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5S\"/>
    </mc:Choice>
  </mc:AlternateContent>
  <xr:revisionPtr revIDLastSave="0" documentId="13_ncr:1_{8FA4E273-F83A-430B-8203-AD1D6EC21A51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2" r:id="rId1"/>
    <sheet name="Datos" sheetId="1" r:id="rId2"/>
    <sheet name="Router" sheetId="3" r:id="rId3"/>
    <sheet name="Nodos" sheetId="4" r:id="rId4"/>
    <sheet name="Energia" sheetId="5" r:id="rId5"/>
  </sheets>
  <definedNames>
    <definedName name="_xlnm._FilterDatabase" localSheetId="1" hidden="1">Datos!$A$1:$C$1981</definedName>
    <definedName name="_xlnm._FilterDatabase" localSheetId="3" hidden="1">Nodos!$A$1:$AD$392</definedName>
    <definedName name="_xlnm._FilterDatabase" localSheetId="2" hidden="1">Router!$A$1:$B$256</definedName>
    <definedName name="DatosExternos_1" localSheetId="0" hidden="1">Importar!$A$1:$A$1981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6" i="5" l="1"/>
  <c r="N2" i="3" l="1"/>
  <c r="N3" i="3" s="1"/>
  <c r="E478" i="5" l="1"/>
  <c r="E477" i="5"/>
  <c r="U473" i="5" l="1"/>
  <c r="T473" i="5"/>
  <c r="S473" i="5"/>
  <c r="R473" i="5"/>
  <c r="O473" i="5"/>
  <c r="N473" i="5"/>
  <c r="P473" i="5" s="1"/>
  <c r="L473" i="5"/>
  <c r="K473" i="5"/>
  <c r="J473" i="5"/>
  <c r="I473" i="5"/>
  <c r="H473" i="5"/>
  <c r="U472" i="5"/>
  <c r="T472" i="5"/>
  <c r="S472" i="5"/>
  <c r="R472" i="5"/>
  <c r="P472" i="5"/>
  <c r="O472" i="5"/>
  <c r="N472" i="5"/>
  <c r="K472" i="5"/>
  <c r="J472" i="5"/>
  <c r="I472" i="5"/>
  <c r="H472" i="5"/>
  <c r="L472" i="5" s="1"/>
  <c r="U471" i="5"/>
  <c r="T471" i="5"/>
  <c r="S471" i="5"/>
  <c r="R471" i="5"/>
  <c r="O471" i="5"/>
  <c r="N471" i="5"/>
  <c r="P471" i="5" s="1"/>
  <c r="K471" i="5"/>
  <c r="J471" i="5"/>
  <c r="I471" i="5"/>
  <c r="H471" i="5"/>
  <c r="U470" i="5"/>
  <c r="T470" i="5"/>
  <c r="S470" i="5"/>
  <c r="R470" i="5"/>
  <c r="O470" i="5"/>
  <c r="N470" i="5"/>
  <c r="K470" i="5"/>
  <c r="J470" i="5"/>
  <c r="I470" i="5"/>
  <c r="H470" i="5"/>
  <c r="U469" i="5"/>
  <c r="T469" i="5"/>
  <c r="S469" i="5"/>
  <c r="R469" i="5"/>
  <c r="O469" i="5"/>
  <c r="N469" i="5"/>
  <c r="P469" i="5" s="1"/>
  <c r="K469" i="5"/>
  <c r="J469" i="5"/>
  <c r="I469" i="5"/>
  <c r="H469" i="5"/>
  <c r="U468" i="5"/>
  <c r="T468" i="5"/>
  <c r="S468" i="5"/>
  <c r="R468" i="5"/>
  <c r="O468" i="5"/>
  <c r="N468" i="5"/>
  <c r="P468" i="5" s="1"/>
  <c r="K468" i="5"/>
  <c r="J468" i="5"/>
  <c r="I468" i="5"/>
  <c r="H468" i="5"/>
  <c r="U467" i="5"/>
  <c r="T467" i="5"/>
  <c r="S467" i="5"/>
  <c r="R467" i="5"/>
  <c r="O467" i="5"/>
  <c r="N467" i="5"/>
  <c r="P467" i="5" s="1"/>
  <c r="K467" i="5"/>
  <c r="J467" i="5"/>
  <c r="L467" i="5" s="1"/>
  <c r="I467" i="5"/>
  <c r="H467" i="5"/>
  <c r="U466" i="5"/>
  <c r="T466" i="5"/>
  <c r="S466" i="5"/>
  <c r="R466" i="5"/>
  <c r="O466" i="5"/>
  <c r="N466" i="5"/>
  <c r="P466" i="5" s="1"/>
  <c r="K466" i="5"/>
  <c r="J466" i="5"/>
  <c r="I466" i="5"/>
  <c r="H466" i="5"/>
  <c r="L466" i="5" s="1"/>
  <c r="U465" i="5"/>
  <c r="T465" i="5"/>
  <c r="S465" i="5"/>
  <c r="V465" i="5" s="1"/>
  <c r="R465" i="5"/>
  <c r="O465" i="5"/>
  <c r="P465" i="5" s="1"/>
  <c r="N465" i="5"/>
  <c r="K465" i="5"/>
  <c r="L465" i="5" s="1"/>
  <c r="J465" i="5"/>
  <c r="I465" i="5"/>
  <c r="H465" i="5"/>
  <c r="U464" i="5"/>
  <c r="T464" i="5"/>
  <c r="S464" i="5"/>
  <c r="R464" i="5"/>
  <c r="P464" i="5"/>
  <c r="O464" i="5"/>
  <c r="N464" i="5"/>
  <c r="K464" i="5"/>
  <c r="L464" i="5" s="1"/>
  <c r="J464" i="5"/>
  <c r="I464" i="5"/>
  <c r="H464" i="5"/>
  <c r="U463" i="5"/>
  <c r="T463" i="5"/>
  <c r="S463" i="5"/>
  <c r="R463" i="5"/>
  <c r="P463" i="5"/>
  <c r="O463" i="5"/>
  <c r="N463" i="5"/>
  <c r="K463" i="5"/>
  <c r="J463" i="5"/>
  <c r="I463" i="5"/>
  <c r="H463" i="5"/>
  <c r="U462" i="5"/>
  <c r="T462" i="5"/>
  <c r="S462" i="5"/>
  <c r="R462" i="5"/>
  <c r="O462" i="5"/>
  <c r="N462" i="5"/>
  <c r="P462" i="5" s="1"/>
  <c r="L462" i="5"/>
  <c r="K462" i="5"/>
  <c r="J462" i="5"/>
  <c r="I462" i="5"/>
  <c r="H462" i="5"/>
  <c r="U461" i="5"/>
  <c r="T461" i="5"/>
  <c r="S461" i="5"/>
  <c r="R461" i="5"/>
  <c r="O461" i="5"/>
  <c r="P461" i="5" s="1"/>
  <c r="N461" i="5"/>
  <c r="K461" i="5"/>
  <c r="J461" i="5"/>
  <c r="I461" i="5"/>
  <c r="H461" i="5"/>
  <c r="U460" i="5"/>
  <c r="T460" i="5"/>
  <c r="S460" i="5"/>
  <c r="R460" i="5"/>
  <c r="P460" i="5"/>
  <c r="O460" i="5"/>
  <c r="N460" i="5"/>
  <c r="K460" i="5"/>
  <c r="J460" i="5"/>
  <c r="I460" i="5"/>
  <c r="H460" i="5"/>
  <c r="U459" i="5"/>
  <c r="T459" i="5"/>
  <c r="S459" i="5"/>
  <c r="R459" i="5"/>
  <c r="V459" i="5" s="1"/>
  <c r="O459" i="5"/>
  <c r="N459" i="5"/>
  <c r="P459" i="5" s="1"/>
  <c r="K459" i="5"/>
  <c r="J459" i="5"/>
  <c r="L459" i="5" s="1"/>
  <c r="I459" i="5"/>
  <c r="H459" i="5"/>
  <c r="U458" i="5"/>
  <c r="T458" i="5"/>
  <c r="S458" i="5"/>
  <c r="R458" i="5"/>
  <c r="O458" i="5"/>
  <c r="N458" i="5"/>
  <c r="P458" i="5" s="1"/>
  <c r="K458" i="5"/>
  <c r="J458" i="5"/>
  <c r="I458" i="5"/>
  <c r="H458" i="5"/>
  <c r="U457" i="5"/>
  <c r="V457" i="5" s="1"/>
  <c r="T457" i="5"/>
  <c r="S457" i="5"/>
  <c r="R457" i="5"/>
  <c r="O457" i="5"/>
  <c r="P457" i="5" s="1"/>
  <c r="N457" i="5"/>
  <c r="K457" i="5"/>
  <c r="L457" i="5" s="1"/>
  <c r="J457" i="5"/>
  <c r="I457" i="5"/>
  <c r="H457" i="5"/>
  <c r="U456" i="5"/>
  <c r="T456" i="5"/>
  <c r="S456" i="5"/>
  <c r="R456" i="5"/>
  <c r="P456" i="5"/>
  <c r="O456" i="5"/>
  <c r="N456" i="5"/>
  <c r="K456" i="5"/>
  <c r="L456" i="5" s="1"/>
  <c r="J456" i="5"/>
  <c r="I456" i="5"/>
  <c r="H456" i="5"/>
  <c r="U455" i="5"/>
  <c r="T455" i="5"/>
  <c r="S455" i="5"/>
  <c r="R455" i="5"/>
  <c r="P455" i="5"/>
  <c r="O455" i="5"/>
  <c r="N455" i="5"/>
  <c r="K455" i="5"/>
  <c r="J455" i="5"/>
  <c r="I455" i="5"/>
  <c r="H455" i="5"/>
  <c r="U454" i="5"/>
  <c r="T454" i="5"/>
  <c r="S454" i="5"/>
  <c r="R454" i="5"/>
  <c r="O454" i="5"/>
  <c r="N454" i="5"/>
  <c r="P454" i="5" s="1"/>
  <c r="K454" i="5"/>
  <c r="L454" i="5" s="1"/>
  <c r="J454" i="5"/>
  <c r="I454" i="5"/>
  <c r="H454" i="5"/>
  <c r="U453" i="5"/>
  <c r="T453" i="5"/>
  <c r="S453" i="5"/>
  <c r="R453" i="5"/>
  <c r="O453" i="5"/>
  <c r="P453" i="5" s="1"/>
  <c r="N453" i="5"/>
  <c r="K453" i="5"/>
  <c r="J453" i="5"/>
  <c r="I453" i="5"/>
  <c r="H453" i="5"/>
  <c r="U452" i="5"/>
  <c r="T452" i="5"/>
  <c r="S452" i="5"/>
  <c r="R452" i="5"/>
  <c r="O452" i="5"/>
  <c r="N452" i="5"/>
  <c r="P452" i="5" s="1"/>
  <c r="K452" i="5"/>
  <c r="J452" i="5"/>
  <c r="I452" i="5"/>
  <c r="H452" i="5"/>
  <c r="L452" i="5" s="1"/>
  <c r="U445" i="5"/>
  <c r="T445" i="5"/>
  <c r="S445" i="5"/>
  <c r="R445" i="5"/>
  <c r="O445" i="5"/>
  <c r="N445" i="5"/>
  <c r="K445" i="5"/>
  <c r="J445" i="5"/>
  <c r="I445" i="5"/>
  <c r="H445" i="5"/>
  <c r="U444" i="5"/>
  <c r="T444" i="5"/>
  <c r="S444" i="5"/>
  <c r="R444" i="5"/>
  <c r="O444" i="5"/>
  <c r="N444" i="5"/>
  <c r="K444" i="5"/>
  <c r="J444" i="5"/>
  <c r="I444" i="5"/>
  <c r="H444" i="5"/>
  <c r="U443" i="5"/>
  <c r="T443" i="5"/>
  <c r="S443" i="5"/>
  <c r="R443" i="5"/>
  <c r="V443" i="5" s="1"/>
  <c r="P443" i="5"/>
  <c r="O443" i="5"/>
  <c r="N443" i="5"/>
  <c r="K443" i="5"/>
  <c r="J443" i="5"/>
  <c r="I443" i="5"/>
  <c r="H443" i="5"/>
  <c r="V442" i="5"/>
  <c r="U442" i="5"/>
  <c r="T442" i="5"/>
  <c r="S442" i="5"/>
  <c r="R442" i="5"/>
  <c r="O442" i="5"/>
  <c r="N442" i="5"/>
  <c r="K442" i="5"/>
  <c r="J442" i="5"/>
  <c r="L442" i="5" s="1"/>
  <c r="I442" i="5"/>
  <c r="H442" i="5"/>
  <c r="U441" i="5"/>
  <c r="T441" i="5"/>
  <c r="S441" i="5"/>
  <c r="R441" i="5"/>
  <c r="P441" i="5"/>
  <c r="O441" i="5"/>
  <c r="N441" i="5"/>
  <c r="K441" i="5"/>
  <c r="J441" i="5"/>
  <c r="I441" i="5"/>
  <c r="H441" i="5"/>
  <c r="U440" i="5"/>
  <c r="T440" i="5"/>
  <c r="S440" i="5"/>
  <c r="R440" i="5"/>
  <c r="O440" i="5"/>
  <c r="P440" i="5" s="1"/>
  <c r="N440" i="5"/>
  <c r="K440" i="5"/>
  <c r="J440" i="5"/>
  <c r="I440" i="5"/>
  <c r="H440" i="5"/>
  <c r="L440" i="5" s="1"/>
  <c r="U439" i="5"/>
  <c r="T439" i="5"/>
  <c r="S439" i="5"/>
  <c r="R439" i="5"/>
  <c r="O439" i="5"/>
  <c r="N439" i="5"/>
  <c r="P439" i="5" s="1"/>
  <c r="K439" i="5"/>
  <c r="L439" i="5" s="1"/>
  <c r="J439" i="5"/>
  <c r="I439" i="5"/>
  <c r="H439" i="5"/>
  <c r="U438" i="5"/>
  <c r="T438" i="5"/>
  <c r="S438" i="5"/>
  <c r="R438" i="5"/>
  <c r="P438" i="5"/>
  <c r="O438" i="5"/>
  <c r="N438" i="5"/>
  <c r="K438" i="5"/>
  <c r="J438" i="5"/>
  <c r="I438" i="5"/>
  <c r="H438" i="5"/>
  <c r="U437" i="5"/>
  <c r="T437" i="5"/>
  <c r="S437" i="5"/>
  <c r="R437" i="5"/>
  <c r="O437" i="5"/>
  <c r="N437" i="5"/>
  <c r="K437" i="5"/>
  <c r="J437" i="5"/>
  <c r="I437" i="5"/>
  <c r="H437" i="5"/>
  <c r="U436" i="5"/>
  <c r="T436" i="5"/>
  <c r="S436" i="5"/>
  <c r="R436" i="5"/>
  <c r="O436" i="5"/>
  <c r="P436" i="5" s="1"/>
  <c r="N436" i="5"/>
  <c r="K436" i="5"/>
  <c r="J436" i="5"/>
  <c r="I436" i="5"/>
  <c r="H436" i="5"/>
  <c r="U435" i="5"/>
  <c r="T435" i="5"/>
  <c r="S435" i="5"/>
  <c r="R435" i="5"/>
  <c r="P435" i="5"/>
  <c r="O435" i="5"/>
  <c r="N435" i="5"/>
  <c r="K435" i="5"/>
  <c r="J435" i="5"/>
  <c r="I435" i="5"/>
  <c r="H435" i="5"/>
  <c r="U434" i="5"/>
  <c r="T434" i="5"/>
  <c r="S434" i="5"/>
  <c r="R434" i="5"/>
  <c r="O434" i="5"/>
  <c r="N434" i="5"/>
  <c r="K434" i="5"/>
  <c r="J434" i="5"/>
  <c r="I434" i="5"/>
  <c r="H434" i="5"/>
  <c r="L434" i="5" s="1"/>
  <c r="U433" i="5"/>
  <c r="T433" i="5"/>
  <c r="S433" i="5"/>
  <c r="R433" i="5"/>
  <c r="O433" i="5"/>
  <c r="N433" i="5"/>
  <c r="P433" i="5" s="1"/>
  <c r="K433" i="5"/>
  <c r="J433" i="5"/>
  <c r="I433" i="5"/>
  <c r="H433" i="5"/>
  <c r="U432" i="5"/>
  <c r="T432" i="5"/>
  <c r="S432" i="5"/>
  <c r="R432" i="5"/>
  <c r="V432" i="5" s="1"/>
  <c r="O432" i="5"/>
  <c r="N432" i="5"/>
  <c r="P432" i="5" s="1"/>
  <c r="K432" i="5"/>
  <c r="J432" i="5"/>
  <c r="I432" i="5"/>
  <c r="H432" i="5"/>
  <c r="L432" i="5" s="1"/>
  <c r="U431" i="5"/>
  <c r="T431" i="5"/>
  <c r="S431" i="5"/>
  <c r="R431" i="5"/>
  <c r="O431" i="5"/>
  <c r="N431" i="5"/>
  <c r="P431" i="5" s="1"/>
  <c r="K431" i="5"/>
  <c r="L431" i="5" s="1"/>
  <c r="J431" i="5"/>
  <c r="I431" i="5"/>
  <c r="H431" i="5"/>
  <c r="U430" i="5"/>
  <c r="T430" i="5"/>
  <c r="S430" i="5"/>
  <c r="R430" i="5"/>
  <c r="P430" i="5"/>
  <c r="O430" i="5"/>
  <c r="N430" i="5"/>
  <c r="K430" i="5"/>
  <c r="J430" i="5"/>
  <c r="I430" i="5"/>
  <c r="H430" i="5"/>
  <c r="U429" i="5"/>
  <c r="T429" i="5"/>
  <c r="S429" i="5"/>
  <c r="R429" i="5"/>
  <c r="O429" i="5"/>
  <c r="N429" i="5"/>
  <c r="P429" i="5" s="1"/>
  <c r="K429" i="5"/>
  <c r="J429" i="5"/>
  <c r="I429" i="5"/>
  <c r="H429" i="5"/>
  <c r="U428" i="5"/>
  <c r="T428" i="5"/>
  <c r="S428" i="5"/>
  <c r="R428" i="5"/>
  <c r="O428" i="5"/>
  <c r="P428" i="5" s="1"/>
  <c r="N428" i="5"/>
  <c r="K428" i="5"/>
  <c r="J428" i="5"/>
  <c r="I428" i="5"/>
  <c r="H428" i="5"/>
  <c r="U427" i="5"/>
  <c r="T427" i="5"/>
  <c r="S427" i="5"/>
  <c r="R427" i="5"/>
  <c r="P427" i="5"/>
  <c r="O427" i="5"/>
  <c r="N427" i="5"/>
  <c r="K427" i="5"/>
  <c r="J427" i="5"/>
  <c r="I427" i="5"/>
  <c r="H427" i="5"/>
  <c r="U426" i="5"/>
  <c r="T426" i="5"/>
  <c r="S426" i="5"/>
  <c r="R426" i="5"/>
  <c r="O426" i="5"/>
  <c r="N426" i="5"/>
  <c r="P426" i="5" s="1"/>
  <c r="K426" i="5"/>
  <c r="J426" i="5"/>
  <c r="I426" i="5"/>
  <c r="H426" i="5"/>
  <c r="L426" i="5" s="1"/>
  <c r="U425" i="5"/>
  <c r="T425" i="5"/>
  <c r="S425" i="5"/>
  <c r="R425" i="5"/>
  <c r="O425" i="5"/>
  <c r="N425" i="5"/>
  <c r="P425" i="5" s="1"/>
  <c r="K425" i="5"/>
  <c r="J425" i="5"/>
  <c r="I425" i="5"/>
  <c r="H425" i="5"/>
  <c r="U424" i="5"/>
  <c r="T424" i="5"/>
  <c r="S424" i="5"/>
  <c r="R424" i="5"/>
  <c r="V424" i="5" s="1"/>
  <c r="O424" i="5"/>
  <c r="P424" i="5" s="1"/>
  <c r="N424" i="5"/>
  <c r="K424" i="5"/>
  <c r="J424" i="5"/>
  <c r="I424" i="5"/>
  <c r="H424" i="5"/>
  <c r="L424" i="5" s="1"/>
  <c r="U417" i="5"/>
  <c r="V417" i="5" s="1"/>
  <c r="T417" i="5"/>
  <c r="S417" i="5"/>
  <c r="R417" i="5"/>
  <c r="O417" i="5"/>
  <c r="N417" i="5"/>
  <c r="P417" i="5" s="1"/>
  <c r="K417" i="5"/>
  <c r="J417" i="5"/>
  <c r="I417" i="5"/>
  <c r="H417" i="5"/>
  <c r="L417" i="5" s="1"/>
  <c r="U416" i="5"/>
  <c r="T416" i="5"/>
  <c r="S416" i="5"/>
  <c r="R416" i="5"/>
  <c r="O416" i="5"/>
  <c r="N416" i="5"/>
  <c r="P416" i="5" s="1"/>
  <c r="K416" i="5"/>
  <c r="J416" i="5"/>
  <c r="I416" i="5"/>
  <c r="H416" i="5"/>
  <c r="U415" i="5"/>
  <c r="T415" i="5"/>
  <c r="S415" i="5"/>
  <c r="R415" i="5"/>
  <c r="P415" i="5"/>
  <c r="O415" i="5"/>
  <c r="N415" i="5"/>
  <c r="K415" i="5"/>
  <c r="J415" i="5"/>
  <c r="I415" i="5"/>
  <c r="H415" i="5"/>
  <c r="L415" i="5" s="1"/>
  <c r="U414" i="5"/>
  <c r="T414" i="5"/>
  <c r="S414" i="5"/>
  <c r="R414" i="5"/>
  <c r="O414" i="5"/>
  <c r="N414" i="5"/>
  <c r="P414" i="5" s="1"/>
  <c r="K414" i="5"/>
  <c r="L414" i="5" s="1"/>
  <c r="J414" i="5"/>
  <c r="I414" i="5"/>
  <c r="H414" i="5"/>
  <c r="U413" i="5"/>
  <c r="T413" i="5"/>
  <c r="S413" i="5"/>
  <c r="R413" i="5"/>
  <c r="P413" i="5"/>
  <c r="O413" i="5"/>
  <c r="N413" i="5"/>
  <c r="K413" i="5"/>
  <c r="J413" i="5"/>
  <c r="I413" i="5"/>
  <c r="H413" i="5"/>
  <c r="U412" i="5"/>
  <c r="T412" i="5"/>
  <c r="S412" i="5"/>
  <c r="R412" i="5"/>
  <c r="O412" i="5"/>
  <c r="N412" i="5"/>
  <c r="K412" i="5"/>
  <c r="J412" i="5"/>
  <c r="I412" i="5"/>
  <c r="L412" i="5" s="1"/>
  <c r="H412" i="5"/>
  <c r="U411" i="5"/>
  <c r="T411" i="5"/>
  <c r="S411" i="5"/>
  <c r="R411" i="5"/>
  <c r="O411" i="5"/>
  <c r="P411" i="5" s="1"/>
  <c r="N411" i="5"/>
  <c r="K411" i="5"/>
  <c r="J411" i="5"/>
  <c r="I411" i="5"/>
  <c r="H411" i="5"/>
  <c r="U410" i="5"/>
  <c r="T410" i="5"/>
  <c r="S410" i="5"/>
  <c r="R410" i="5"/>
  <c r="P410" i="5"/>
  <c r="O410" i="5"/>
  <c r="N410" i="5"/>
  <c r="K410" i="5"/>
  <c r="J410" i="5"/>
  <c r="I410" i="5"/>
  <c r="H410" i="5"/>
  <c r="L410" i="5" s="1"/>
  <c r="U409" i="5"/>
  <c r="T409" i="5"/>
  <c r="S409" i="5"/>
  <c r="R409" i="5"/>
  <c r="O409" i="5"/>
  <c r="N409" i="5"/>
  <c r="K409" i="5"/>
  <c r="J409" i="5"/>
  <c r="I409" i="5"/>
  <c r="L409" i="5" s="1"/>
  <c r="H409" i="5"/>
  <c r="U408" i="5"/>
  <c r="T408" i="5"/>
  <c r="S408" i="5"/>
  <c r="R408" i="5"/>
  <c r="P408" i="5"/>
  <c r="O408" i="5"/>
  <c r="N408" i="5"/>
  <c r="K408" i="5"/>
  <c r="J408" i="5"/>
  <c r="I408" i="5"/>
  <c r="H408" i="5"/>
  <c r="U407" i="5"/>
  <c r="T407" i="5"/>
  <c r="S407" i="5"/>
  <c r="R407" i="5"/>
  <c r="O407" i="5"/>
  <c r="N407" i="5"/>
  <c r="K407" i="5"/>
  <c r="J407" i="5"/>
  <c r="I407" i="5"/>
  <c r="H407" i="5"/>
  <c r="L407" i="5" s="1"/>
  <c r="U406" i="5"/>
  <c r="T406" i="5"/>
  <c r="S406" i="5"/>
  <c r="R406" i="5"/>
  <c r="O406" i="5"/>
  <c r="N406" i="5"/>
  <c r="P406" i="5" s="1"/>
  <c r="K406" i="5"/>
  <c r="L406" i="5" s="1"/>
  <c r="J406" i="5"/>
  <c r="I406" i="5"/>
  <c r="H406" i="5"/>
  <c r="U405" i="5"/>
  <c r="T405" i="5"/>
  <c r="S405" i="5"/>
  <c r="R405" i="5"/>
  <c r="P405" i="5"/>
  <c r="O405" i="5"/>
  <c r="N405" i="5"/>
  <c r="K405" i="5"/>
  <c r="J405" i="5"/>
  <c r="I405" i="5"/>
  <c r="H405" i="5"/>
  <c r="U404" i="5"/>
  <c r="T404" i="5"/>
  <c r="S404" i="5"/>
  <c r="R404" i="5"/>
  <c r="O404" i="5"/>
  <c r="N404" i="5"/>
  <c r="P404" i="5" s="1"/>
  <c r="K404" i="5"/>
  <c r="J404" i="5"/>
  <c r="I404" i="5"/>
  <c r="H404" i="5"/>
  <c r="L404" i="5" s="1"/>
  <c r="U403" i="5"/>
  <c r="T403" i="5"/>
  <c r="S403" i="5"/>
  <c r="R403" i="5"/>
  <c r="O403" i="5"/>
  <c r="N403" i="5"/>
  <c r="K403" i="5"/>
  <c r="J403" i="5"/>
  <c r="I403" i="5"/>
  <c r="H403" i="5"/>
  <c r="U402" i="5"/>
  <c r="T402" i="5"/>
  <c r="S402" i="5"/>
  <c r="R402" i="5"/>
  <c r="O402" i="5"/>
  <c r="P402" i="5" s="1"/>
  <c r="N402" i="5"/>
  <c r="K402" i="5"/>
  <c r="J402" i="5"/>
  <c r="I402" i="5"/>
  <c r="H402" i="5"/>
  <c r="U401" i="5"/>
  <c r="T401" i="5"/>
  <c r="S401" i="5"/>
  <c r="R401" i="5"/>
  <c r="O401" i="5"/>
  <c r="N401" i="5"/>
  <c r="P401" i="5" s="1"/>
  <c r="K401" i="5"/>
  <c r="J401" i="5"/>
  <c r="I401" i="5"/>
  <c r="H401" i="5"/>
  <c r="L401" i="5" s="1"/>
  <c r="U400" i="5"/>
  <c r="T400" i="5"/>
  <c r="S400" i="5"/>
  <c r="R400" i="5"/>
  <c r="O400" i="5"/>
  <c r="N400" i="5"/>
  <c r="P400" i="5" s="1"/>
  <c r="K400" i="5"/>
  <c r="J400" i="5"/>
  <c r="I400" i="5"/>
  <c r="H400" i="5"/>
  <c r="U399" i="5"/>
  <c r="T399" i="5"/>
  <c r="S399" i="5"/>
  <c r="V399" i="5" s="1"/>
  <c r="R399" i="5"/>
  <c r="O399" i="5"/>
  <c r="P399" i="5" s="1"/>
  <c r="N399" i="5"/>
  <c r="K399" i="5"/>
  <c r="J399" i="5"/>
  <c r="I399" i="5"/>
  <c r="H399" i="5"/>
  <c r="L399" i="5" s="1"/>
  <c r="U398" i="5"/>
  <c r="T398" i="5"/>
  <c r="S398" i="5"/>
  <c r="R398" i="5"/>
  <c r="P398" i="5"/>
  <c r="O398" i="5"/>
  <c r="N398" i="5"/>
  <c r="K398" i="5"/>
  <c r="L398" i="5" s="1"/>
  <c r="J398" i="5"/>
  <c r="I398" i="5"/>
  <c r="H398" i="5"/>
  <c r="U397" i="5"/>
  <c r="T397" i="5"/>
  <c r="S397" i="5"/>
  <c r="R397" i="5"/>
  <c r="P397" i="5"/>
  <c r="O397" i="5"/>
  <c r="N397" i="5"/>
  <c r="K397" i="5"/>
  <c r="J397" i="5"/>
  <c r="I397" i="5"/>
  <c r="H397" i="5"/>
  <c r="U396" i="5"/>
  <c r="T396" i="5"/>
  <c r="S396" i="5"/>
  <c r="R396" i="5"/>
  <c r="O396" i="5"/>
  <c r="N396" i="5"/>
  <c r="K396" i="5"/>
  <c r="J396" i="5"/>
  <c r="I396" i="5"/>
  <c r="H396" i="5"/>
  <c r="U389" i="5"/>
  <c r="T389" i="5"/>
  <c r="S389" i="5"/>
  <c r="R389" i="5"/>
  <c r="O389" i="5"/>
  <c r="N389" i="5"/>
  <c r="P389" i="5" s="1"/>
  <c r="K389" i="5"/>
  <c r="L389" i="5" s="1"/>
  <c r="J389" i="5"/>
  <c r="I389" i="5"/>
  <c r="H389" i="5"/>
  <c r="U388" i="5"/>
  <c r="T388" i="5"/>
  <c r="S388" i="5"/>
  <c r="R388" i="5"/>
  <c r="V388" i="5" s="1"/>
  <c r="O388" i="5"/>
  <c r="P388" i="5" s="1"/>
  <c r="N388" i="5"/>
  <c r="K388" i="5"/>
  <c r="J388" i="5"/>
  <c r="I388" i="5"/>
  <c r="H388" i="5"/>
  <c r="U387" i="5"/>
  <c r="T387" i="5"/>
  <c r="S387" i="5"/>
  <c r="R387" i="5"/>
  <c r="O387" i="5"/>
  <c r="N387" i="5"/>
  <c r="K387" i="5"/>
  <c r="J387" i="5"/>
  <c r="I387" i="5"/>
  <c r="H387" i="5"/>
  <c r="U386" i="5"/>
  <c r="T386" i="5"/>
  <c r="S386" i="5"/>
  <c r="R386" i="5"/>
  <c r="O386" i="5"/>
  <c r="P386" i="5" s="1"/>
  <c r="N386" i="5"/>
  <c r="K386" i="5"/>
  <c r="J386" i="5"/>
  <c r="I386" i="5"/>
  <c r="H386" i="5"/>
  <c r="U385" i="5"/>
  <c r="T385" i="5"/>
  <c r="S385" i="5"/>
  <c r="R385" i="5"/>
  <c r="O385" i="5"/>
  <c r="N385" i="5"/>
  <c r="P385" i="5" s="1"/>
  <c r="K385" i="5"/>
  <c r="J385" i="5"/>
  <c r="I385" i="5"/>
  <c r="H385" i="5"/>
  <c r="U384" i="5"/>
  <c r="T384" i="5"/>
  <c r="S384" i="5"/>
  <c r="R384" i="5"/>
  <c r="V384" i="5" s="1"/>
  <c r="O384" i="5"/>
  <c r="N384" i="5"/>
  <c r="K384" i="5"/>
  <c r="J384" i="5"/>
  <c r="I384" i="5"/>
  <c r="H384" i="5"/>
  <c r="L384" i="5" s="1"/>
  <c r="U383" i="5"/>
  <c r="T383" i="5"/>
  <c r="S383" i="5"/>
  <c r="R383" i="5"/>
  <c r="O383" i="5"/>
  <c r="P383" i="5" s="1"/>
  <c r="N383" i="5"/>
  <c r="K383" i="5"/>
  <c r="J383" i="5"/>
  <c r="I383" i="5"/>
  <c r="H383" i="5"/>
  <c r="U382" i="5"/>
  <c r="T382" i="5"/>
  <c r="S382" i="5"/>
  <c r="V382" i="5" s="1"/>
  <c r="R382" i="5"/>
  <c r="O382" i="5"/>
  <c r="N382" i="5"/>
  <c r="K382" i="5"/>
  <c r="J382" i="5"/>
  <c r="I382" i="5"/>
  <c r="H382" i="5"/>
  <c r="L382" i="5" s="1"/>
  <c r="U381" i="5"/>
  <c r="T381" i="5"/>
  <c r="S381" i="5"/>
  <c r="R381" i="5"/>
  <c r="P381" i="5"/>
  <c r="O381" i="5"/>
  <c r="N381" i="5"/>
  <c r="K381" i="5"/>
  <c r="J381" i="5"/>
  <c r="I381" i="5"/>
  <c r="H381" i="5"/>
  <c r="U380" i="5"/>
  <c r="T380" i="5"/>
  <c r="S380" i="5"/>
  <c r="R380" i="5"/>
  <c r="O380" i="5"/>
  <c r="P380" i="5" s="1"/>
  <c r="N380" i="5"/>
  <c r="K380" i="5"/>
  <c r="J380" i="5"/>
  <c r="I380" i="5"/>
  <c r="H380" i="5"/>
  <c r="U379" i="5"/>
  <c r="T379" i="5"/>
  <c r="S379" i="5"/>
  <c r="R379" i="5"/>
  <c r="O379" i="5"/>
  <c r="N379" i="5"/>
  <c r="P379" i="5" s="1"/>
  <c r="K379" i="5"/>
  <c r="L379" i="5" s="1"/>
  <c r="J379" i="5"/>
  <c r="I379" i="5"/>
  <c r="H379" i="5"/>
  <c r="U378" i="5"/>
  <c r="T378" i="5"/>
  <c r="S378" i="5"/>
  <c r="R378" i="5"/>
  <c r="O378" i="5"/>
  <c r="P378" i="5" s="1"/>
  <c r="N378" i="5"/>
  <c r="K378" i="5"/>
  <c r="J378" i="5"/>
  <c r="I378" i="5"/>
  <c r="H378" i="5"/>
  <c r="U377" i="5"/>
  <c r="T377" i="5"/>
  <c r="S377" i="5"/>
  <c r="R377" i="5"/>
  <c r="O377" i="5"/>
  <c r="N377" i="5"/>
  <c r="P377" i="5" s="1"/>
  <c r="K377" i="5"/>
  <c r="J377" i="5"/>
  <c r="I377" i="5"/>
  <c r="H377" i="5"/>
  <c r="U376" i="5"/>
  <c r="T376" i="5"/>
  <c r="S376" i="5"/>
  <c r="R376" i="5"/>
  <c r="O376" i="5"/>
  <c r="N376" i="5"/>
  <c r="P376" i="5" s="1"/>
  <c r="L376" i="5"/>
  <c r="K376" i="5"/>
  <c r="J376" i="5"/>
  <c r="I376" i="5"/>
  <c r="H376" i="5"/>
  <c r="U375" i="5"/>
  <c r="T375" i="5"/>
  <c r="S375" i="5"/>
  <c r="R375" i="5"/>
  <c r="V375" i="5" s="1"/>
  <c r="P375" i="5"/>
  <c r="O375" i="5"/>
  <c r="N375" i="5"/>
  <c r="K375" i="5"/>
  <c r="J375" i="5"/>
  <c r="I375" i="5"/>
  <c r="H375" i="5"/>
  <c r="U374" i="5"/>
  <c r="T374" i="5"/>
  <c r="S374" i="5"/>
  <c r="R374" i="5"/>
  <c r="O374" i="5"/>
  <c r="N374" i="5"/>
  <c r="K374" i="5"/>
  <c r="J374" i="5"/>
  <c r="I374" i="5"/>
  <c r="H374" i="5"/>
  <c r="L374" i="5" s="1"/>
  <c r="U373" i="5"/>
  <c r="T373" i="5"/>
  <c r="S373" i="5"/>
  <c r="R373" i="5"/>
  <c r="O373" i="5"/>
  <c r="N373" i="5"/>
  <c r="P373" i="5" s="1"/>
  <c r="K373" i="5"/>
  <c r="J373" i="5"/>
  <c r="I373" i="5"/>
  <c r="H373" i="5"/>
  <c r="U372" i="5"/>
  <c r="T372" i="5"/>
  <c r="S372" i="5"/>
  <c r="R372" i="5"/>
  <c r="P372" i="5"/>
  <c r="O372" i="5"/>
  <c r="N372" i="5"/>
  <c r="K372" i="5"/>
  <c r="J372" i="5"/>
  <c r="I372" i="5"/>
  <c r="H372" i="5"/>
  <c r="L372" i="5" s="1"/>
  <c r="U371" i="5"/>
  <c r="T371" i="5"/>
  <c r="S371" i="5"/>
  <c r="R371" i="5"/>
  <c r="O371" i="5"/>
  <c r="N371" i="5"/>
  <c r="K371" i="5"/>
  <c r="J371" i="5"/>
  <c r="I371" i="5"/>
  <c r="H371" i="5"/>
  <c r="U370" i="5"/>
  <c r="T370" i="5"/>
  <c r="S370" i="5"/>
  <c r="R370" i="5"/>
  <c r="O370" i="5"/>
  <c r="N370" i="5"/>
  <c r="P370" i="5" s="1"/>
  <c r="K370" i="5"/>
  <c r="J370" i="5"/>
  <c r="I370" i="5"/>
  <c r="H370" i="5"/>
  <c r="L370" i="5" s="1"/>
  <c r="U369" i="5"/>
  <c r="T369" i="5"/>
  <c r="S369" i="5"/>
  <c r="R369" i="5"/>
  <c r="P369" i="5"/>
  <c r="O369" i="5"/>
  <c r="N369" i="5"/>
  <c r="K369" i="5"/>
  <c r="J369" i="5"/>
  <c r="I369" i="5"/>
  <c r="H369" i="5"/>
  <c r="L369" i="5" s="1"/>
  <c r="U368" i="5"/>
  <c r="V368" i="5" s="1"/>
  <c r="T368" i="5"/>
  <c r="S368" i="5"/>
  <c r="R368" i="5"/>
  <c r="O368" i="5"/>
  <c r="N368" i="5"/>
  <c r="K368" i="5"/>
  <c r="J368" i="5"/>
  <c r="I368" i="5"/>
  <c r="H368" i="5"/>
  <c r="L368" i="5" s="1"/>
  <c r="U361" i="5"/>
  <c r="T361" i="5"/>
  <c r="S361" i="5"/>
  <c r="R361" i="5"/>
  <c r="O361" i="5"/>
  <c r="P361" i="5" s="1"/>
  <c r="N361" i="5"/>
  <c r="K361" i="5"/>
  <c r="J361" i="5"/>
  <c r="I361" i="5"/>
  <c r="H361" i="5"/>
  <c r="U360" i="5"/>
  <c r="T360" i="5"/>
  <c r="S360" i="5"/>
  <c r="R360" i="5"/>
  <c r="P360" i="5"/>
  <c r="O360" i="5"/>
  <c r="N360" i="5"/>
  <c r="K360" i="5"/>
  <c r="J360" i="5"/>
  <c r="I360" i="5"/>
  <c r="H360" i="5"/>
  <c r="L360" i="5" s="1"/>
  <c r="V359" i="5"/>
  <c r="U359" i="5"/>
  <c r="T359" i="5"/>
  <c r="S359" i="5"/>
  <c r="R359" i="5"/>
  <c r="O359" i="5"/>
  <c r="N359" i="5"/>
  <c r="P359" i="5" s="1"/>
  <c r="L359" i="5"/>
  <c r="K359" i="5"/>
  <c r="J359" i="5"/>
  <c r="I359" i="5"/>
  <c r="H359" i="5"/>
  <c r="U358" i="5"/>
  <c r="T358" i="5"/>
  <c r="S358" i="5"/>
  <c r="R358" i="5"/>
  <c r="P358" i="5"/>
  <c r="O358" i="5"/>
  <c r="N358" i="5"/>
  <c r="K358" i="5"/>
  <c r="J358" i="5"/>
  <c r="I358" i="5"/>
  <c r="H358" i="5"/>
  <c r="U357" i="5"/>
  <c r="V357" i="5" s="1"/>
  <c r="T357" i="5"/>
  <c r="S357" i="5"/>
  <c r="R357" i="5"/>
  <c r="O357" i="5"/>
  <c r="N357" i="5"/>
  <c r="K357" i="5"/>
  <c r="J357" i="5"/>
  <c r="I357" i="5"/>
  <c r="H357" i="5"/>
  <c r="L357" i="5" s="1"/>
  <c r="U356" i="5"/>
  <c r="T356" i="5"/>
  <c r="S356" i="5"/>
  <c r="R356" i="5"/>
  <c r="O356" i="5"/>
  <c r="P356" i="5" s="1"/>
  <c r="N356" i="5"/>
  <c r="K356" i="5"/>
  <c r="L356" i="5" s="1"/>
  <c r="J356" i="5"/>
  <c r="I356" i="5"/>
  <c r="H356" i="5"/>
  <c r="U355" i="5"/>
  <c r="T355" i="5"/>
  <c r="S355" i="5"/>
  <c r="R355" i="5"/>
  <c r="P355" i="5"/>
  <c r="O355" i="5"/>
  <c r="N355" i="5"/>
  <c r="K355" i="5"/>
  <c r="J355" i="5"/>
  <c r="I355" i="5"/>
  <c r="H355" i="5"/>
  <c r="L355" i="5" s="1"/>
  <c r="U354" i="5"/>
  <c r="T354" i="5"/>
  <c r="S354" i="5"/>
  <c r="R354" i="5"/>
  <c r="O354" i="5"/>
  <c r="N354" i="5"/>
  <c r="K354" i="5"/>
  <c r="J354" i="5"/>
  <c r="I354" i="5"/>
  <c r="H354" i="5"/>
  <c r="U353" i="5"/>
  <c r="T353" i="5"/>
  <c r="S353" i="5"/>
  <c r="R353" i="5"/>
  <c r="O353" i="5"/>
  <c r="N353" i="5"/>
  <c r="K353" i="5"/>
  <c r="J353" i="5"/>
  <c r="I353" i="5"/>
  <c r="H353" i="5"/>
  <c r="U352" i="5"/>
  <c r="T352" i="5"/>
  <c r="S352" i="5"/>
  <c r="R352" i="5"/>
  <c r="V352" i="5" s="1"/>
  <c r="O352" i="5"/>
  <c r="P352" i="5" s="1"/>
  <c r="N352" i="5"/>
  <c r="K352" i="5"/>
  <c r="J352" i="5"/>
  <c r="I352" i="5"/>
  <c r="H352" i="5"/>
  <c r="L352" i="5" s="1"/>
  <c r="V351" i="5"/>
  <c r="U351" i="5"/>
  <c r="T351" i="5"/>
  <c r="S351" i="5"/>
  <c r="R351" i="5"/>
  <c r="O351" i="5"/>
  <c r="N351" i="5"/>
  <c r="K351" i="5"/>
  <c r="L351" i="5" s="1"/>
  <c r="J351" i="5"/>
  <c r="I351" i="5"/>
  <c r="H351" i="5"/>
  <c r="U350" i="5"/>
  <c r="T350" i="5"/>
  <c r="S350" i="5"/>
  <c r="R350" i="5"/>
  <c r="P350" i="5"/>
  <c r="O350" i="5"/>
  <c r="N350" i="5"/>
  <c r="K350" i="5"/>
  <c r="J350" i="5"/>
  <c r="I350" i="5"/>
  <c r="H350" i="5"/>
  <c r="U349" i="5"/>
  <c r="T349" i="5"/>
  <c r="S349" i="5"/>
  <c r="R349" i="5"/>
  <c r="O349" i="5"/>
  <c r="N349" i="5"/>
  <c r="K349" i="5"/>
  <c r="J349" i="5"/>
  <c r="I349" i="5"/>
  <c r="H349" i="5"/>
  <c r="L349" i="5" s="1"/>
  <c r="U348" i="5"/>
  <c r="T348" i="5"/>
  <c r="S348" i="5"/>
  <c r="R348" i="5"/>
  <c r="O348" i="5"/>
  <c r="N348" i="5"/>
  <c r="P348" i="5" s="1"/>
  <c r="K348" i="5"/>
  <c r="L348" i="5" s="1"/>
  <c r="J348" i="5"/>
  <c r="I348" i="5"/>
  <c r="H348" i="5"/>
  <c r="U347" i="5"/>
  <c r="T347" i="5"/>
  <c r="S347" i="5"/>
  <c r="R347" i="5"/>
  <c r="P347" i="5"/>
  <c r="O347" i="5"/>
  <c r="N347" i="5"/>
  <c r="K347" i="5"/>
  <c r="J347" i="5"/>
  <c r="I347" i="5"/>
  <c r="H347" i="5"/>
  <c r="U346" i="5"/>
  <c r="T346" i="5"/>
  <c r="S346" i="5"/>
  <c r="R346" i="5"/>
  <c r="O346" i="5"/>
  <c r="N346" i="5"/>
  <c r="K346" i="5"/>
  <c r="J346" i="5"/>
  <c r="I346" i="5"/>
  <c r="H346" i="5"/>
  <c r="U345" i="5"/>
  <c r="T345" i="5"/>
  <c r="S345" i="5"/>
  <c r="R345" i="5"/>
  <c r="O345" i="5"/>
  <c r="N345" i="5"/>
  <c r="K345" i="5"/>
  <c r="J345" i="5"/>
  <c r="I345" i="5"/>
  <c r="H345" i="5"/>
  <c r="U344" i="5"/>
  <c r="T344" i="5"/>
  <c r="S344" i="5"/>
  <c r="R344" i="5"/>
  <c r="V344" i="5" s="1"/>
  <c r="P344" i="5"/>
  <c r="O344" i="5"/>
  <c r="N344" i="5"/>
  <c r="K344" i="5"/>
  <c r="J344" i="5"/>
  <c r="I344" i="5"/>
  <c r="H344" i="5"/>
  <c r="U343" i="5"/>
  <c r="V343" i="5" s="1"/>
  <c r="T343" i="5"/>
  <c r="S343" i="5"/>
  <c r="R343" i="5"/>
  <c r="O343" i="5"/>
  <c r="N343" i="5"/>
  <c r="P343" i="5" s="1"/>
  <c r="K343" i="5"/>
  <c r="J343" i="5"/>
  <c r="I343" i="5"/>
  <c r="H343" i="5"/>
  <c r="L343" i="5" s="1"/>
  <c r="U342" i="5"/>
  <c r="T342" i="5"/>
  <c r="S342" i="5"/>
  <c r="R342" i="5"/>
  <c r="O342" i="5"/>
  <c r="P342" i="5" s="1"/>
  <c r="N342" i="5"/>
  <c r="K342" i="5"/>
  <c r="J342" i="5"/>
  <c r="I342" i="5"/>
  <c r="H342" i="5"/>
  <c r="U341" i="5"/>
  <c r="T341" i="5"/>
  <c r="S341" i="5"/>
  <c r="R341" i="5"/>
  <c r="O341" i="5"/>
  <c r="P341" i="5" s="1"/>
  <c r="N341" i="5"/>
  <c r="K341" i="5"/>
  <c r="J341" i="5"/>
  <c r="I341" i="5"/>
  <c r="H341" i="5"/>
  <c r="L341" i="5" s="1"/>
  <c r="U340" i="5"/>
  <c r="T340" i="5"/>
  <c r="S340" i="5"/>
  <c r="R340" i="5"/>
  <c r="O340" i="5"/>
  <c r="N340" i="5"/>
  <c r="P340" i="5" s="1"/>
  <c r="K340" i="5"/>
  <c r="L340" i="5" s="1"/>
  <c r="J340" i="5"/>
  <c r="I340" i="5"/>
  <c r="H340" i="5"/>
  <c r="U333" i="5"/>
  <c r="T333" i="5"/>
  <c r="S333" i="5"/>
  <c r="R333" i="5"/>
  <c r="P333" i="5"/>
  <c r="O333" i="5"/>
  <c r="N333" i="5"/>
  <c r="K333" i="5"/>
  <c r="J333" i="5"/>
  <c r="I333" i="5"/>
  <c r="H333" i="5"/>
  <c r="L333" i="5" s="1"/>
  <c r="U332" i="5"/>
  <c r="T332" i="5"/>
  <c r="S332" i="5"/>
  <c r="R332" i="5"/>
  <c r="O332" i="5"/>
  <c r="N332" i="5"/>
  <c r="K332" i="5"/>
  <c r="J332" i="5"/>
  <c r="I332" i="5"/>
  <c r="H332" i="5"/>
  <c r="L332" i="5" s="1"/>
  <c r="U331" i="5"/>
  <c r="T331" i="5"/>
  <c r="S331" i="5"/>
  <c r="R331" i="5"/>
  <c r="O331" i="5"/>
  <c r="N331" i="5"/>
  <c r="P331" i="5" s="1"/>
  <c r="K331" i="5"/>
  <c r="L331" i="5" s="1"/>
  <c r="J331" i="5"/>
  <c r="I331" i="5"/>
  <c r="H331" i="5"/>
  <c r="U330" i="5"/>
  <c r="T330" i="5"/>
  <c r="S330" i="5"/>
  <c r="R330" i="5"/>
  <c r="P330" i="5"/>
  <c r="O330" i="5"/>
  <c r="N330" i="5"/>
  <c r="K330" i="5"/>
  <c r="J330" i="5"/>
  <c r="I330" i="5"/>
  <c r="H330" i="5"/>
  <c r="U329" i="5"/>
  <c r="T329" i="5"/>
  <c r="S329" i="5"/>
  <c r="R329" i="5"/>
  <c r="O329" i="5"/>
  <c r="N329" i="5"/>
  <c r="K329" i="5"/>
  <c r="J329" i="5"/>
  <c r="L329" i="5" s="1"/>
  <c r="I329" i="5"/>
  <c r="H329" i="5"/>
  <c r="U328" i="5"/>
  <c r="T328" i="5"/>
  <c r="S328" i="5"/>
  <c r="R328" i="5"/>
  <c r="O328" i="5"/>
  <c r="N328" i="5"/>
  <c r="K328" i="5"/>
  <c r="J328" i="5"/>
  <c r="I328" i="5"/>
  <c r="H328" i="5"/>
  <c r="L328" i="5" s="1"/>
  <c r="U327" i="5"/>
  <c r="T327" i="5"/>
  <c r="S327" i="5"/>
  <c r="R327" i="5"/>
  <c r="V327" i="5" s="1"/>
  <c r="P327" i="5"/>
  <c r="O327" i="5"/>
  <c r="N327" i="5"/>
  <c r="K327" i="5"/>
  <c r="J327" i="5"/>
  <c r="I327" i="5"/>
  <c r="H327" i="5"/>
  <c r="L327" i="5" s="1"/>
  <c r="U326" i="5"/>
  <c r="T326" i="5"/>
  <c r="S326" i="5"/>
  <c r="R326" i="5"/>
  <c r="O326" i="5"/>
  <c r="N326" i="5"/>
  <c r="K326" i="5"/>
  <c r="J326" i="5"/>
  <c r="L326" i="5" s="1"/>
  <c r="I326" i="5"/>
  <c r="H326" i="5"/>
  <c r="U325" i="5"/>
  <c r="T325" i="5"/>
  <c r="S325" i="5"/>
  <c r="R325" i="5"/>
  <c r="O325" i="5"/>
  <c r="P325" i="5" s="1"/>
  <c r="N325" i="5"/>
  <c r="K325" i="5"/>
  <c r="J325" i="5"/>
  <c r="I325" i="5"/>
  <c r="H325" i="5"/>
  <c r="U324" i="5"/>
  <c r="T324" i="5"/>
  <c r="S324" i="5"/>
  <c r="R324" i="5"/>
  <c r="O324" i="5"/>
  <c r="N324" i="5"/>
  <c r="K324" i="5"/>
  <c r="J324" i="5"/>
  <c r="I324" i="5"/>
  <c r="H324" i="5"/>
  <c r="L324" i="5" s="1"/>
  <c r="U323" i="5"/>
  <c r="T323" i="5"/>
  <c r="S323" i="5"/>
  <c r="R323" i="5"/>
  <c r="O323" i="5"/>
  <c r="N323" i="5"/>
  <c r="P323" i="5" s="1"/>
  <c r="K323" i="5"/>
  <c r="L323" i="5" s="1"/>
  <c r="J323" i="5"/>
  <c r="I323" i="5"/>
  <c r="H323" i="5"/>
  <c r="U322" i="5"/>
  <c r="T322" i="5"/>
  <c r="S322" i="5"/>
  <c r="R322" i="5"/>
  <c r="P322" i="5"/>
  <c r="O322" i="5"/>
  <c r="N322" i="5"/>
  <c r="K322" i="5"/>
  <c r="J322" i="5"/>
  <c r="I322" i="5"/>
  <c r="H322" i="5"/>
  <c r="L322" i="5" s="1"/>
  <c r="U321" i="5"/>
  <c r="T321" i="5"/>
  <c r="S321" i="5"/>
  <c r="R321" i="5"/>
  <c r="O321" i="5"/>
  <c r="N321" i="5"/>
  <c r="P321" i="5" s="1"/>
  <c r="K321" i="5"/>
  <c r="J321" i="5"/>
  <c r="I321" i="5"/>
  <c r="H321" i="5"/>
  <c r="U320" i="5"/>
  <c r="T320" i="5"/>
  <c r="S320" i="5"/>
  <c r="R320" i="5"/>
  <c r="O320" i="5"/>
  <c r="N320" i="5"/>
  <c r="K320" i="5"/>
  <c r="J320" i="5"/>
  <c r="I320" i="5"/>
  <c r="H320" i="5"/>
  <c r="U319" i="5"/>
  <c r="T319" i="5"/>
  <c r="S319" i="5"/>
  <c r="R319" i="5"/>
  <c r="O319" i="5"/>
  <c r="P319" i="5" s="1"/>
  <c r="N319" i="5"/>
  <c r="K319" i="5"/>
  <c r="J319" i="5"/>
  <c r="I319" i="5"/>
  <c r="H319" i="5"/>
  <c r="U318" i="5"/>
  <c r="T318" i="5"/>
  <c r="S318" i="5"/>
  <c r="V318" i="5" s="1"/>
  <c r="R318" i="5"/>
  <c r="O318" i="5"/>
  <c r="N318" i="5"/>
  <c r="P318" i="5" s="1"/>
  <c r="K318" i="5"/>
  <c r="J318" i="5"/>
  <c r="I318" i="5"/>
  <c r="H318" i="5"/>
  <c r="L318" i="5" s="1"/>
  <c r="U317" i="5"/>
  <c r="T317" i="5"/>
  <c r="S317" i="5"/>
  <c r="R317" i="5"/>
  <c r="V317" i="5" s="1"/>
  <c r="O317" i="5"/>
  <c r="N317" i="5"/>
  <c r="P317" i="5" s="1"/>
  <c r="K317" i="5"/>
  <c r="J317" i="5"/>
  <c r="I317" i="5"/>
  <c r="H317" i="5"/>
  <c r="U316" i="5"/>
  <c r="T316" i="5"/>
  <c r="S316" i="5"/>
  <c r="R316" i="5"/>
  <c r="V316" i="5" s="1"/>
  <c r="O316" i="5"/>
  <c r="P316" i="5" s="1"/>
  <c r="N316" i="5"/>
  <c r="K316" i="5"/>
  <c r="J316" i="5"/>
  <c r="I316" i="5"/>
  <c r="H316" i="5"/>
  <c r="L316" i="5" s="1"/>
  <c r="U315" i="5"/>
  <c r="T315" i="5"/>
  <c r="S315" i="5"/>
  <c r="R315" i="5"/>
  <c r="P315" i="5"/>
  <c r="O315" i="5"/>
  <c r="N315" i="5"/>
  <c r="K315" i="5"/>
  <c r="J315" i="5"/>
  <c r="I315" i="5"/>
  <c r="H315" i="5"/>
  <c r="U314" i="5"/>
  <c r="T314" i="5"/>
  <c r="S314" i="5"/>
  <c r="R314" i="5"/>
  <c r="O314" i="5"/>
  <c r="N314" i="5"/>
  <c r="P314" i="5" s="1"/>
  <c r="K314" i="5"/>
  <c r="J314" i="5"/>
  <c r="I314" i="5"/>
  <c r="H314" i="5"/>
  <c r="U313" i="5"/>
  <c r="T313" i="5"/>
  <c r="S313" i="5"/>
  <c r="R313" i="5"/>
  <c r="V313" i="5" s="1"/>
  <c r="O313" i="5"/>
  <c r="N313" i="5"/>
  <c r="K313" i="5"/>
  <c r="J313" i="5"/>
  <c r="I313" i="5"/>
  <c r="H313" i="5"/>
  <c r="L313" i="5" s="1"/>
  <c r="U312" i="5"/>
  <c r="T312" i="5"/>
  <c r="S312" i="5"/>
  <c r="R312" i="5"/>
  <c r="O312" i="5"/>
  <c r="P312" i="5" s="1"/>
  <c r="N312" i="5"/>
  <c r="K312" i="5"/>
  <c r="J312" i="5"/>
  <c r="I312" i="5"/>
  <c r="H312" i="5"/>
  <c r="U305" i="5"/>
  <c r="T305" i="5"/>
  <c r="S305" i="5"/>
  <c r="R305" i="5"/>
  <c r="O305" i="5"/>
  <c r="P305" i="5" s="1"/>
  <c r="N305" i="5"/>
  <c r="K305" i="5"/>
  <c r="J305" i="5"/>
  <c r="I305" i="5"/>
  <c r="H305" i="5"/>
  <c r="U304" i="5"/>
  <c r="T304" i="5"/>
  <c r="S304" i="5"/>
  <c r="R304" i="5"/>
  <c r="O304" i="5"/>
  <c r="N304" i="5"/>
  <c r="K304" i="5"/>
  <c r="J304" i="5"/>
  <c r="I304" i="5"/>
  <c r="H304" i="5"/>
  <c r="U303" i="5"/>
  <c r="T303" i="5"/>
  <c r="S303" i="5"/>
  <c r="R303" i="5"/>
  <c r="O303" i="5"/>
  <c r="N303" i="5"/>
  <c r="K303" i="5"/>
  <c r="J303" i="5"/>
  <c r="I303" i="5"/>
  <c r="H303" i="5"/>
  <c r="U302" i="5"/>
  <c r="T302" i="5"/>
  <c r="S302" i="5"/>
  <c r="R302" i="5"/>
  <c r="P302" i="5"/>
  <c r="O302" i="5"/>
  <c r="N302" i="5"/>
  <c r="K302" i="5"/>
  <c r="J302" i="5"/>
  <c r="I302" i="5"/>
  <c r="H302" i="5"/>
  <c r="U301" i="5"/>
  <c r="T301" i="5"/>
  <c r="S301" i="5"/>
  <c r="R301" i="5"/>
  <c r="O301" i="5"/>
  <c r="N301" i="5"/>
  <c r="P301" i="5" s="1"/>
  <c r="L301" i="5"/>
  <c r="K301" i="5"/>
  <c r="J301" i="5"/>
  <c r="I301" i="5"/>
  <c r="H301" i="5"/>
  <c r="U300" i="5"/>
  <c r="T300" i="5"/>
  <c r="S300" i="5"/>
  <c r="R300" i="5"/>
  <c r="O300" i="5"/>
  <c r="N300" i="5"/>
  <c r="P300" i="5" s="1"/>
  <c r="K300" i="5"/>
  <c r="J300" i="5"/>
  <c r="I300" i="5"/>
  <c r="H300" i="5"/>
  <c r="U299" i="5"/>
  <c r="T299" i="5"/>
  <c r="S299" i="5"/>
  <c r="R299" i="5"/>
  <c r="O299" i="5"/>
  <c r="N299" i="5"/>
  <c r="P299" i="5" s="1"/>
  <c r="L299" i="5"/>
  <c r="K299" i="5"/>
  <c r="J299" i="5"/>
  <c r="I299" i="5"/>
  <c r="H299" i="5"/>
  <c r="U298" i="5"/>
  <c r="T298" i="5"/>
  <c r="S298" i="5"/>
  <c r="R298" i="5"/>
  <c r="V298" i="5" s="1"/>
  <c r="P298" i="5"/>
  <c r="O298" i="5"/>
  <c r="N298" i="5"/>
  <c r="K298" i="5"/>
  <c r="J298" i="5"/>
  <c r="I298" i="5"/>
  <c r="H298" i="5"/>
  <c r="L298" i="5" s="1"/>
  <c r="U297" i="5"/>
  <c r="T297" i="5"/>
  <c r="S297" i="5"/>
  <c r="R297" i="5"/>
  <c r="O297" i="5"/>
  <c r="N297" i="5"/>
  <c r="P297" i="5" s="1"/>
  <c r="K297" i="5"/>
  <c r="J297" i="5"/>
  <c r="I297" i="5"/>
  <c r="H297" i="5"/>
  <c r="U296" i="5"/>
  <c r="T296" i="5"/>
  <c r="S296" i="5"/>
  <c r="R296" i="5"/>
  <c r="O296" i="5"/>
  <c r="N296" i="5"/>
  <c r="K296" i="5"/>
  <c r="J296" i="5"/>
  <c r="I296" i="5"/>
  <c r="H296" i="5"/>
  <c r="U295" i="5"/>
  <c r="T295" i="5"/>
  <c r="S295" i="5"/>
  <c r="R295" i="5"/>
  <c r="O295" i="5"/>
  <c r="P295" i="5" s="1"/>
  <c r="N295" i="5"/>
  <c r="K295" i="5"/>
  <c r="J295" i="5"/>
  <c r="I295" i="5"/>
  <c r="H295" i="5"/>
  <c r="U294" i="5"/>
  <c r="T294" i="5"/>
  <c r="S294" i="5"/>
  <c r="R294" i="5"/>
  <c r="P294" i="5"/>
  <c r="O294" i="5"/>
  <c r="N294" i="5"/>
  <c r="K294" i="5"/>
  <c r="J294" i="5"/>
  <c r="I294" i="5"/>
  <c r="H294" i="5"/>
  <c r="U293" i="5"/>
  <c r="T293" i="5"/>
  <c r="S293" i="5"/>
  <c r="V293" i="5" s="1"/>
  <c r="R293" i="5"/>
  <c r="O293" i="5"/>
  <c r="N293" i="5"/>
  <c r="K293" i="5"/>
  <c r="J293" i="5"/>
  <c r="L293" i="5" s="1"/>
  <c r="I293" i="5"/>
  <c r="H293" i="5"/>
  <c r="U292" i="5"/>
  <c r="T292" i="5"/>
  <c r="S292" i="5"/>
  <c r="R292" i="5"/>
  <c r="O292" i="5"/>
  <c r="P292" i="5" s="1"/>
  <c r="N292" i="5"/>
  <c r="K292" i="5"/>
  <c r="J292" i="5"/>
  <c r="I292" i="5"/>
  <c r="H292" i="5"/>
  <c r="U291" i="5"/>
  <c r="T291" i="5"/>
  <c r="S291" i="5"/>
  <c r="R291" i="5"/>
  <c r="O291" i="5"/>
  <c r="P291" i="5" s="1"/>
  <c r="N291" i="5"/>
  <c r="L291" i="5"/>
  <c r="K291" i="5"/>
  <c r="J291" i="5"/>
  <c r="I291" i="5"/>
  <c r="H291" i="5"/>
  <c r="U290" i="5"/>
  <c r="T290" i="5"/>
  <c r="S290" i="5"/>
  <c r="R290" i="5"/>
  <c r="P290" i="5"/>
  <c r="O290" i="5"/>
  <c r="N290" i="5"/>
  <c r="K290" i="5"/>
  <c r="L290" i="5" s="1"/>
  <c r="J290" i="5"/>
  <c r="I290" i="5"/>
  <c r="H290" i="5"/>
  <c r="U289" i="5"/>
  <c r="T289" i="5"/>
  <c r="S289" i="5"/>
  <c r="R289" i="5"/>
  <c r="P289" i="5"/>
  <c r="O289" i="5"/>
  <c r="N289" i="5"/>
  <c r="K289" i="5"/>
  <c r="J289" i="5"/>
  <c r="I289" i="5"/>
  <c r="H289" i="5"/>
  <c r="U288" i="5"/>
  <c r="T288" i="5"/>
  <c r="S288" i="5"/>
  <c r="R288" i="5"/>
  <c r="O288" i="5"/>
  <c r="N288" i="5"/>
  <c r="P288" i="5" s="1"/>
  <c r="K288" i="5"/>
  <c r="L288" i="5" s="1"/>
  <c r="J288" i="5"/>
  <c r="I288" i="5"/>
  <c r="H288" i="5"/>
  <c r="U287" i="5"/>
  <c r="T287" i="5"/>
  <c r="S287" i="5"/>
  <c r="R287" i="5"/>
  <c r="O287" i="5"/>
  <c r="P287" i="5" s="1"/>
  <c r="N287" i="5"/>
  <c r="K287" i="5"/>
  <c r="J287" i="5"/>
  <c r="I287" i="5"/>
  <c r="H287" i="5"/>
  <c r="U286" i="5"/>
  <c r="T286" i="5"/>
  <c r="S286" i="5"/>
  <c r="R286" i="5"/>
  <c r="O286" i="5"/>
  <c r="N286" i="5"/>
  <c r="P286" i="5" s="1"/>
  <c r="K286" i="5"/>
  <c r="J286" i="5"/>
  <c r="I286" i="5"/>
  <c r="H286" i="5"/>
  <c r="U285" i="5"/>
  <c r="T285" i="5"/>
  <c r="V285" i="5" s="1"/>
  <c r="S285" i="5"/>
  <c r="R285" i="5"/>
  <c r="O285" i="5"/>
  <c r="N285" i="5"/>
  <c r="P285" i="5" s="1"/>
  <c r="L285" i="5"/>
  <c r="K285" i="5"/>
  <c r="J285" i="5"/>
  <c r="I285" i="5"/>
  <c r="H285" i="5"/>
  <c r="U284" i="5"/>
  <c r="T284" i="5"/>
  <c r="S284" i="5"/>
  <c r="R284" i="5"/>
  <c r="O284" i="5"/>
  <c r="N284" i="5"/>
  <c r="P284" i="5" s="1"/>
  <c r="K284" i="5"/>
  <c r="J284" i="5"/>
  <c r="I284" i="5"/>
  <c r="H284" i="5"/>
  <c r="L284" i="5" s="1"/>
  <c r="U277" i="5"/>
  <c r="T277" i="5"/>
  <c r="S277" i="5"/>
  <c r="R277" i="5"/>
  <c r="O277" i="5"/>
  <c r="N277" i="5"/>
  <c r="P277" i="5" s="1"/>
  <c r="K277" i="5"/>
  <c r="J277" i="5"/>
  <c r="I277" i="5"/>
  <c r="H277" i="5"/>
  <c r="L277" i="5" s="1"/>
  <c r="U276" i="5"/>
  <c r="T276" i="5"/>
  <c r="V276" i="5" s="1"/>
  <c r="S276" i="5"/>
  <c r="R276" i="5"/>
  <c r="O276" i="5"/>
  <c r="N276" i="5"/>
  <c r="P276" i="5" s="1"/>
  <c r="K276" i="5"/>
  <c r="J276" i="5"/>
  <c r="I276" i="5"/>
  <c r="L276" i="5" s="1"/>
  <c r="H276" i="5"/>
  <c r="U275" i="5"/>
  <c r="T275" i="5"/>
  <c r="S275" i="5"/>
  <c r="R275" i="5"/>
  <c r="O275" i="5"/>
  <c r="N275" i="5"/>
  <c r="P275" i="5" s="1"/>
  <c r="K275" i="5"/>
  <c r="J275" i="5"/>
  <c r="I275" i="5"/>
  <c r="H275" i="5"/>
  <c r="U274" i="5"/>
  <c r="T274" i="5"/>
  <c r="S274" i="5"/>
  <c r="R274" i="5"/>
  <c r="V274" i="5" s="1"/>
  <c r="P274" i="5"/>
  <c r="O274" i="5"/>
  <c r="N274" i="5"/>
  <c r="K274" i="5"/>
  <c r="J274" i="5"/>
  <c r="I274" i="5"/>
  <c r="H274" i="5"/>
  <c r="L274" i="5" s="1"/>
  <c r="U273" i="5"/>
  <c r="T273" i="5"/>
  <c r="S273" i="5"/>
  <c r="R273" i="5"/>
  <c r="O273" i="5"/>
  <c r="P273" i="5" s="1"/>
  <c r="N273" i="5"/>
  <c r="L273" i="5"/>
  <c r="K273" i="5"/>
  <c r="J273" i="5"/>
  <c r="I273" i="5"/>
  <c r="H273" i="5"/>
  <c r="U272" i="5"/>
  <c r="T272" i="5"/>
  <c r="S272" i="5"/>
  <c r="R272" i="5"/>
  <c r="O272" i="5"/>
  <c r="P272" i="5" s="1"/>
  <c r="N272" i="5"/>
  <c r="K272" i="5"/>
  <c r="J272" i="5"/>
  <c r="I272" i="5"/>
  <c r="H272" i="5"/>
  <c r="L272" i="5" s="1"/>
  <c r="U271" i="5"/>
  <c r="T271" i="5"/>
  <c r="S271" i="5"/>
  <c r="R271" i="5"/>
  <c r="O271" i="5"/>
  <c r="N271" i="5"/>
  <c r="P271" i="5" s="1"/>
  <c r="K271" i="5"/>
  <c r="J271" i="5"/>
  <c r="I271" i="5"/>
  <c r="H271" i="5"/>
  <c r="U270" i="5"/>
  <c r="T270" i="5"/>
  <c r="S270" i="5"/>
  <c r="R270" i="5"/>
  <c r="O270" i="5"/>
  <c r="P270" i="5" s="1"/>
  <c r="N270" i="5"/>
  <c r="K270" i="5"/>
  <c r="J270" i="5"/>
  <c r="I270" i="5"/>
  <c r="H270" i="5"/>
  <c r="U269" i="5"/>
  <c r="T269" i="5"/>
  <c r="S269" i="5"/>
  <c r="R269" i="5"/>
  <c r="P269" i="5"/>
  <c r="O269" i="5"/>
  <c r="N269" i="5"/>
  <c r="K269" i="5"/>
  <c r="J269" i="5"/>
  <c r="I269" i="5"/>
  <c r="H269" i="5"/>
  <c r="L269" i="5" s="1"/>
  <c r="U268" i="5"/>
  <c r="T268" i="5"/>
  <c r="S268" i="5"/>
  <c r="R268" i="5"/>
  <c r="O268" i="5"/>
  <c r="N268" i="5"/>
  <c r="P268" i="5" s="1"/>
  <c r="K268" i="5"/>
  <c r="J268" i="5"/>
  <c r="I268" i="5"/>
  <c r="H268" i="5"/>
  <c r="L268" i="5" s="1"/>
  <c r="U267" i="5"/>
  <c r="T267" i="5"/>
  <c r="S267" i="5"/>
  <c r="R267" i="5"/>
  <c r="O267" i="5"/>
  <c r="N267" i="5"/>
  <c r="P267" i="5" s="1"/>
  <c r="K267" i="5"/>
  <c r="J267" i="5"/>
  <c r="I267" i="5"/>
  <c r="H267" i="5"/>
  <c r="U266" i="5"/>
  <c r="T266" i="5"/>
  <c r="S266" i="5"/>
  <c r="R266" i="5"/>
  <c r="P266" i="5"/>
  <c r="O266" i="5"/>
  <c r="N266" i="5"/>
  <c r="K266" i="5"/>
  <c r="J266" i="5"/>
  <c r="I266" i="5"/>
  <c r="H266" i="5"/>
  <c r="L266" i="5" s="1"/>
  <c r="U265" i="5"/>
  <c r="V265" i="5" s="1"/>
  <c r="T265" i="5"/>
  <c r="S265" i="5"/>
  <c r="R265" i="5"/>
  <c r="O265" i="5"/>
  <c r="N265" i="5"/>
  <c r="P265" i="5" s="1"/>
  <c r="K265" i="5"/>
  <c r="J265" i="5"/>
  <c r="L265" i="5" s="1"/>
  <c r="I265" i="5"/>
  <c r="H265" i="5"/>
  <c r="U264" i="5"/>
  <c r="T264" i="5"/>
  <c r="S264" i="5"/>
  <c r="R264" i="5"/>
  <c r="O264" i="5"/>
  <c r="N264" i="5"/>
  <c r="K264" i="5"/>
  <c r="J264" i="5"/>
  <c r="I264" i="5"/>
  <c r="H264" i="5"/>
  <c r="L264" i="5" s="1"/>
  <c r="U263" i="5"/>
  <c r="T263" i="5"/>
  <c r="S263" i="5"/>
  <c r="R263" i="5"/>
  <c r="O263" i="5"/>
  <c r="N263" i="5"/>
  <c r="P263" i="5" s="1"/>
  <c r="K263" i="5"/>
  <c r="L263" i="5" s="1"/>
  <c r="J263" i="5"/>
  <c r="I263" i="5"/>
  <c r="H263" i="5"/>
  <c r="U262" i="5"/>
  <c r="T262" i="5"/>
  <c r="S262" i="5"/>
  <c r="R262" i="5"/>
  <c r="P262" i="5"/>
  <c r="O262" i="5"/>
  <c r="N262" i="5"/>
  <c r="K262" i="5"/>
  <c r="J262" i="5"/>
  <c r="I262" i="5"/>
  <c r="H262" i="5"/>
  <c r="U261" i="5"/>
  <c r="T261" i="5"/>
  <c r="S261" i="5"/>
  <c r="R261" i="5"/>
  <c r="O261" i="5"/>
  <c r="N261" i="5"/>
  <c r="P261" i="5" s="1"/>
  <c r="K261" i="5"/>
  <c r="J261" i="5"/>
  <c r="I261" i="5"/>
  <c r="H261" i="5"/>
  <c r="U260" i="5"/>
  <c r="T260" i="5"/>
  <c r="S260" i="5"/>
  <c r="R260" i="5"/>
  <c r="O260" i="5"/>
  <c r="N260" i="5"/>
  <c r="P260" i="5" s="1"/>
  <c r="K260" i="5"/>
  <c r="J260" i="5"/>
  <c r="I260" i="5"/>
  <c r="H260" i="5"/>
  <c r="L260" i="5" s="1"/>
  <c r="U259" i="5"/>
  <c r="T259" i="5"/>
  <c r="S259" i="5"/>
  <c r="R259" i="5"/>
  <c r="V259" i="5" s="1"/>
  <c r="O259" i="5"/>
  <c r="N259" i="5"/>
  <c r="P259" i="5" s="1"/>
  <c r="K259" i="5"/>
  <c r="J259" i="5"/>
  <c r="I259" i="5"/>
  <c r="H259" i="5"/>
  <c r="U258" i="5"/>
  <c r="T258" i="5"/>
  <c r="S258" i="5"/>
  <c r="R258" i="5"/>
  <c r="O258" i="5"/>
  <c r="N258" i="5"/>
  <c r="P258" i="5" s="1"/>
  <c r="K258" i="5"/>
  <c r="J258" i="5"/>
  <c r="I258" i="5"/>
  <c r="H258" i="5"/>
  <c r="L258" i="5" s="1"/>
  <c r="U257" i="5"/>
  <c r="T257" i="5"/>
  <c r="S257" i="5"/>
  <c r="R257" i="5"/>
  <c r="O257" i="5"/>
  <c r="N257" i="5"/>
  <c r="P257" i="5" s="1"/>
  <c r="K257" i="5"/>
  <c r="J257" i="5"/>
  <c r="I257" i="5"/>
  <c r="H257" i="5"/>
  <c r="L257" i="5" s="1"/>
  <c r="U256" i="5"/>
  <c r="T256" i="5"/>
  <c r="S256" i="5"/>
  <c r="R256" i="5"/>
  <c r="O256" i="5"/>
  <c r="P256" i="5" s="1"/>
  <c r="N256" i="5"/>
  <c r="K256" i="5"/>
  <c r="J256" i="5"/>
  <c r="I256" i="5"/>
  <c r="H256" i="5"/>
  <c r="U249" i="5"/>
  <c r="T249" i="5"/>
  <c r="S249" i="5"/>
  <c r="R249" i="5"/>
  <c r="O249" i="5"/>
  <c r="P249" i="5" s="1"/>
  <c r="N249" i="5"/>
  <c r="K249" i="5"/>
  <c r="J249" i="5"/>
  <c r="I249" i="5"/>
  <c r="H249" i="5"/>
  <c r="U248" i="5"/>
  <c r="T248" i="5"/>
  <c r="S248" i="5"/>
  <c r="R248" i="5"/>
  <c r="O248" i="5"/>
  <c r="N248" i="5"/>
  <c r="L248" i="5"/>
  <c r="K248" i="5"/>
  <c r="J248" i="5"/>
  <c r="I248" i="5"/>
  <c r="H248" i="5"/>
  <c r="U247" i="5"/>
  <c r="T247" i="5"/>
  <c r="S247" i="5"/>
  <c r="R247" i="5"/>
  <c r="O247" i="5"/>
  <c r="N247" i="5"/>
  <c r="P247" i="5" s="1"/>
  <c r="K247" i="5"/>
  <c r="J247" i="5"/>
  <c r="I247" i="5"/>
  <c r="H247" i="5"/>
  <c r="U246" i="5"/>
  <c r="T246" i="5"/>
  <c r="S246" i="5"/>
  <c r="R246" i="5"/>
  <c r="O246" i="5"/>
  <c r="N246" i="5"/>
  <c r="K246" i="5"/>
  <c r="L246" i="5" s="1"/>
  <c r="J246" i="5"/>
  <c r="I246" i="5"/>
  <c r="H246" i="5"/>
  <c r="U245" i="5"/>
  <c r="T245" i="5"/>
  <c r="S245" i="5"/>
  <c r="R245" i="5"/>
  <c r="P245" i="5"/>
  <c r="O245" i="5"/>
  <c r="N245" i="5"/>
  <c r="K245" i="5"/>
  <c r="J245" i="5"/>
  <c r="I245" i="5"/>
  <c r="H245" i="5"/>
  <c r="U244" i="5"/>
  <c r="T244" i="5"/>
  <c r="S244" i="5"/>
  <c r="R244" i="5"/>
  <c r="O244" i="5"/>
  <c r="N244" i="5"/>
  <c r="P244" i="5" s="1"/>
  <c r="K244" i="5"/>
  <c r="J244" i="5"/>
  <c r="I244" i="5"/>
  <c r="H244" i="5"/>
  <c r="U243" i="5"/>
  <c r="T243" i="5"/>
  <c r="S243" i="5"/>
  <c r="R243" i="5"/>
  <c r="O243" i="5"/>
  <c r="N243" i="5"/>
  <c r="L243" i="5"/>
  <c r="K243" i="5"/>
  <c r="J243" i="5"/>
  <c r="I243" i="5"/>
  <c r="H243" i="5"/>
  <c r="U242" i="5"/>
  <c r="T242" i="5"/>
  <c r="S242" i="5"/>
  <c r="R242" i="5"/>
  <c r="O242" i="5"/>
  <c r="P242" i="5" s="1"/>
  <c r="N242" i="5"/>
  <c r="K242" i="5"/>
  <c r="J242" i="5"/>
  <c r="I242" i="5"/>
  <c r="H242" i="5"/>
  <c r="U241" i="5"/>
  <c r="T241" i="5"/>
  <c r="S241" i="5"/>
  <c r="R241" i="5"/>
  <c r="O241" i="5"/>
  <c r="P241" i="5" s="1"/>
  <c r="N241" i="5"/>
  <c r="K241" i="5"/>
  <c r="J241" i="5"/>
  <c r="I241" i="5"/>
  <c r="H241" i="5"/>
  <c r="U240" i="5"/>
  <c r="T240" i="5"/>
  <c r="S240" i="5"/>
  <c r="R240" i="5"/>
  <c r="O240" i="5"/>
  <c r="N240" i="5"/>
  <c r="P240" i="5" s="1"/>
  <c r="K240" i="5"/>
  <c r="J240" i="5"/>
  <c r="I240" i="5"/>
  <c r="H240" i="5"/>
  <c r="L240" i="5" s="1"/>
  <c r="U239" i="5"/>
  <c r="T239" i="5"/>
  <c r="S239" i="5"/>
  <c r="R239" i="5"/>
  <c r="P239" i="5"/>
  <c r="O239" i="5"/>
  <c r="N239" i="5"/>
  <c r="K239" i="5"/>
  <c r="J239" i="5"/>
  <c r="I239" i="5"/>
  <c r="H239" i="5"/>
  <c r="U238" i="5"/>
  <c r="T238" i="5"/>
  <c r="S238" i="5"/>
  <c r="R238" i="5"/>
  <c r="O238" i="5"/>
  <c r="N238" i="5"/>
  <c r="K238" i="5"/>
  <c r="J238" i="5"/>
  <c r="I238" i="5"/>
  <c r="H238" i="5"/>
  <c r="U237" i="5"/>
  <c r="T237" i="5"/>
  <c r="S237" i="5"/>
  <c r="R237" i="5"/>
  <c r="O237" i="5"/>
  <c r="N237" i="5"/>
  <c r="P237" i="5" s="1"/>
  <c r="K237" i="5"/>
  <c r="J237" i="5"/>
  <c r="I237" i="5"/>
  <c r="H237" i="5"/>
  <c r="U236" i="5"/>
  <c r="T236" i="5"/>
  <c r="S236" i="5"/>
  <c r="R236" i="5"/>
  <c r="P236" i="5"/>
  <c r="O236" i="5"/>
  <c r="N236" i="5"/>
  <c r="K236" i="5"/>
  <c r="J236" i="5"/>
  <c r="I236" i="5"/>
  <c r="H236" i="5"/>
  <c r="L236" i="5" s="1"/>
  <c r="U235" i="5"/>
  <c r="T235" i="5"/>
  <c r="S235" i="5"/>
  <c r="R235" i="5"/>
  <c r="O235" i="5"/>
  <c r="N235" i="5"/>
  <c r="K235" i="5"/>
  <c r="J235" i="5"/>
  <c r="I235" i="5"/>
  <c r="H235" i="5"/>
  <c r="L235" i="5" s="1"/>
  <c r="U234" i="5"/>
  <c r="T234" i="5"/>
  <c r="S234" i="5"/>
  <c r="R234" i="5"/>
  <c r="P234" i="5"/>
  <c r="O234" i="5"/>
  <c r="N234" i="5"/>
  <c r="K234" i="5"/>
  <c r="J234" i="5"/>
  <c r="I234" i="5"/>
  <c r="H234" i="5"/>
  <c r="U233" i="5"/>
  <c r="T233" i="5"/>
  <c r="S233" i="5"/>
  <c r="R233" i="5"/>
  <c r="O233" i="5"/>
  <c r="P233" i="5" s="1"/>
  <c r="N233" i="5"/>
  <c r="K233" i="5"/>
  <c r="J233" i="5"/>
  <c r="I233" i="5"/>
  <c r="H233" i="5"/>
  <c r="L233" i="5" s="1"/>
  <c r="U232" i="5"/>
  <c r="T232" i="5"/>
  <c r="S232" i="5"/>
  <c r="R232" i="5"/>
  <c r="O232" i="5"/>
  <c r="N232" i="5"/>
  <c r="K232" i="5"/>
  <c r="J232" i="5"/>
  <c r="I232" i="5"/>
  <c r="H232" i="5"/>
  <c r="L232" i="5" s="1"/>
  <c r="U231" i="5"/>
  <c r="T231" i="5"/>
  <c r="S231" i="5"/>
  <c r="R231" i="5"/>
  <c r="P231" i="5"/>
  <c r="O231" i="5"/>
  <c r="N231" i="5"/>
  <c r="K231" i="5"/>
  <c r="J231" i="5"/>
  <c r="I231" i="5"/>
  <c r="H231" i="5"/>
  <c r="U230" i="5"/>
  <c r="T230" i="5"/>
  <c r="S230" i="5"/>
  <c r="R230" i="5"/>
  <c r="O230" i="5"/>
  <c r="N230" i="5"/>
  <c r="K230" i="5"/>
  <c r="J230" i="5"/>
  <c r="I230" i="5"/>
  <c r="H230" i="5"/>
  <c r="U229" i="5"/>
  <c r="T229" i="5"/>
  <c r="S229" i="5"/>
  <c r="R229" i="5"/>
  <c r="O229" i="5"/>
  <c r="P229" i="5" s="1"/>
  <c r="N229" i="5"/>
  <c r="K229" i="5"/>
  <c r="J229" i="5"/>
  <c r="L229" i="5" s="1"/>
  <c r="I229" i="5"/>
  <c r="H229" i="5"/>
  <c r="U228" i="5"/>
  <c r="T228" i="5"/>
  <c r="S228" i="5"/>
  <c r="R228" i="5"/>
  <c r="O228" i="5"/>
  <c r="N228" i="5"/>
  <c r="P228" i="5" s="1"/>
  <c r="K228" i="5"/>
  <c r="J228" i="5"/>
  <c r="I228" i="5"/>
  <c r="H228" i="5"/>
  <c r="U221" i="5"/>
  <c r="T221" i="5"/>
  <c r="S221" i="5"/>
  <c r="R221" i="5"/>
  <c r="O221" i="5"/>
  <c r="N221" i="5"/>
  <c r="K221" i="5"/>
  <c r="L221" i="5" s="1"/>
  <c r="J221" i="5"/>
  <c r="I221" i="5"/>
  <c r="H221" i="5"/>
  <c r="U220" i="5"/>
  <c r="T220" i="5"/>
  <c r="S220" i="5"/>
  <c r="R220" i="5"/>
  <c r="O220" i="5"/>
  <c r="P220" i="5" s="1"/>
  <c r="N220" i="5"/>
  <c r="K220" i="5"/>
  <c r="J220" i="5"/>
  <c r="L220" i="5" s="1"/>
  <c r="I220" i="5"/>
  <c r="H220" i="5"/>
  <c r="U219" i="5"/>
  <c r="T219" i="5"/>
  <c r="S219" i="5"/>
  <c r="R219" i="5"/>
  <c r="O219" i="5"/>
  <c r="P219" i="5" s="1"/>
  <c r="N219" i="5"/>
  <c r="K219" i="5"/>
  <c r="J219" i="5"/>
  <c r="I219" i="5"/>
  <c r="H219" i="5"/>
  <c r="U218" i="5"/>
  <c r="T218" i="5"/>
  <c r="S218" i="5"/>
  <c r="R218" i="5"/>
  <c r="O218" i="5"/>
  <c r="N218" i="5"/>
  <c r="P218" i="5" s="1"/>
  <c r="K218" i="5"/>
  <c r="L218" i="5" s="1"/>
  <c r="J218" i="5"/>
  <c r="I218" i="5"/>
  <c r="H218" i="5"/>
  <c r="U217" i="5"/>
  <c r="T217" i="5"/>
  <c r="S217" i="5"/>
  <c r="R217" i="5"/>
  <c r="P217" i="5"/>
  <c r="O217" i="5"/>
  <c r="N217" i="5"/>
  <c r="K217" i="5"/>
  <c r="J217" i="5"/>
  <c r="I217" i="5"/>
  <c r="H217" i="5"/>
  <c r="U216" i="5"/>
  <c r="T216" i="5"/>
  <c r="S216" i="5"/>
  <c r="R216" i="5"/>
  <c r="O216" i="5"/>
  <c r="N216" i="5"/>
  <c r="K216" i="5"/>
  <c r="J216" i="5"/>
  <c r="I216" i="5"/>
  <c r="H216" i="5"/>
  <c r="U215" i="5"/>
  <c r="T215" i="5"/>
  <c r="S215" i="5"/>
  <c r="R215" i="5"/>
  <c r="O215" i="5"/>
  <c r="N215" i="5"/>
  <c r="P215" i="5" s="1"/>
  <c r="K215" i="5"/>
  <c r="J215" i="5"/>
  <c r="I215" i="5"/>
  <c r="H215" i="5"/>
  <c r="U214" i="5"/>
  <c r="T214" i="5"/>
  <c r="S214" i="5"/>
  <c r="R214" i="5"/>
  <c r="O214" i="5"/>
  <c r="P214" i="5" s="1"/>
  <c r="N214" i="5"/>
  <c r="K214" i="5"/>
  <c r="J214" i="5"/>
  <c r="I214" i="5"/>
  <c r="H214" i="5"/>
  <c r="U213" i="5"/>
  <c r="V213" i="5" s="1"/>
  <c r="T213" i="5"/>
  <c r="S213" i="5"/>
  <c r="R213" i="5"/>
  <c r="O213" i="5"/>
  <c r="N213" i="5"/>
  <c r="K213" i="5"/>
  <c r="J213" i="5"/>
  <c r="I213" i="5"/>
  <c r="H213" i="5"/>
  <c r="U212" i="5"/>
  <c r="T212" i="5"/>
  <c r="S212" i="5"/>
  <c r="R212" i="5"/>
  <c r="O212" i="5"/>
  <c r="P212" i="5" s="1"/>
  <c r="N212" i="5"/>
  <c r="K212" i="5"/>
  <c r="J212" i="5"/>
  <c r="I212" i="5"/>
  <c r="H212" i="5"/>
  <c r="U211" i="5"/>
  <c r="T211" i="5"/>
  <c r="S211" i="5"/>
  <c r="R211" i="5"/>
  <c r="P211" i="5"/>
  <c r="O211" i="5"/>
  <c r="N211" i="5"/>
  <c r="K211" i="5"/>
  <c r="J211" i="5"/>
  <c r="I211" i="5"/>
  <c r="H211" i="5"/>
  <c r="U210" i="5"/>
  <c r="T210" i="5"/>
  <c r="S210" i="5"/>
  <c r="R210" i="5"/>
  <c r="O210" i="5"/>
  <c r="N210" i="5"/>
  <c r="K210" i="5"/>
  <c r="J210" i="5"/>
  <c r="I210" i="5"/>
  <c r="H210" i="5"/>
  <c r="L210" i="5" s="1"/>
  <c r="U209" i="5"/>
  <c r="T209" i="5"/>
  <c r="S209" i="5"/>
  <c r="R209" i="5"/>
  <c r="O209" i="5"/>
  <c r="N209" i="5"/>
  <c r="P209" i="5" s="1"/>
  <c r="K209" i="5"/>
  <c r="J209" i="5"/>
  <c r="I209" i="5"/>
  <c r="H209" i="5"/>
  <c r="U208" i="5"/>
  <c r="T208" i="5"/>
  <c r="S208" i="5"/>
  <c r="R208" i="5"/>
  <c r="O208" i="5"/>
  <c r="P208" i="5" s="1"/>
  <c r="N208" i="5"/>
  <c r="K208" i="5"/>
  <c r="J208" i="5"/>
  <c r="I208" i="5"/>
  <c r="H208" i="5"/>
  <c r="U207" i="5"/>
  <c r="T207" i="5"/>
  <c r="S207" i="5"/>
  <c r="R207" i="5"/>
  <c r="O207" i="5"/>
  <c r="N207" i="5"/>
  <c r="K207" i="5"/>
  <c r="J207" i="5"/>
  <c r="I207" i="5"/>
  <c r="L207" i="5" s="1"/>
  <c r="H207" i="5"/>
  <c r="U206" i="5"/>
  <c r="T206" i="5"/>
  <c r="S206" i="5"/>
  <c r="R206" i="5"/>
  <c r="O206" i="5"/>
  <c r="N206" i="5"/>
  <c r="P206" i="5" s="1"/>
  <c r="K206" i="5"/>
  <c r="J206" i="5"/>
  <c r="I206" i="5"/>
  <c r="H206" i="5"/>
  <c r="U205" i="5"/>
  <c r="T205" i="5"/>
  <c r="S205" i="5"/>
  <c r="R205" i="5"/>
  <c r="O205" i="5"/>
  <c r="N205" i="5"/>
  <c r="P205" i="5" s="1"/>
  <c r="K205" i="5"/>
  <c r="L205" i="5" s="1"/>
  <c r="J205" i="5"/>
  <c r="I205" i="5"/>
  <c r="H205" i="5"/>
  <c r="U204" i="5"/>
  <c r="T204" i="5"/>
  <c r="S204" i="5"/>
  <c r="R204" i="5"/>
  <c r="O204" i="5"/>
  <c r="P204" i="5" s="1"/>
  <c r="N204" i="5"/>
  <c r="K204" i="5"/>
  <c r="J204" i="5"/>
  <c r="I204" i="5"/>
  <c r="H204" i="5"/>
  <c r="L204" i="5" s="1"/>
  <c r="U203" i="5"/>
  <c r="T203" i="5"/>
  <c r="S203" i="5"/>
  <c r="R203" i="5"/>
  <c r="O203" i="5"/>
  <c r="N203" i="5"/>
  <c r="P203" i="5" s="1"/>
  <c r="K203" i="5"/>
  <c r="J203" i="5"/>
  <c r="I203" i="5"/>
  <c r="H203" i="5"/>
  <c r="U202" i="5"/>
  <c r="T202" i="5"/>
  <c r="S202" i="5"/>
  <c r="R202" i="5"/>
  <c r="O202" i="5"/>
  <c r="N202" i="5"/>
  <c r="K202" i="5"/>
  <c r="J202" i="5"/>
  <c r="L202" i="5" s="1"/>
  <c r="I202" i="5"/>
  <c r="H202" i="5"/>
  <c r="U201" i="5"/>
  <c r="T201" i="5"/>
  <c r="S201" i="5"/>
  <c r="R201" i="5"/>
  <c r="P201" i="5"/>
  <c r="O201" i="5"/>
  <c r="N201" i="5"/>
  <c r="K201" i="5"/>
  <c r="J201" i="5"/>
  <c r="I201" i="5"/>
  <c r="H201" i="5"/>
  <c r="U200" i="5"/>
  <c r="T200" i="5"/>
  <c r="S200" i="5"/>
  <c r="R200" i="5"/>
  <c r="O200" i="5"/>
  <c r="N200" i="5"/>
  <c r="K200" i="5"/>
  <c r="J200" i="5"/>
  <c r="I200" i="5"/>
  <c r="H200" i="5"/>
  <c r="L200" i="5" s="1"/>
  <c r="U193" i="5"/>
  <c r="T193" i="5"/>
  <c r="S193" i="5"/>
  <c r="R193" i="5"/>
  <c r="V193" i="5" s="1"/>
  <c r="O193" i="5"/>
  <c r="N193" i="5"/>
  <c r="K193" i="5"/>
  <c r="J193" i="5"/>
  <c r="I193" i="5"/>
  <c r="H193" i="5"/>
  <c r="U192" i="5"/>
  <c r="T192" i="5"/>
  <c r="S192" i="5"/>
  <c r="R192" i="5"/>
  <c r="P192" i="5"/>
  <c r="O192" i="5"/>
  <c r="N192" i="5"/>
  <c r="K192" i="5"/>
  <c r="J192" i="5"/>
  <c r="I192" i="5"/>
  <c r="H192" i="5"/>
  <c r="L192" i="5" s="1"/>
  <c r="U191" i="5"/>
  <c r="T191" i="5"/>
  <c r="S191" i="5"/>
  <c r="R191" i="5"/>
  <c r="O191" i="5"/>
  <c r="N191" i="5"/>
  <c r="P191" i="5" s="1"/>
  <c r="K191" i="5"/>
  <c r="J191" i="5"/>
  <c r="I191" i="5"/>
  <c r="H191" i="5"/>
  <c r="U190" i="5"/>
  <c r="T190" i="5"/>
  <c r="S190" i="5"/>
  <c r="R190" i="5"/>
  <c r="O190" i="5"/>
  <c r="P190" i="5" s="1"/>
  <c r="N190" i="5"/>
  <c r="K190" i="5"/>
  <c r="J190" i="5"/>
  <c r="I190" i="5"/>
  <c r="H190" i="5"/>
  <c r="U189" i="5"/>
  <c r="T189" i="5"/>
  <c r="S189" i="5"/>
  <c r="R189" i="5"/>
  <c r="O189" i="5"/>
  <c r="N189" i="5"/>
  <c r="K189" i="5"/>
  <c r="J189" i="5"/>
  <c r="I189" i="5"/>
  <c r="H189" i="5"/>
  <c r="L189" i="5" s="1"/>
  <c r="U188" i="5"/>
  <c r="T188" i="5"/>
  <c r="S188" i="5"/>
  <c r="R188" i="5"/>
  <c r="O188" i="5"/>
  <c r="P188" i="5" s="1"/>
  <c r="N188" i="5"/>
  <c r="K188" i="5"/>
  <c r="J188" i="5"/>
  <c r="I188" i="5"/>
  <c r="H188" i="5"/>
  <c r="U187" i="5"/>
  <c r="T187" i="5"/>
  <c r="S187" i="5"/>
  <c r="R187" i="5"/>
  <c r="O187" i="5"/>
  <c r="P187" i="5" s="1"/>
  <c r="N187" i="5"/>
  <c r="K187" i="5"/>
  <c r="J187" i="5"/>
  <c r="I187" i="5"/>
  <c r="H187" i="5"/>
  <c r="U186" i="5"/>
  <c r="T186" i="5"/>
  <c r="S186" i="5"/>
  <c r="R186" i="5"/>
  <c r="O186" i="5"/>
  <c r="N186" i="5"/>
  <c r="K186" i="5"/>
  <c r="J186" i="5"/>
  <c r="I186" i="5"/>
  <c r="H186" i="5"/>
  <c r="L186" i="5" s="1"/>
  <c r="U185" i="5"/>
  <c r="T185" i="5"/>
  <c r="S185" i="5"/>
  <c r="R185" i="5"/>
  <c r="O185" i="5"/>
  <c r="N185" i="5"/>
  <c r="P185" i="5" s="1"/>
  <c r="K185" i="5"/>
  <c r="J185" i="5"/>
  <c r="I185" i="5"/>
  <c r="H185" i="5"/>
  <c r="U184" i="5"/>
  <c r="T184" i="5"/>
  <c r="S184" i="5"/>
  <c r="R184" i="5"/>
  <c r="V184" i="5" s="1"/>
  <c r="O184" i="5"/>
  <c r="N184" i="5"/>
  <c r="L184" i="5"/>
  <c r="K184" i="5"/>
  <c r="J184" i="5"/>
  <c r="I184" i="5"/>
  <c r="H184" i="5"/>
  <c r="U183" i="5"/>
  <c r="T183" i="5"/>
  <c r="S183" i="5"/>
  <c r="R183" i="5"/>
  <c r="O183" i="5"/>
  <c r="N183" i="5"/>
  <c r="P183" i="5" s="1"/>
  <c r="K183" i="5"/>
  <c r="J183" i="5"/>
  <c r="I183" i="5"/>
  <c r="H183" i="5"/>
  <c r="U182" i="5"/>
  <c r="T182" i="5"/>
  <c r="S182" i="5"/>
  <c r="R182" i="5"/>
  <c r="O182" i="5"/>
  <c r="P182" i="5" s="1"/>
  <c r="N182" i="5"/>
  <c r="K182" i="5"/>
  <c r="J182" i="5"/>
  <c r="I182" i="5"/>
  <c r="H182" i="5"/>
  <c r="U181" i="5"/>
  <c r="T181" i="5"/>
  <c r="S181" i="5"/>
  <c r="R181" i="5"/>
  <c r="O181" i="5"/>
  <c r="N181" i="5"/>
  <c r="P181" i="5" s="1"/>
  <c r="K181" i="5"/>
  <c r="J181" i="5"/>
  <c r="I181" i="5"/>
  <c r="H181" i="5"/>
  <c r="U180" i="5"/>
  <c r="T180" i="5"/>
  <c r="S180" i="5"/>
  <c r="R180" i="5"/>
  <c r="O180" i="5"/>
  <c r="N180" i="5"/>
  <c r="K180" i="5"/>
  <c r="J180" i="5"/>
  <c r="I180" i="5"/>
  <c r="H180" i="5"/>
  <c r="U179" i="5"/>
  <c r="T179" i="5"/>
  <c r="S179" i="5"/>
  <c r="R179" i="5"/>
  <c r="O179" i="5"/>
  <c r="N179" i="5"/>
  <c r="P179" i="5" s="1"/>
  <c r="K179" i="5"/>
  <c r="J179" i="5"/>
  <c r="I179" i="5"/>
  <c r="H179" i="5"/>
  <c r="U178" i="5"/>
  <c r="T178" i="5"/>
  <c r="S178" i="5"/>
  <c r="R178" i="5"/>
  <c r="O178" i="5"/>
  <c r="N178" i="5"/>
  <c r="P178" i="5" s="1"/>
  <c r="L178" i="5"/>
  <c r="K178" i="5"/>
  <c r="J178" i="5"/>
  <c r="I178" i="5"/>
  <c r="H178" i="5"/>
  <c r="U177" i="5"/>
  <c r="T177" i="5"/>
  <c r="S177" i="5"/>
  <c r="R177" i="5"/>
  <c r="O177" i="5"/>
  <c r="P177" i="5" s="1"/>
  <c r="N177" i="5"/>
  <c r="K177" i="5"/>
  <c r="J177" i="5"/>
  <c r="I177" i="5"/>
  <c r="H177" i="5"/>
  <c r="L177" i="5" s="1"/>
  <c r="V176" i="5"/>
  <c r="U176" i="5"/>
  <c r="T176" i="5"/>
  <c r="S176" i="5"/>
  <c r="R176" i="5"/>
  <c r="O176" i="5"/>
  <c r="N176" i="5"/>
  <c r="K176" i="5"/>
  <c r="L176" i="5" s="1"/>
  <c r="J176" i="5"/>
  <c r="I176" i="5"/>
  <c r="H176" i="5"/>
  <c r="U175" i="5"/>
  <c r="T175" i="5"/>
  <c r="S175" i="5"/>
  <c r="R175" i="5"/>
  <c r="O175" i="5"/>
  <c r="N175" i="5"/>
  <c r="K175" i="5"/>
  <c r="J175" i="5"/>
  <c r="I175" i="5"/>
  <c r="H175" i="5"/>
  <c r="U174" i="5"/>
  <c r="T174" i="5"/>
  <c r="S174" i="5"/>
  <c r="R174" i="5"/>
  <c r="P174" i="5"/>
  <c r="O174" i="5"/>
  <c r="N174" i="5"/>
  <c r="K174" i="5"/>
  <c r="J174" i="5"/>
  <c r="I174" i="5"/>
  <c r="H174" i="5"/>
  <c r="L174" i="5" s="1"/>
  <c r="U173" i="5"/>
  <c r="T173" i="5"/>
  <c r="S173" i="5"/>
  <c r="R173" i="5"/>
  <c r="O173" i="5"/>
  <c r="N173" i="5"/>
  <c r="K173" i="5"/>
  <c r="J173" i="5"/>
  <c r="I173" i="5"/>
  <c r="H173" i="5"/>
  <c r="U172" i="5"/>
  <c r="T172" i="5"/>
  <c r="S172" i="5"/>
  <c r="R172" i="5"/>
  <c r="O172" i="5"/>
  <c r="N172" i="5"/>
  <c r="K172" i="5"/>
  <c r="J172" i="5"/>
  <c r="I172" i="5"/>
  <c r="H172" i="5"/>
  <c r="U165" i="5"/>
  <c r="T165" i="5"/>
  <c r="S165" i="5"/>
  <c r="R165" i="5"/>
  <c r="V165" i="5" s="1"/>
  <c r="O165" i="5"/>
  <c r="P165" i="5" s="1"/>
  <c r="N165" i="5"/>
  <c r="K165" i="5"/>
  <c r="J165" i="5"/>
  <c r="I165" i="5"/>
  <c r="H165" i="5"/>
  <c r="U164" i="5"/>
  <c r="T164" i="5"/>
  <c r="S164" i="5"/>
  <c r="R164" i="5"/>
  <c r="O164" i="5"/>
  <c r="N164" i="5"/>
  <c r="P164" i="5" s="1"/>
  <c r="K164" i="5"/>
  <c r="J164" i="5"/>
  <c r="I164" i="5"/>
  <c r="H164" i="5"/>
  <c r="U163" i="5"/>
  <c r="T163" i="5"/>
  <c r="S163" i="5"/>
  <c r="R163" i="5"/>
  <c r="V163" i="5" s="1"/>
  <c r="O163" i="5"/>
  <c r="P163" i="5" s="1"/>
  <c r="N163" i="5"/>
  <c r="K163" i="5"/>
  <c r="J163" i="5"/>
  <c r="I163" i="5"/>
  <c r="H163" i="5"/>
  <c r="U162" i="5"/>
  <c r="T162" i="5"/>
  <c r="S162" i="5"/>
  <c r="R162" i="5"/>
  <c r="O162" i="5"/>
  <c r="N162" i="5"/>
  <c r="P162" i="5" s="1"/>
  <c r="K162" i="5"/>
  <c r="J162" i="5"/>
  <c r="I162" i="5"/>
  <c r="H162" i="5"/>
  <c r="U161" i="5"/>
  <c r="T161" i="5"/>
  <c r="S161" i="5"/>
  <c r="R161" i="5"/>
  <c r="O161" i="5"/>
  <c r="N161" i="5"/>
  <c r="P161" i="5" s="1"/>
  <c r="K161" i="5"/>
  <c r="J161" i="5"/>
  <c r="I161" i="5"/>
  <c r="H161" i="5"/>
  <c r="L161" i="5" s="1"/>
  <c r="U160" i="5"/>
  <c r="T160" i="5"/>
  <c r="S160" i="5"/>
  <c r="R160" i="5"/>
  <c r="P160" i="5"/>
  <c r="O160" i="5"/>
  <c r="N160" i="5"/>
  <c r="K160" i="5"/>
  <c r="J160" i="5"/>
  <c r="I160" i="5"/>
  <c r="H160" i="5"/>
  <c r="U159" i="5"/>
  <c r="T159" i="5"/>
  <c r="S159" i="5"/>
  <c r="R159" i="5"/>
  <c r="O159" i="5"/>
  <c r="N159" i="5"/>
  <c r="K159" i="5"/>
  <c r="J159" i="5"/>
  <c r="I159" i="5"/>
  <c r="H159" i="5"/>
  <c r="L159" i="5" s="1"/>
  <c r="U158" i="5"/>
  <c r="T158" i="5"/>
  <c r="S158" i="5"/>
  <c r="R158" i="5"/>
  <c r="O158" i="5"/>
  <c r="N158" i="5"/>
  <c r="P158" i="5" s="1"/>
  <c r="K158" i="5"/>
  <c r="J158" i="5"/>
  <c r="I158" i="5"/>
  <c r="H158" i="5"/>
  <c r="U157" i="5"/>
  <c r="T157" i="5"/>
  <c r="S157" i="5"/>
  <c r="R157" i="5"/>
  <c r="O157" i="5"/>
  <c r="N157" i="5"/>
  <c r="K157" i="5"/>
  <c r="J157" i="5"/>
  <c r="I157" i="5"/>
  <c r="H157" i="5"/>
  <c r="U156" i="5"/>
  <c r="T156" i="5"/>
  <c r="S156" i="5"/>
  <c r="R156" i="5"/>
  <c r="O156" i="5"/>
  <c r="N156" i="5"/>
  <c r="P156" i="5" s="1"/>
  <c r="K156" i="5"/>
  <c r="J156" i="5"/>
  <c r="I156" i="5"/>
  <c r="H156" i="5"/>
  <c r="U155" i="5"/>
  <c r="T155" i="5"/>
  <c r="S155" i="5"/>
  <c r="R155" i="5"/>
  <c r="O155" i="5"/>
  <c r="P155" i="5" s="1"/>
  <c r="N155" i="5"/>
  <c r="K155" i="5"/>
  <c r="J155" i="5"/>
  <c r="I155" i="5"/>
  <c r="H155" i="5"/>
  <c r="U154" i="5"/>
  <c r="T154" i="5"/>
  <c r="S154" i="5"/>
  <c r="R154" i="5"/>
  <c r="O154" i="5"/>
  <c r="P154" i="5" s="1"/>
  <c r="N154" i="5"/>
  <c r="K154" i="5"/>
  <c r="J154" i="5"/>
  <c r="I154" i="5"/>
  <c r="H154" i="5"/>
  <c r="U153" i="5"/>
  <c r="T153" i="5"/>
  <c r="S153" i="5"/>
  <c r="R153" i="5"/>
  <c r="O153" i="5"/>
  <c r="N153" i="5"/>
  <c r="L153" i="5"/>
  <c r="K153" i="5"/>
  <c r="J153" i="5"/>
  <c r="I153" i="5"/>
  <c r="H153" i="5"/>
  <c r="U152" i="5"/>
  <c r="T152" i="5"/>
  <c r="S152" i="5"/>
  <c r="R152" i="5"/>
  <c r="O152" i="5"/>
  <c r="N152" i="5"/>
  <c r="P152" i="5" s="1"/>
  <c r="K152" i="5"/>
  <c r="J152" i="5"/>
  <c r="I152" i="5"/>
  <c r="H152" i="5"/>
  <c r="U151" i="5"/>
  <c r="T151" i="5"/>
  <c r="S151" i="5"/>
  <c r="R151" i="5"/>
  <c r="O151" i="5"/>
  <c r="N151" i="5"/>
  <c r="K151" i="5"/>
  <c r="J151" i="5"/>
  <c r="I151" i="5"/>
  <c r="L151" i="5" s="1"/>
  <c r="H151" i="5"/>
  <c r="U150" i="5"/>
  <c r="T150" i="5"/>
  <c r="S150" i="5"/>
  <c r="R150" i="5"/>
  <c r="O150" i="5"/>
  <c r="N150" i="5"/>
  <c r="P150" i="5" s="1"/>
  <c r="K150" i="5"/>
  <c r="J150" i="5"/>
  <c r="I150" i="5"/>
  <c r="H150" i="5"/>
  <c r="U149" i="5"/>
  <c r="T149" i="5"/>
  <c r="S149" i="5"/>
  <c r="R149" i="5"/>
  <c r="V149" i="5" s="1"/>
  <c r="O149" i="5"/>
  <c r="P149" i="5" s="1"/>
  <c r="N149" i="5"/>
  <c r="K149" i="5"/>
  <c r="J149" i="5"/>
  <c r="I149" i="5"/>
  <c r="H149" i="5"/>
  <c r="U148" i="5"/>
  <c r="T148" i="5"/>
  <c r="S148" i="5"/>
  <c r="R148" i="5"/>
  <c r="O148" i="5"/>
  <c r="N148" i="5"/>
  <c r="P148" i="5" s="1"/>
  <c r="K148" i="5"/>
  <c r="J148" i="5"/>
  <c r="I148" i="5"/>
  <c r="H148" i="5"/>
  <c r="U147" i="5"/>
  <c r="T147" i="5"/>
  <c r="S147" i="5"/>
  <c r="R147" i="5"/>
  <c r="V147" i="5" s="1"/>
  <c r="O147" i="5"/>
  <c r="P147" i="5" s="1"/>
  <c r="N147" i="5"/>
  <c r="K147" i="5"/>
  <c r="J147" i="5"/>
  <c r="I147" i="5"/>
  <c r="H147" i="5"/>
  <c r="U146" i="5"/>
  <c r="T146" i="5"/>
  <c r="S146" i="5"/>
  <c r="R146" i="5"/>
  <c r="O146" i="5"/>
  <c r="N146" i="5"/>
  <c r="P146" i="5" s="1"/>
  <c r="K146" i="5"/>
  <c r="J146" i="5"/>
  <c r="I146" i="5"/>
  <c r="H146" i="5"/>
  <c r="U145" i="5"/>
  <c r="T145" i="5"/>
  <c r="S145" i="5"/>
  <c r="R145" i="5"/>
  <c r="O145" i="5"/>
  <c r="N145" i="5"/>
  <c r="P145" i="5" s="1"/>
  <c r="K145" i="5"/>
  <c r="J145" i="5"/>
  <c r="I145" i="5"/>
  <c r="H145" i="5"/>
  <c r="L145" i="5" s="1"/>
  <c r="U144" i="5"/>
  <c r="T144" i="5"/>
  <c r="S144" i="5"/>
  <c r="R144" i="5"/>
  <c r="P144" i="5"/>
  <c r="O144" i="5"/>
  <c r="N144" i="5"/>
  <c r="K144" i="5"/>
  <c r="J144" i="5"/>
  <c r="I144" i="5"/>
  <c r="H144" i="5"/>
  <c r="U137" i="5"/>
  <c r="T137" i="5"/>
  <c r="S137" i="5"/>
  <c r="R137" i="5"/>
  <c r="V137" i="5" s="1"/>
  <c r="P137" i="5"/>
  <c r="O137" i="5"/>
  <c r="N137" i="5"/>
  <c r="K137" i="5"/>
  <c r="J137" i="5"/>
  <c r="I137" i="5"/>
  <c r="H137" i="5"/>
  <c r="U136" i="5"/>
  <c r="T136" i="5"/>
  <c r="S136" i="5"/>
  <c r="R136" i="5"/>
  <c r="V136" i="5" s="1"/>
  <c r="O136" i="5"/>
  <c r="N136" i="5"/>
  <c r="P136" i="5" s="1"/>
  <c r="K136" i="5"/>
  <c r="J136" i="5"/>
  <c r="I136" i="5"/>
  <c r="L136" i="5" s="1"/>
  <c r="H136" i="5"/>
  <c r="U135" i="5"/>
  <c r="T135" i="5"/>
  <c r="S135" i="5"/>
  <c r="R135" i="5"/>
  <c r="O135" i="5"/>
  <c r="N135" i="5"/>
  <c r="P135" i="5" s="1"/>
  <c r="K135" i="5"/>
  <c r="J135" i="5"/>
  <c r="I135" i="5"/>
  <c r="H135" i="5"/>
  <c r="U134" i="5"/>
  <c r="T134" i="5"/>
  <c r="S134" i="5"/>
  <c r="R134" i="5"/>
  <c r="O134" i="5"/>
  <c r="N134" i="5"/>
  <c r="K134" i="5"/>
  <c r="J134" i="5"/>
  <c r="I134" i="5"/>
  <c r="H134" i="5"/>
  <c r="L134" i="5" s="1"/>
  <c r="U133" i="5"/>
  <c r="T133" i="5"/>
  <c r="S133" i="5"/>
  <c r="R133" i="5"/>
  <c r="O133" i="5"/>
  <c r="N133" i="5"/>
  <c r="P133" i="5" s="1"/>
  <c r="K133" i="5"/>
  <c r="J133" i="5"/>
  <c r="I133" i="5"/>
  <c r="H133" i="5"/>
  <c r="U132" i="5"/>
  <c r="T132" i="5"/>
  <c r="S132" i="5"/>
  <c r="R132" i="5"/>
  <c r="O132" i="5"/>
  <c r="N132" i="5"/>
  <c r="K132" i="5"/>
  <c r="J132" i="5"/>
  <c r="I132" i="5"/>
  <c r="H132" i="5"/>
  <c r="U131" i="5"/>
  <c r="T131" i="5"/>
  <c r="S131" i="5"/>
  <c r="R131" i="5"/>
  <c r="O131" i="5"/>
  <c r="N131" i="5"/>
  <c r="K131" i="5"/>
  <c r="L131" i="5" s="1"/>
  <c r="J131" i="5"/>
  <c r="I131" i="5"/>
  <c r="H131" i="5"/>
  <c r="U130" i="5"/>
  <c r="T130" i="5"/>
  <c r="S130" i="5"/>
  <c r="R130" i="5"/>
  <c r="O130" i="5"/>
  <c r="P130" i="5" s="1"/>
  <c r="N130" i="5"/>
  <c r="K130" i="5"/>
  <c r="J130" i="5"/>
  <c r="I130" i="5"/>
  <c r="H130" i="5"/>
  <c r="U129" i="5"/>
  <c r="T129" i="5"/>
  <c r="S129" i="5"/>
  <c r="R129" i="5"/>
  <c r="O129" i="5"/>
  <c r="N129" i="5"/>
  <c r="P129" i="5" s="1"/>
  <c r="K129" i="5"/>
  <c r="J129" i="5"/>
  <c r="I129" i="5"/>
  <c r="H129" i="5"/>
  <c r="U128" i="5"/>
  <c r="T128" i="5"/>
  <c r="S128" i="5"/>
  <c r="R128" i="5"/>
  <c r="O128" i="5"/>
  <c r="N128" i="5"/>
  <c r="K128" i="5"/>
  <c r="J128" i="5"/>
  <c r="I128" i="5"/>
  <c r="H128" i="5"/>
  <c r="L128" i="5" s="1"/>
  <c r="U127" i="5"/>
  <c r="T127" i="5"/>
  <c r="S127" i="5"/>
  <c r="R127" i="5"/>
  <c r="P127" i="5"/>
  <c r="O127" i="5"/>
  <c r="N127" i="5"/>
  <c r="K127" i="5"/>
  <c r="J127" i="5"/>
  <c r="I127" i="5"/>
  <c r="H127" i="5"/>
  <c r="U126" i="5"/>
  <c r="T126" i="5"/>
  <c r="S126" i="5"/>
  <c r="R126" i="5"/>
  <c r="O126" i="5"/>
  <c r="N126" i="5"/>
  <c r="P126" i="5" s="1"/>
  <c r="L126" i="5"/>
  <c r="K126" i="5"/>
  <c r="J126" i="5"/>
  <c r="I126" i="5"/>
  <c r="H126" i="5"/>
  <c r="U125" i="5"/>
  <c r="T125" i="5"/>
  <c r="S125" i="5"/>
  <c r="R125" i="5"/>
  <c r="O125" i="5"/>
  <c r="N125" i="5"/>
  <c r="K125" i="5"/>
  <c r="J125" i="5"/>
  <c r="I125" i="5"/>
  <c r="H125" i="5"/>
  <c r="U124" i="5"/>
  <c r="T124" i="5"/>
  <c r="S124" i="5"/>
  <c r="R124" i="5"/>
  <c r="O124" i="5"/>
  <c r="P124" i="5" s="1"/>
  <c r="N124" i="5"/>
  <c r="K124" i="5"/>
  <c r="J124" i="5"/>
  <c r="I124" i="5"/>
  <c r="H124" i="5"/>
  <c r="L124" i="5" s="1"/>
  <c r="U123" i="5"/>
  <c r="T123" i="5"/>
  <c r="S123" i="5"/>
  <c r="R123" i="5"/>
  <c r="O123" i="5"/>
  <c r="N123" i="5"/>
  <c r="P123" i="5" s="1"/>
  <c r="K123" i="5"/>
  <c r="J123" i="5"/>
  <c r="I123" i="5"/>
  <c r="H123" i="5"/>
  <c r="U122" i="5"/>
  <c r="T122" i="5"/>
  <c r="S122" i="5"/>
  <c r="R122" i="5"/>
  <c r="O122" i="5"/>
  <c r="N122" i="5"/>
  <c r="K122" i="5"/>
  <c r="J122" i="5"/>
  <c r="I122" i="5"/>
  <c r="H122" i="5"/>
  <c r="U121" i="5"/>
  <c r="T121" i="5"/>
  <c r="S121" i="5"/>
  <c r="R121" i="5"/>
  <c r="V121" i="5" s="1"/>
  <c r="O121" i="5"/>
  <c r="N121" i="5"/>
  <c r="P121" i="5" s="1"/>
  <c r="K121" i="5"/>
  <c r="J121" i="5"/>
  <c r="I121" i="5"/>
  <c r="H121" i="5"/>
  <c r="L121" i="5" s="1"/>
  <c r="V120" i="5"/>
  <c r="U120" i="5"/>
  <c r="T120" i="5"/>
  <c r="S120" i="5"/>
  <c r="R120" i="5"/>
  <c r="O120" i="5"/>
  <c r="N120" i="5"/>
  <c r="P120" i="5" s="1"/>
  <c r="K120" i="5"/>
  <c r="J120" i="5"/>
  <c r="I120" i="5"/>
  <c r="H120" i="5"/>
  <c r="L120" i="5" s="1"/>
  <c r="U119" i="5"/>
  <c r="T119" i="5"/>
  <c r="S119" i="5"/>
  <c r="R119" i="5"/>
  <c r="P119" i="5"/>
  <c r="O119" i="5"/>
  <c r="N119" i="5"/>
  <c r="K119" i="5"/>
  <c r="J119" i="5"/>
  <c r="I119" i="5"/>
  <c r="H119" i="5"/>
  <c r="U118" i="5"/>
  <c r="T118" i="5"/>
  <c r="S118" i="5"/>
  <c r="R118" i="5"/>
  <c r="O118" i="5"/>
  <c r="N118" i="5"/>
  <c r="K118" i="5"/>
  <c r="J118" i="5"/>
  <c r="I118" i="5"/>
  <c r="H118" i="5"/>
  <c r="L118" i="5" s="1"/>
  <c r="U117" i="5"/>
  <c r="T117" i="5"/>
  <c r="S117" i="5"/>
  <c r="R117" i="5"/>
  <c r="O117" i="5"/>
  <c r="N117" i="5"/>
  <c r="P117" i="5" s="1"/>
  <c r="K117" i="5"/>
  <c r="J117" i="5"/>
  <c r="I117" i="5"/>
  <c r="H117" i="5"/>
  <c r="U116" i="5"/>
  <c r="T116" i="5"/>
  <c r="S116" i="5"/>
  <c r="R116" i="5"/>
  <c r="V116" i="5" s="1"/>
  <c r="O116" i="5"/>
  <c r="P116" i="5" s="1"/>
  <c r="N116" i="5"/>
  <c r="K116" i="5"/>
  <c r="J116" i="5"/>
  <c r="I116" i="5"/>
  <c r="H116" i="5"/>
  <c r="U109" i="5"/>
  <c r="T109" i="5"/>
  <c r="S109" i="5"/>
  <c r="R109" i="5"/>
  <c r="O109" i="5"/>
  <c r="N109" i="5"/>
  <c r="K109" i="5"/>
  <c r="J109" i="5"/>
  <c r="I109" i="5"/>
  <c r="H109" i="5"/>
  <c r="L109" i="5" s="1"/>
  <c r="U108" i="5"/>
  <c r="T108" i="5"/>
  <c r="S108" i="5"/>
  <c r="R108" i="5"/>
  <c r="O108" i="5"/>
  <c r="N108" i="5"/>
  <c r="P108" i="5" s="1"/>
  <c r="K108" i="5"/>
  <c r="J108" i="5"/>
  <c r="I108" i="5"/>
  <c r="H108" i="5"/>
  <c r="U107" i="5"/>
  <c r="T107" i="5"/>
  <c r="S107" i="5"/>
  <c r="R107" i="5"/>
  <c r="V107" i="5" s="1"/>
  <c r="O107" i="5"/>
  <c r="N107" i="5"/>
  <c r="K107" i="5"/>
  <c r="J107" i="5"/>
  <c r="I107" i="5"/>
  <c r="H107" i="5"/>
  <c r="L107" i="5" s="1"/>
  <c r="U106" i="5"/>
  <c r="T106" i="5"/>
  <c r="S106" i="5"/>
  <c r="R106" i="5"/>
  <c r="O106" i="5"/>
  <c r="N106" i="5"/>
  <c r="P106" i="5" s="1"/>
  <c r="K106" i="5"/>
  <c r="J106" i="5"/>
  <c r="I106" i="5"/>
  <c r="H106" i="5"/>
  <c r="U105" i="5"/>
  <c r="T105" i="5"/>
  <c r="S105" i="5"/>
  <c r="R105" i="5"/>
  <c r="O105" i="5"/>
  <c r="N105" i="5"/>
  <c r="P105" i="5" s="1"/>
  <c r="K105" i="5"/>
  <c r="J105" i="5"/>
  <c r="I105" i="5"/>
  <c r="H105" i="5"/>
  <c r="L105" i="5" s="1"/>
  <c r="U104" i="5"/>
  <c r="T104" i="5"/>
  <c r="S104" i="5"/>
  <c r="R104" i="5"/>
  <c r="O104" i="5"/>
  <c r="N104" i="5"/>
  <c r="P104" i="5" s="1"/>
  <c r="K104" i="5"/>
  <c r="J104" i="5"/>
  <c r="I104" i="5"/>
  <c r="H104" i="5"/>
  <c r="U103" i="5"/>
  <c r="T103" i="5"/>
  <c r="V103" i="5" s="1"/>
  <c r="S103" i="5"/>
  <c r="R103" i="5"/>
  <c r="O103" i="5"/>
  <c r="N103" i="5"/>
  <c r="K103" i="5"/>
  <c r="J103" i="5"/>
  <c r="I103" i="5"/>
  <c r="H103" i="5"/>
  <c r="L103" i="5" s="1"/>
  <c r="U102" i="5"/>
  <c r="T102" i="5"/>
  <c r="S102" i="5"/>
  <c r="R102" i="5"/>
  <c r="O102" i="5"/>
  <c r="N102" i="5"/>
  <c r="P102" i="5" s="1"/>
  <c r="K102" i="5"/>
  <c r="J102" i="5"/>
  <c r="I102" i="5"/>
  <c r="H102" i="5"/>
  <c r="U101" i="5"/>
  <c r="T101" i="5"/>
  <c r="S101" i="5"/>
  <c r="R101" i="5"/>
  <c r="O101" i="5"/>
  <c r="N101" i="5"/>
  <c r="L101" i="5"/>
  <c r="K101" i="5"/>
  <c r="J101" i="5"/>
  <c r="I101" i="5"/>
  <c r="H101" i="5"/>
  <c r="U100" i="5"/>
  <c r="T100" i="5"/>
  <c r="S100" i="5"/>
  <c r="R100" i="5"/>
  <c r="O100" i="5"/>
  <c r="N100" i="5"/>
  <c r="P100" i="5" s="1"/>
  <c r="K100" i="5"/>
  <c r="J100" i="5"/>
  <c r="I100" i="5"/>
  <c r="H100" i="5"/>
  <c r="U99" i="5"/>
  <c r="T99" i="5"/>
  <c r="S99" i="5"/>
  <c r="R99" i="5"/>
  <c r="O99" i="5"/>
  <c r="N99" i="5"/>
  <c r="P99" i="5" s="1"/>
  <c r="K99" i="5"/>
  <c r="J99" i="5"/>
  <c r="I99" i="5"/>
  <c r="H99" i="5"/>
  <c r="U98" i="5"/>
  <c r="T98" i="5"/>
  <c r="S98" i="5"/>
  <c r="R98" i="5"/>
  <c r="O98" i="5"/>
  <c r="N98" i="5"/>
  <c r="L98" i="5"/>
  <c r="K98" i="5"/>
  <c r="J98" i="5"/>
  <c r="I98" i="5"/>
  <c r="H98" i="5"/>
  <c r="U97" i="5"/>
  <c r="T97" i="5"/>
  <c r="S97" i="5"/>
  <c r="R97" i="5"/>
  <c r="O97" i="5"/>
  <c r="N97" i="5"/>
  <c r="P97" i="5" s="1"/>
  <c r="K97" i="5"/>
  <c r="J97" i="5"/>
  <c r="I97" i="5"/>
  <c r="H97" i="5"/>
  <c r="U96" i="5"/>
  <c r="T96" i="5"/>
  <c r="S96" i="5"/>
  <c r="R96" i="5"/>
  <c r="O96" i="5"/>
  <c r="N96" i="5"/>
  <c r="P96" i="5" s="1"/>
  <c r="K96" i="5"/>
  <c r="J96" i="5"/>
  <c r="I96" i="5"/>
  <c r="H96" i="5"/>
  <c r="L96" i="5" s="1"/>
  <c r="U95" i="5"/>
  <c r="T95" i="5"/>
  <c r="S95" i="5"/>
  <c r="R95" i="5"/>
  <c r="O95" i="5"/>
  <c r="N95" i="5"/>
  <c r="K95" i="5"/>
  <c r="J95" i="5"/>
  <c r="L95" i="5" s="1"/>
  <c r="I95" i="5"/>
  <c r="H95" i="5"/>
  <c r="U94" i="5"/>
  <c r="T94" i="5"/>
  <c r="S94" i="5"/>
  <c r="R94" i="5"/>
  <c r="O94" i="5"/>
  <c r="N94" i="5"/>
  <c r="P94" i="5" s="1"/>
  <c r="K94" i="5"/>
  <c r="J94" i="5"/>
  <c r="I94" i="5"/>
  <c r="H94" i="5"/>
  <c r="U93" i="5"/>
  <c r="T93" i="5"/>
  <c r="S93" i="5"/>
  <c r="R93" i="5"/>
  <c r="O93" i="5"/>
  <c r="N93" i="5"/>
  <c r="K93" i="5"/>
  <c r="J93" i="5"/>
  <c r="I93" i="5"/>
  <c r="H93" i="5"/>
  <c r="U92" i="5"/>
  <c r="T92" i="5"/>
  <c r="S92" i="5"/>
  <c r="R92" i="5"/>
  <c r="O92" i="5"/>
  <c r="N92" i="5"/>
  <c r="P92" i="5" s="1"/>
  <c r="K92" i="5"/>
  <c r="J92" i="5"/>
  <c r="I92" i="5"/>
  <c r="L92" i="5" s="1"/>
  <c r="H92" i="5"/>
  <c r="U91" i="5"/>
  <c r="T91" i="5"/>
  <c r="S91" i="5"/>
  <c r="R91" i="5"/>
  <c r="O91" i="5"/>
  <c r="P91" i="5" s="1"/>
  <c r="N91" i="5"/>
  <c r="K91" i="5"/>
  <c r="J91" i="5"/>
  <c r="I91" i="5"/>
  <c r="H91" i="5"/>
  <c r="U90" i="5"/>
  <c r="T90" i="5"/>
  <c r="S90" i="5"/>
  <c r="R90" i="5"/>
  <c r="P90" i="5"/>
  <c r="O90" i="5"/>
  <c r="N90" i="5"/>
  <c r="K90" i="5"/>
  <c r="J90" i="5"/>
  <c r="I90" i="5"/>
  <c r="L90" i="5" s="1"/>
  <c r="H90" i="5"/>
  <c r="V89" i="5"/>
  <c r="U89" i="5"/>
  <c r="T89" i="5"/>
  <c r="S89" i="5"/>
  <c r="R89" i="5"/>
  <c r="O89" i="5"/>
  <c r="P89" i="5" s="1"/>
  <c r="N89" i="5"/>
  <c r="K89" i="5"/>
  <c r="J89" i="5"/>
  <c r="I89" i="5"/>
  <c r="H89" i="5"/>
  <c r="U88" i="5"/>
  <c r="T88" i="5"/>
  <c r="S88" i="5"/>
  <c r="R88" i="5"/>
  <c r="O88" i="5"/>
  <c r="N88" i="5"/>
  <c r="P88" i="5" s="1"/>
  <c r="K88" i="5"/>
  <c r="J88" i="5"/>
  <c r="I88" i="5"/>
  <c r="H88" i="5"/>
  <c r="U81" i="5"/>
  <c r="T81" i="5"/>
  <c r="S81" i="5"/>
  <c r="R81" i="5"/>
  <c r="V81" i="5" s="1"/>
  <c r="P81" i="5"/>
  <c r="O81" i="5"/>
  <c r="N81" i="5"/>
  <c r="K81" i="5"/>
  <c r="J81" i="5"/>
  <c r="I81" i="5"/>
  <c r="L81" i="5" s="1"/>
  <c r="H81" i="5"/>
  <c r="U80" i="5"/>
  <c r="T80" i="5"/>
  <c r="S80" i="5"/>
  <c r="R80" i="5"/>
  <c r="O80" i="5"/>
  <c r="N80" i="5"/>
  <c r="P80" i="5" s="1"/>
  <c r="K80" i="5"/>
  <c r="J80" i="5"/>
  <c r="I80" i="5"/>
  <c r="H80" i="5"/>
  <c r="U79" i="5"/>
  <c r="T79" i="5"/>
  <c r="S79" i="5"/>
  <c r="R79" i="5"/>
  <c r="P79" i="5"/>
  <c r="O79" i="5"/>
  <c r="N79" i="5"/>
  <c r="K79" i="5"/>
  <c r="J79" i="5"/>
  <c r="I79" i="5"/>
  <c r="H79" i="5"/>
  <c r="L79" i="5" s="1"/>
  <c r="U78" i="5"/>
  <c r="T78" i="5"/>
  <c r="S78" i="5"/>
  <c r="R78" i="5"/>
  <c r="O78" i="5"/>
  <c r="N78" i="5"/>
  <c r="K78" i="5"/>
  <c r="J78" i="5"/>
  <c r="I78" i="5"/>
  <c r="H78" i="5"/>
  <c r="U77" i="5"/>
  <c r="T77" i="5"/>
  <c r="S77" i="5"/>
  <c r="R77" i="5"/>
  <c r="O77" i="5"/>
  <c r="N77" i="5"/>
  <c r="P77" i="5" s="1"/>
  <c r="K77" i="5"/>
  <c r="J77" i="5"/>
  <c r="I77" i="5"/>
  <c r="H77" i="5"/>
  <c r="U76" i="5"/>
  <c r="T76" i="5"/>
  <c r="S76" i="5"/>
  <c r="R76" i="5"/>
  <c r="P76" i="5"/>
  <c r="O76" i="5"/>
  <c r="N76" i="5"/>
  <c r="K76" i="5"/>
  <c r="J76" i="5"/>
  <c r="I76" i="5"/>
  <c r="H76" i="5"/>
  <c r="L76" i="5" s="1"/>
  <c r="U75" i="5"/>
  <c r="T75" i="5"/>
  <c r="S75" i="5"/>
  <c r="R75" i="5"/>
  <c r="O75" i="5"/>
  <c r="N75" i="5"/>
  <c r="P75" i="5" s="1"/>
  <c r="K75" i="5"/>
  <c r="J75" i="5"/>
  <c r="I75" i="5"/>
  <c r="H75" i="5"/>
  <c r="U74" i="5"/>
  <c r="T74" i="5"/>
  <c r="S74" i="5"/>
  <c r="R74" i="5"/>
  <c r="O74" i="5"/>
  <c r="P74" i="5" s="1"/>
  <c r="N74" i="5"/>
  <c r="K74" i="5"/>
  <c r="J74" i="5"/>
  <c r="I74" i="5"/>
  <c r="H74" i="5"/>
  <c r="U73" i="5"/>
  <c r="T73" i="5"/>
  <c r="S73" i="5"/>
  <c r="R73" i="5"/>
  <c r="O73" i="5"/>
  <c r="N73" i="5"/>
  <c r="P73" i="5" s="1"/>
  <c r="K73" i="5"/>
  <c r="J73" i="5"/>
  <c r="I73" i="5"/>
  <c r="H73" i="5"/>
  <c r="U72" i="5"/>
  <c r="T72" i="5"/>
  <c r="S72" i="5"/>
  <c r="R72" i="5"/>
  <c r="O72" i="5"/>
  <c r="P72" i="5" s="1"/>
  <c r="N72" i="5"/>
  <c r="K72" i="5"/>
  <c r="J72" i="5"/>
  <c r="I72" i="5"/>
  <c r="L72" i="5" s="1"/>
  <c r="H72" i="5"/>
  <c r="U71" i="5"/>
  <c r="T71" i="5"/>
  <c r="S71" i="5"/>
  <c r="R71" i="5"/>
  <c r="O71" i="5"/>
  <c r="N71" i="5"/>
  <c r="P71" i="5" s="1"/>
  <c r="K71" i="5"/>
  <c r="J71" i="5"/>
  <c r="I71" i="5"/>
  <c r="H71" i="5"/>
  <c r="U70" i="5"/>
  <c r="T70" i="5"/>
  <c r="S70" i="5"/>
  <c r="R70" i="5"/>
  <c r="O70" i="5"/>
  <c r="N70" i="5"/>
  <c r="K70" i="5"/>
  <c r="J70" i="5"/>
  <c r="I70" i="5"/>
  <c r="H70" i="5"/>
  <c r="U69" i="5"/>
  <c r="T69" i="5"/>
  <c r="S69" i="5"/>
  <c r="R69" i="5"/>
  <c r="O69" i="5"/>
  <c r="N69" i="5"/>
  <c r="P69" i="5" s="1"/>
  <c r="K69" i="5"/>
  <c r="J69" i="5"/>
  <c r="I69" i="5"/>
  <c r="H69" i="5"/>
  <c r="U68" i="5"/>
  <c r="T68" i="5"/>
  <c r="S68" i="5"/>
  <c r="R68" i="5"/>
  <c r="O68" i="5"/>
  <c r="N68" i="5"/>
  <c r="P68" i="5" s="1"/>
  <c r="K68" i="5"/>
  <c r="J68" i="5"/>
  <c r="I68" i="5"/>
  <c r="H68" i="5"/>
  <c r="U67" i="5"/>
  <c r="T67" i="5"/>
  <c r="S67" i="5"/>
  <c r="R67" i="5"/>
  <c r="O67" i="5"/>
  <c r="N67" i="5"/>
  <c r="P67" i="5" s="1"/>
  <c r="K67" i="5"/>
  <c r="J67" i="5"/>
  <c r="I67" i="5"/>
  <c r="H67" i="5"/>
  <c r="U66" i="5"/>
  <c r="T66" i="5"/>
  <c r="S66" i="5"/>
  <c r="R66" i="5"/>
  <c r="P66" i="5"/>
  <c r="O66" i="5"/>
  <c r="N66" i="5"/>
  <c r="K66" i="5"/>
  <c r="J66" i="5"/>
  <c r="I66" i="5"/>
  <c r="H66" i="5"/>
  <c r="L66" i="5" s="1"/>
  <c r="U65" i="5"/>
  <c r="T65" i="5"/>
  <c r="S65" i="5"/>
  <c r="R65" i="5"/>
  <c r="O65" i="5"/>
  <c r="N65" i="5"/>
  <c r="P65" i="5" s="1"/>
  <c r="K65" i="5"/>
  <c r="L65" i="5" s="1"/>
  <c r="J65" i="5"/>
  <c r="I65" i="5"/>
  <c r="H65" i="5"/>
  <c r="U64" i="5"/>
  <c r="T64" i="5"/>
  <c r="S64" i="5"/>
  <c r="R64" i="5"/>
  <c r="O64" i="5"/>
  <c r="P64" i="5" s="1"/>
  <c r="N64" i="5"/>
  <c r="K64" i="5"/>
  <c r="J64" i="5"/>
  <c r="I64" i="5"/>
  <c r="H64" i="5"/>
  <c r="L64" i="5" s="1"/>
  <c r="U63" i="5"/>
  <c r="T63" i="5"/>
  <c r="S63" i="5"/>
  <c r="R63" i="5"/>
  <c r="O63" i="5"/>
  <c r="N63" i="5"/>
  <c r="K63" i="5"/>
  <c r="J63" i="5"/>
  <c r="I63" i="5"/>
  <c r="H63" i="5"/>
  <c r="L63" i="5" s="1"/>
  <c r="U62" i="5"/>
  <c r="T62" i="5"/>
  <c r="S62" i="5"/>
  <c r="R62" i="5"/>
  <c r="O62" i="5"/>
  <c r="N62" i="5"/>
  <c r="P62" i="5" s="1"/>
  <c r="K62" i="5"/>
  <c r="J62" i="5"/>
  <c r="I62" i="5"/>
  <c r="H62" i="5"/>
  <c r="U61" i="5"/>
  <c r="T61" i="5"/>
  <c r="S61" i="5"/>
  <c r="R61" i="5"/>
  <c r="O61" i="5"/>
  <c r="N61" i="5"/>
  <c r="P61" i="5" s="1"/>
  <c r="K61" i="5"/>
  <c r="J61" i="5"/>
  <c r="I61" i="5"/>
  <c r="H61" i="5"/>
  <c r="U60" i="5"/>
  <c r="T60" i="5"/>
  <c r="S60" i="5"/>
  <c r="R60" i="5"/>
  <c r="P60" i="5"/>
  <c r="O60" i="5"/>
  <c r="N60" i="5"/>
  <c r="K60" i="5"/>
  <c r="J60" i="5"/>
  <c r="I60" i="5"/>
  <c r="H60" i="5"/>
  <c r="L60" i="5" s="1"/>
  <c r="U53" i="5"/>
  <c r="T53" i="5"/>
  <c r="S53" i="5"/>
  <c r="R53" i="5"/>
  <c r="O53" i="5"/>
  <c r="N53" i="5"/>
  <c r="K53" i="5"/>
  <c r="J53" i="5"/>
  <c r="I53" i="5"/>
  <c r="H53" i="5"/>
  <c r="U52" i="5"/>
  <c r="T52" i="5"/>
  <c r="S52" i="5"/>
  <c r="R52" i="5"/>
  <c r="O52" i="5"/>
  <c r="N52" i="5"/>
  <c r="P52" i="5" s="1"/>
  <c r="K52" i="5"/>
  <c r="J52" i="5"/>
  <c r="I52" i="5"/>
  <c r="H52" i="5"/>
  <c r="U51" i="5"/>
  <c r="T51" i="5"/>
  <c r="S51" i="5"/>
  <c r="R51" i="5"/>
  <c r="P51" i="5"/>
  <c r="O51" i="5"/>
  <c r="N51" i="5"/>
  <c r="K51" i="5"/>
  <c r="J51" i="5"/>
  <c r="I51" i="5"/>
  <c r="H51" i="5"/>
  <c r="U50" i="5"/>
  <c r="T50" i="5"/>
  <c r="S50" i="5"/>
  <c r="R50" i="5"/>
  <c r="O50" i="5"/>
  <c r="N50" i="5"/>
  <c r="P50" i="5" s="1"/>
  <c r="K50" i="5"/>
  <c r="J50" i="5"/>
  <c r="I50" i="5"/>
  <c r="H50" i="5"/>
  <c r="L50" i="5" s="1"/>
  <c r="U49" i="5"/>
  <c r="T49" i="5"/>
  <c r="S49" i="5"/>
  <c r="V49" i="5" s="1"/>
  <c r="R49" i="5"/>
  <c r="O49" i="5"/>
  <c r="N49" i="5"/>
  <c r="P49" i="5" s="1"/>
  <c r="K49" i="5"/>
  <c r="J49" i="5"/>
  <c r="I49" i="5"/>
  <c r="H49" i="5"/>
  <c r="U48" i="5"/>
  <c r="T48" i="5"/>
  <c r="S48" i="5"/>
  <c r="R48" i="5"/>
  <c r="V48" i="5" s="1"/>
  <c r="O48" i="5"/>
  <c r="N48" i="5"/>
  <c r="P48" i="5" s="1"/>
  <c r="K48" i="5"/>
  <c r="J48" i="5"/>
  <c r="I48" i="5"/>
  <c r="H48" i="5"/>
  <c r="L48" i="5" s="1"/>
  <c r="U47" i="5"/>
  <c r="T47" i="5"/>
  <c r="S47" i="5"/>
  <c r="R47" i="5"/>
  <c r="O47" i="5"/>
  <c r="P47" i="5" s="1"/>
  <c r="N47" i="5"/>
  <c r="K47" i="5"/>
  <c r="L47" i="5" s="1"/>
  <c r="J47" i="5"/>
  <c r="I47" i="5"/>
  <c r="H47" i="5"/>
  <c r="U46" i="5"/>
  <c r="T46" i="5"/>
  <c r="S46" i="5"/>
  <c r="R46" i="5"/>
  <c r="O46" i="5"/>
  <c r="N46" i="5"/>
  <c r="K46" i="5"/>
  <c r="J46" i="5"/>
  <c r="I46" i="5"/>
  <c r="H46" i="5"/>
  <c r="U45" i="5"/>
  <c r="T45" i="5"/>
  <c r="S45" i="5"/>
  <c r="R45" i="5"/>
  <c r="O45" i="5"/>
  <c r="N45" i="5"/>
  <c r="K45" i="5"/>
  <c r="J45" i="5"/>
  <c r="I45" i="5"/>
  <c r="H45" i="5"/>
  <c r="L45" i="5" s="1"/>
  <c r="U44" i="5"/>
  <c r="T44" i="5"/>
  <c r="S44" i="5"/>
  <c r="R44" i="5"/>
  <c r="O44" i="5"/>
  <c r="N44" i="5"/>
  <c r="K44" i="5"/>
  <c r="J44" i="5"/>
  <c r="I44" i="5"/>
  <c r="H44" i="5"/>
  <c r="U43" i="5"/>
  <c r="T43" i="5"/>
  <c r="S43" i="5"/>
  <c r="R43" i="5"/>
  <c r="O43" i="5"/>
  <c r="N43" i="5"/>
  <c r="P43" i="5" s="1"/>
  <c r="K43" i="5"/>
  <c r="J43" i="5"/>
  <c r="I43" i="5"/>
  <c r="H43" i="5"/>
  <c r="L43" i="5" s="1"/>
  <c r="U42" i="5"/>
  <c r="T42" i="5"/>
  <c r="S42" i="5"/>
  <c r="R42" i="5"/>
  <c r="O42" i="5"/>
  <c r="N42" i="5"/>
  <c r="P42" i="5" s="1"/>
  <c r="K42" i="5"/>
  <c r="J42" i="5"/>
  <c r="I42" i="5"/>
  <c r="H42" i="5"/>
  <c r="L42" i="5" s="1"/>
  <c r="U41" i="5"/>
  <c r="T41" i="5"/>
  <c r="S41" i="5"/>
  <c r="R41" i="5"/>
  <c r="P41" i="5"/>
  <c r="O41" i="5"/>
  <c r="N41" i="5"/>
  <c r="K41" i="5"/>
  <c r="J41" i="5"/>
  <c r="I41" i="5"/>
  <c r="H41" i="5"/>
  <c r="U40" i="5"/>
  <c r="T40" i="5"/>
  <c r="S40" i="5"/>
  <c r="R40" i="5"/>
  <c r="O40" i="5"/>
  <c r="P40" i="5" s="1"/>
  <c r="N40" i="5"/>
  <c r="K40" i="5"/>
  <c r="J40" i="5"/>
  <c r="L40" i="5" s="1"/>
  <c r="I40" i="5"/>
  <c r="H40" i="5"/>
  <c r="U39" i="5"/>
  <c r="T39" i="5"/>
  <c r="S39" i="5"/>
  <c r="R39" i="5"/>
  <c r="O39" i="5"/>
  <c r="P39" i="5" s="1"/>
  <c r="N39" i="5"/>
  <c r="K39" i="5"/>
  <c r="J39" i="5"/>
  <c r="I39" i="5"/>
  <c r="H39" i="5"/>
  <c r="L39" i="5" s="1"/>
  <c r="U38" i="5"/>
  <c r="T38" i="5"/>
  <c r="S38" i="5"/>
  <c r="R38" i="5"/>
  <c r="O38" i="5"/>
  <c r="N38" i="5"/>
  <c r="P38" i="5" s="1"/>
  <c r="K38" i="5"/>
  <c r="J38" i="5"/>
  <c r="I38" i="5"/>
  <c r="H38" i="5"/>
  <c r="L38" i="5" s="1"/>
  <c r="U37" i="5"/>
  <c r="T37" i="5"/>
  <c r="S37" i="5"/>
  <c r="R37" i="5"/>
  <c r="O37" i="5"/>
  <c r="N37" i="5"/>
  <c r="P37" i="5" s="1"/>
  <c r="K37" i="5"/>
  <c r="J37" i="5"/>
  <c r="I37" i="5"/>
  <c r="H37" i="5"/>
  <c r="U36" i="5"/>
  <c r="T36" i="5"/>
  <c r="S36" i="5"/>
  <c r="R36" i="5"/>
  <c r="O36" i="5"/>
  <c r="P36" i="5" s="1"/>
  <c r="N36" i="5"/>
  <c r="K36" i="5"/>
  <c r="J36" i="5"/>
  <c r="I36" i="5"/>
  <c r="H36" i="5"/>
  <c r="U35" i="5"/>
  <c r="T35" i="5"/>
  <c r="S35" i="5"/>
  <c r="R35" i="5"/>
  <c r="O35" i="5"/>
  <c r="N35" i="5"/>
  <c r="P35" i="5" s="1"/>
  <c r="K35" i="5"/>
  <c r="J35" i="5"/>
  <c r="I35" i="5"/>
  <c r="H35" i="5"/>
  <c r="U34" i="5"/>
  <c r="T34" i="5"/>
  <c r="S34" i="5"/>
  <c r="R34" i="5"/>
  <c r="V34" i="5" s="1"/>
  <c r="O34" i="5"/>
  <c r="N34" i="5"/>
  <c r="K34" i="5"/>
  <c r="J34" i="5"/>
  <c r="I34" i="5"/>
  <c r="H34" i="5"/>
  <c r="L34" i="5" s="1"/>
  <c r="U33" i="5"/>
  <c r="T33" i="5"/>
  <c r="S33" i="5"/>
  <c r="R33" i="5"/>
  <c r="O33" i="5"/>
  <c r="N33" i="5"/>
  <c r="P33" i="5" s="1"/>
  <c r="K33" i="5"/>
  <c r="J33" i="5"/>
  <c r="I33" i="5"/>
  <c r="H33" i="5"/>
  <c r="U32" i="5"/>
  <c r="T32" i="5"/>
  <c r="S32" i="5"/>
  <c r="R32" i="5"/>
  <c r="P32" i="5"/>
  <c r="O32" i="5"/>
  <c r="N32" i="5"/>
  <c r="K32" i="5"/>
  <c r="J32" i="5"/>
  <c r="I32" i="5"/>
  <c r="H32" i="5"/>
  <c r="L32" i="5" s="1"/>
  <c r="U25" i="5"/>
  <c r="T25" i="5"/>
  <c r="S25" i="5"/>
  <c r="R25" i="5"/>
  <c r="V25" i="5" s="1"/>
  <c r="O25" i="5"/>
  <c r="N25" i="5"/>
  <c r="P25" i="5" s="1"/>
  <c r="K25" i="5"/>
  <c r="J25" i="5"/>
  <c r="I25" i="5"/>
  <c r="H25" i="5"/>
  <c r="L25" i="5" s="1"/>
  <c r="U24" i="5"/>
  <c r="T24" i="5"/>
  <c r="S24" i="5"/>
  <c r="V24" i="5" s="1"/>
  <c r="R24" i="5"/>
  <c r="O24" i="5"/>
  <c r="N24" i="5"/>
  <c r="P24" i="5" s="1"/>
  <c r="K24" i="5"/>
  <c r="J24" i="5"/>
  <c r="I24" i="5"/>
  <c r="H24" i="5"/>
  <c r="U23" i="5"/>
  <c r="T23" i="5"/>
  <c r="S23" i="5"/>
  <c r="R23" i="5"/>
  <c r="V23" i="5" s="1"/>
  <c r="O23" i="5"/>
  <c r="N23" i="5"/>
  <c r="P23" i="5" s="1"/>
  <c r="K23" i="5"/>
  <c r="J23" i="5"/>
  <c r="I23" i="5"/>
  <c r="H23" i="5"/>
  <c r="U22" i="5"/>
  <c r="T22" i="5"/>
  <c r="V22" i="5" s="1"/>
  <c r="S22" i="5"/>
  <c r="R22" i="5"/>
  <c r="O22" i="5"/>
  <c r="P22" i="5" s="1"/>
  <c r="N22" i="5"/>
  <c r="K22" i="5"/>
  <c r="J22" i="5"/>
  <c r="L22" i="5" s="1"/>
  <c r="I22" i="5"/>
  <c r="H22" i="5"/>
  <c r="U21" i="5"/>
  <c r="T21" i="5"/>
  <c r="S21" i="5"/>
  <c r="R21" i="5"/>
  <c r="O21" i="5"/>
  <c r="N21" i="5"/>
  <c r="P21" i="5" s="1"/>
  <c r="K21" i="5"/>
  <c r="J21" i="5"/>
  <c r="I21" i="5"/>
  <c r="H21" i="5"/>
  <c r="L21" i="5" s="1"/>
  <c r="U20" i="5"/>
  <c r="T20" i="5"/>
  <c r="S20" i="5"/>
  <c r="R20" i="5"/>
  <c r="V20" i="5" s="1"/>
  <c r="O20" i="5"/>
  <c r="N20" i="5"/>
  <c r="P20" i="5" s="1"/>
  <c r="K20" i="5"/>
  <c r="J20" i="5"/>
  <c r="I20" i="5"/>
  <c r="H20" i="5"/>
  <c r="U19" i="5"/>
  <c r="T19" i="5"/>
  <c r="S19" i="5"/>
  <c r="R19" i="5"/>
  <c r="O19" i="5"/>
  <c r="P19" i="5" s="1"/>
  <c r="N19" i="5"/>
  <c r="K19" i="5"/>
  <c r="J19" i="5"/>
  <c r="I19" i="5"/>
  <c r="H19" i="5"/>
  <c r="U18" i="5"/>
  <c r="T18" i="5"/>
  <c r="S18" i="5"/>
  <c r="R18" i="5"/>
  <c r="P18" i="5"/>
  <c r="O18" i="5"/>
  <c r="N18" i="5"/>
  <c r="K18" i="5"/>
  <c r="J18" i="5"/>
  <c r="I18" i="5"/>
  <c r="H18" i="5"/>
  <c r="L18" i="5" s="1"/>
  <c r="U17" i="5"/>
  <c r="T17" i="5"/>
  <c r="S17" i="5"/>
  <c r="R17" i="5"/>
  <c r="O17" i="5"/>
  <c r="N17" i="5"/>
  <c r="P17" i="5" s="1"/>
  <c r="K17" i="5"/>
  <c r="J17" i="5"/>
  <c r="I17" i="5"/>
  <c r="H17" i="5"/>
  <c r="U16" i="5"/>
  <c r="T16" i="5"/>
  <c r="S16" i="5"/>
  <c r="R16" i="5"/>
  <c r="O16" i="5"/>
  <c r="N16" i="5"/>
  <c r="K16" i="5"/>
  <c r="J16" i="5"/>
  <c r="I16" i="5"/>
  <c r="H16" i="5"/>
  <c r="U15" i="5"/>
  <c r="T15" i="5"/>
  <c r="S15" i="5"/>
  <c r="R15" i="5"/>
  <c r="O15" i="5"/>
  <c r="N15" i="5"/>
  <c r="K15" i="5"/>
  <c r="L15" i="5" s="1"/>
  <c r="J15" i="5"/>
  <c r="I15" i="5"/>
  <c r="H15" i="5"/>
  <c r="U14" i="5"/>
  <c r="T14" i="5"/>
  <c r="V14" i="5" s="1"/>
  <c r="S14" i="5"/>
  <c r="R14" i="5"/>
  <c r="O14" i="5"/>
  <c r="N14" i="5"/>
  <c r="P14" i="5" s="1"/>
  <c r="K14" i="5"/>
  <c r="J14" i="5"/>
  <c r="I14" i="5"/>
  <c r="H14" i="5"/>
  <c r="L14" i="5" s="1"/>
  <c r="U13" i="5"/>
  <c r="T13" i="5"/>
  <c r="S13" i="5"/>
  <c r="R13" i="5"/>
  <c r="V13" i="5" s="1"/>
  <c r="O13" i="5"/>
  <c r="N13" i="5"/>
  <c r="P13" i="5" s="1"/>
  <c r="K13" i="5"/>
  <c r="J13" i="5"/>
  <c r="I13" i="5"/>
  <c r="H13" i="5"/>
  <c r="U12" i="5"/>
  <c r="T12" i="5"/>
  <c r="S12" i="5"/>
  <c r="R12" i="5"/>
  <c r="V12" i="5" s="1"/>
  <c r="O12" i="5"/>
  <c r="N12" i="5"/>
  <c r="P12" i="5" s="1"/>
  <c r="K12" i="5"/>
  <c r="J12" i="5"/>
  <c r="I12" i="5"/>
  <c r="H12" i="5"/>
  <c r="L12" i="5" s="1"/>
  <c r="U11" i="5"/>
  <c r="T11" i="5"/>
  <c r="S11" i="5"/>
  <c r="R11" i="5"/>
  <c r="O11" i="5"/>
  <c r="N11" i="5"/>
  <c r="P11" i="5" s="1"/>
  <c r="K11" i="5"/>
  <c r="J11" i="5"/>
  <c r="I11" i="5"/>
  <c r="H11" i="5"/>
  <c r="U10" i="5"/>
  <c r="T10" i="5"/>
  <c r="S10" i="5"/>
  <c r="R10" i="5"/>
  <c r="O10" i="5"/>
  <c r="N10" i="5"/>
  <c r="P10" i="5" s="1"/>
  <c r="K10" i="5"/>
  <c r="J10" i="5"/>
  <c r="I10" i="5"/>
  <c r="H10" i="5"/>
  <c r="U9" i="5"/>
  <c r="T9" i="5"/>
  <c r="S9" i="5"/>
  <c r="R9" i="5"/>
  <c r="O9" i="5"/>
  <c r="N9" i="5"/>
  <c r="P9" i="5" s="1"/>
  <c r="K9" i="5"/>
  <c r="J9" i="5"/>
  <c r="I9" i="5"/>
  <c r="H9" i="5"/>
  <c r="U8" i="5"/>
  <c r="T8" i="5"/>
  <c r="S8" i="5"/>
  <c r="R8" i="5"/>
  <c r="O8" i="5"/>
  <c r="P8" i="5" s="1"/>
  <c r="N8" i="5"/>
  <c r="K8" i="5"/>
  <c r="J8" i="5"/>
  <c r="I8" i="5"/>
  <c r="H8" i="5"/>
  <c r="U7" i="5"/>
  <c r="T7" i="5"/>
  <c r="S7" i="5"/>
  <c r="R7" i="5"/>
  <c r="O7" i="5"/>
  <c r="P7" i="5" s="1"/>
  <c r="N7" i="5"/>
  <c r="K7" i="5"/>
  <c r="J7" i="5"/>
  <c r="I7" i="5"/>
  <c r="H7" i="5"/>
  <c r="U6" i="5"/>
  <c r="T6" i="5"/>
  <c r="S6" i="5"/>
  <c r="R6" i="5"/>
  <c r="V6" i="5" s="1"/>
  <c r="O6" i="5"/>
  <c r="N6" i="5"/>
  <c r="P6" i="5" s="1"/>
  <c r="K6" i="5"/>
  <c r="J6" i="5"/>
  <c r="I6" i="5"/>
  <c r="H6" i="5"/>
  <c r="U5" i="5"/>
  <c r="T5" i="5"/>
  <c r="S5" i="5"/>
  <c r="R5" i="5"/>
  <c r="O5" i="5"/>
  <c r="N5" i="5"/>
  <c r="K5" i="5"/>
  <c r="J5" i="5"/>
  <c r="I5" i="5"/>
  <c r="H5" i="5"/>
  <c r="L5" i="5" s="1"/>
  <c r="U4" i="5"/>
  <c r="T4" i="5"/>
  <c r="S4" i="5"/>
  <c r="R4" i="5"/>
  <c r="O4" i="5"/>
  <c r="N4" i="5"/>
  <c r="P4" i="5" s="1"/>
  <c r="K4" i="5"/>
  <c r="J4" i="5"/>
  <c r="I4" i="5"/>
  <c r="H4" i="5"/>
  <c r="L461" i="5" l="1"/>
  <c r="V472" i="5"/>
  <c r="V454" i="5"/>
  <c r="V470" i="5"/>
  <c r="V467" i="5"/>
  <c r="V473" i="5"/>
  <c r="L471" i="5"/>
  <c r="V460" i="5"/>
  <c r="V462" i="5"/>
  <c r="L468" i="5"/>
  <c r="L470" i="5"/>
  <c r="L455" i="5"/>
  <c r="L460" i="5"/>
  <c r="V469" i="5"/>
  <c r="P470" i="5"/>
  <c r="V427" i="5"/>
  <c r="L430" i="5"/>
  <c r="L438" i="5"/>
  <c r="V440" i="5"/>
  <c r="L443" i="5"/>
  <c r="P444" i="5"/>
  <c r="L445" i="5"/>
  <c r="L427" i="5"/>
  <c r="L429" i="5"/>
  <c r="L435" i="5"/>
  <c r="L437" i="5"/>
  <c r="L441" i="5"/>
  <c r="P442" i="5"/>
  <c r="P445" i="5"/>
  <c r="L425" i="5"/>
  <c r="V431" i="5"/>
  <c r="P434" i="5"/>
  <c r="V429" i="5"/>
  <c r="L436" i="5"/>
  <c r="V437" i="5"/>
  <c r="V426" i="5"/>
  <c r="V434" i="5"/>
  <c r="V396" i="5"/>
  <c r="L402" i="5"/>
  <c r="P403" i="5"/>
  <c r="L405" i="5"/>
  <c r="V415" i="5"/>
  <c r="V403" i="5"/>
  <c r="P409" i="5"/>
  <c r="P412" i="5"/>
  <c r="L396" i="5"/>
  <c r="L400" i="5"/>
  <c r="L411" i="5"/>
  <c r="V414" i="5"/>
  <c r="P396" i="5"/>
  <c r="V409" i="5"/>
  <c r="V412" i="5"/>
  <c r="V401" i="5"/>
  <c r="P407" i="5"/>
  <c r="V404" i="5"/>
  <c r="V407" i="5"/>
  <c r="V410" i="5"/>
  <c r="L371" i="5"/>
  <c r="L375" i="5"/>
  <c r="P382" i="5"/>
  <c r="P368" i="5"/>
  <c r="V370" i="5"/>
  <c r="L381" i="5"/>
  <c r="L388" i="5"/>
  <c r="V371" i="5"/>
  <c r="P374" i="5"/>
  <c r="V376" i="5"/>
  <c r="L385" i="5"/>
  <c r="L387" i="5"/>
  <c r="V373" i="5"/>
  <c r="V374" i="5"/>
  <c r="L373" i="5"/>
  <c r="L380" i="5"/>
  <c r="P384" i="5"/>
  <c r="L377" i="5"/>
  <c r="L386" i="5"/>
  <c r="V341" i="5"/>
  <c r="L344" i="5"/>
  <c r="P345" i="5"/>
  <c r="L346" i="5"/>
  <c r="L350" i="5"/>
  <c r="P351" i="5"/>
  <c r="P354" i="5"/>
  <c r="L361" i="5"/>
  <c r="P357" i="5"/>
  <c r="L345" i="5"/>
  <c r="P349" i="5"/>
  <c r="P353" i="5"/>
  <c r="V349" i="5"/>
  <c r="L354" i="5"/>
  <c r="V360" i="5"/>
  <c r="V315" i="5"/>
  <c r="P328" i="5"/>
  <c r="L319" i="5"/>
  <c r="P320" i="5"/>
  <c r="L321" i="5"/>
  <c r="P326" i="5"/>
  <c r="P329" i="5"/>
  <c r="L314" i="5"/>
  <c r="L315" i="5"/>
  <c r="L317" i="5"/>
  <c r="V326" i="5"/>
  <c r="V329" i="5"/>
  <c r="P332" i="5"/>
  <c r="P324" i="5"/>
  <c r="V332" i="5"/>
  <c r="V321" i="5"/>
  <c r="V324" i="5"/>
  <c r="L303" i="5"/>
  <c r="L287" i="5"/>
  <c r="V301" i="5"/>
  <c r="V299" i="5"/>
  <c r="V294" i="5"/>
  <c r="L297" i="5"/>
  <c r="L305" i="5"/>
  <c r="V286" i="5"/>
  <c r="L289" i="5"/>
  <c r="V291" i="5"/>
  <c r="L294" i="5"/>
  <c r="L296" i="5"/>
  <c r="L302" i="5"/>
  <c r="P303" i="5"/>
  <c r="L304" i="5"/>
  <c r="L286" i="5"/>
  <c r="P293" i="5"/>
  <c r="P304" i="5"/>
  <c r="L256" i="5"/>
  <c r="V268" i="5"/>
  <c r="V260" i="5"/>
  <c r="P264" i="5"/>
  <c r="V257" i="5"/>
  <c r="V267" i="5"/>
  <c r="L271" i="5"/>
  <c r="L261" i="5"/>
  <c r="V230" i="5"/>
  <c r="L241" i="5"/>
  <c r="V232" i="5"/>
  <c r="V235" i="5"/>
  <c r="L244" i="5"/>
  <c r="L247" i="5"/>
  <c r="P248" i="5"/>
  <c r="L238" i="5"/>
  <c r="P243" i="5"/>
  <c r="P246" i="5"/>
  <c r="P232" i="5"/>
  <c r="P235" i="5"/>
  <c r="P238" i="5"/>
  <c r="L228" i="5"/>
  <c r="L230" i="5"/>
  <c r="V249" i="5"/>
  <c r="V248" i="5"/>
  <c r="V240" i="5"/>
  <c r="V241" i="5"/>
  <c r="L249" i="5"/>
  <c r="L208" i="5"/>
  <c r="L214" i="5"/>
  <c r="V202" i="5"/>
  <c r="L213" i="5"/>
  <c r="V215" i="5"/>
  <c r="V218" i="5"/>
  <c r="P207" i="5"/>
  <c r="P216" i="5"/>
  <c r="L206" i="5"/>
  <c r="L203" i="5"/>
  <c r="V204" i="5"/>
  <c r="V210" i="5"/>
  <c r="L216" i="5"/>
  <c r="L219" i="5"/>
  <c r="L212" i="5"/>
  <c r="L215" i="5"/>
  <c r="P173" i="5"/>
  <c r="L180" i="5"/>
  <c r="L173" i="5"/>
  <c r="L187" i="5"/>
  <c r="L190" i="5"/>
  <c r="L172" i="5"/>
  <c r="L175" i="5"/>
  <c r="V178" i="5"/>
  <c r="L193" i="5"/>
  <c r="P172" i="5"/>
  <c r="L185" i="5"/>
  <c r="P186" i="5"/>
  <c r="P189" i="5"/>
  <c r="L182" i="5"/>
  <c r="P175" i="5"/>
  <c r="L179" i="5"/>
  <c r="P180" i="5"/>
  <c r="L181" i="5"/>
  <c r="V183" i="5"/>
  <c r="L191" i="5"/>
  <c r="P193" i="5"/>
  <c r="L152" i="5"/>
  <c r="P153" i="5"/>
  <c r="V161" i="5"/>
  <c r="L149" i="5"/>
  <c r="L155" i="5"/>
  <c r="V159" i="5"/>
  <c r="L165" i="5"/>
  <c r="L146" i="5"/>
  <c r="L148" i="5"/>
  <c r="V153" i="5"/>
  <c r="P157" i="5"/>
  <c r="L162" i="5"/>
  <c r="L164" i="5"/>
  <c r="L150" i="5"/>
  <c r="L160" i="5"/>
  <c r="V154" i="5"/>
  <c r="L157" i="5"/>
  <c r="L163" i="5"/>
  <c r="L154" i="5"/>
  <c r="L156" i="5"/>
  <c r="P122" i="5"/>
  <c r="L123" i="5"/>
  <c r="V128" i="5"/>
  <c r="P132" i="5"/>
  <c r="V132" i="5"/>
  <c r="L137" i="5"/>
  <c r="L116" i="5"/>
  <c r="L125" i="5"/>
  <c r="V126" i="5"/>
  <c r="L135" i="5"/>
  <c r="L122" i="5"/>
  <c r="L132" i="5"/>
  <c r="L129" i="5"/>
  <c r="P125" i="5"/>
  <c r="V130" i="5"/>
  <c r="P131" i="5"/>
  <c r="P128" i="5"/>
  <c r="L133" i="5"/>
  <c r="V90" i="5"/>
  <c r="L93" i="5"/>
  <c r="P98" i="5"/>
  <c r="P107" i="5"/>
  <c r="V101" i="5"/>
  <c r="P93" i="5"/>
  <c r="V95" i="5"/>
  <c r="L104" i="5"/>
  <c r="L106" i="5"/>
  <c r="L89" i="5"/>
  <c r="V105" i="5"/>
  <c r="L99" i="5"/>
  <c r="L102" i="5"/>
  <c r="P103" i="5"/>
  <c r="V76" i="5"/>
  <c r="V80" i="5"/>
  <c r="L78" i="5"/>
  <c r="V64" i="5"/>
  <c r="V67" i="5"/>
  <c r="V70" i="5"/>
  <c r="V71" i="5"/>
  <c r="L61" i="5"/>
  <c r="P63" i="5"/>
  <c r="L73" i="5"/>
  <c r="V75" i="5"/>
  <c r="L80" i="5"/>
  <c r="L67" i="5"/>
  <c r="L71" i="5"/>
  <c r="V72" i="5"/>
  <c r="L62" i="5"/>
  <c r="V65" i="5"/>
  <c r="L68" i="5"/>
  <c r="L70" i="5"/>
  <c r="L75" i="5"/>
  <c r="V78" i="5"/>
  <c r="L37" i="5"/>
  <c r="L51" i="5"/>
  <c r="P44" i="5"/>
  <c r="L46" i="5"/>
  <c r="V52" i="5"/>
  <c r="P53" i="5"/>
  <c r="L35" i="5"/>
  <c r="V33" i="5"/>
  <c r="P34" i="5"/>
  <c r="P45" i="5"/>
  <c r="L49" i="5"/>
  <c r="L52" i="5"/>
  <c r="V53" i="5"/>
  <c r="V39" i="5"/>
  <c r="V47" i="5"/>
  <c r="L33" i="5"/>
  <c r="V50" i="5"/>
  <c r="L36" i="5"/>
  <c r="L41" i="5"/>
  <c r="L44" i="5"/>
  <c r="P46" i="5"/>
  <c r="L53" i="5"/>
  <c r="L6" i="5"/>
  <c r="L9" i="5"/>
  <c r="V42" i="5"/>
  <c r="V96" i="5"/>
  <c r="V98" i="5"/>
  <c r="V118" i="5"/>
  <c r="V151" i="5"/>
  <c r="V200" i="5"/>
  <c r="V207" i="5"/>
  <c r="V243" i="5"/>
  <c r="L7" i="5"/>
  <c r="L20" i="5"/>
  <c r="V21" i="5"/>
  <c r="L23" i="5"/>
  <c r="V32" i="5"/>
  <c r="V40" i="5"/>
  <c r="V92" i="5"/>
  <c r="V93" i="5"/>
  <c r="V109" i="5"/>
  <c r="V145" i="5"/>
  <c r="V238" i="5"/>
  <c r="V186" i="5"/>
  <c r="V4" i="5"/>
  <c r="P5" i="5"/>
  <c r="V11" i="5"/>
  <c r="P15" i="5"/>
  <c r="V35" i="5"/>
  <c r="V134" i="5"/>
  <c r="V189" i="5"/>
  <c r="V273" i="5"/>
  <c r="V10" i="5"/>
  <c r="P16" i="5"/>
  <c r="V36" i="5"/>
  <c r="V43" i="5"/>
  <c r="V131" i="5"/>
  <c r="V148" i="5"/>
  <c r="V182" i="5"/>
  <c r="V187" i="5"/>
  <c r="V212" i="5"/>
  <c r="V216" i="5"/>
  <c r="V258" i="5"/>
  <c r="V292" i="5"/>
  <c r="V305" i="5"/>
  <c r="V323" i="5"/>
  <c r="V369" i="5"/>
  <c r="V387" i="5"/>
  <c r="V397" i="5"/>
  <c r="L4" i="5"/>
  <c r="L26" i="5" s="1"/>
  <c r="V5" i="5"/>
  <c r="L10" i="5"/>
  <c r="L13" i="5"/>
  <c r="V19" i="5"/>
  <c r="V51" i="5"/>
  <c r="V91" i="5"/>
  <c r="V124" i="5"/>
  <c r="V129" i="5"/>
  <c r="V146" i="5"/>
  <c r="V155" i="5"/>
  <c r="V181" i="5"/>
  <c r="V185" i="5"/>
  <c r="V190" i="5"/>
  <c r="V221" i="5"/>
  <c r="V228" i="5"/>
  <c r="V231" i="5"/>
  <c r="V244" i="5"/>
  <c r="V246" i="5"/>
  <c r="V256" i="5"/>
  <c r="V264" i="5"/>
  <c r="V272" i="5"/>
  <c r="V287" i="5"/>
  <c r="V304" i="5"/>
  <c r="V345" i="5"/>
  <c r="V353" i="5"/>
  <c r="V379" i="5"/>
  <c r="V385" i="5"/>
  <c r="V402" i="5"/>
  <c r="V416" i="5"/>
  <c r="V444" i="5"/>
  <c r="V468" i="5"/>
  <c r="V471" i="5"/>
  <c r="V60" i="5"/>
  <c r="V236" i="5"/>
  <c r="V266" i="5"/>
  <c r="V406" i="5"/>
  <c r="V441" i="5"/>
  <c r="V453" i="5"/>
  <c r="V463" i="5"/>
  <c r="V15" i="5"/>
  <c r="V16" i="5"/>
  <c r="L19" i="5"/>
  <c r="V37" i="5"/>
  <c r="V41" i="5"/>
  <c r="V44" i="5"/>
  <c r="V61" i="5"/>
  <c r="V66" i="5"/>
  <c r="V123" i="5"/>
  <c r="V173" i="5"/>
  <c r="V174" i="5"/>
  <c r="V179" i="5"/>
  <c r="V208" i="5"/>
  <c r="V219" i="5"/>
  <c r="V242" i="5"/>
  <c r="V261" i="5"/>
  <c r="V263" i="5"/>
  <c r="V269" i="5"/>
  <c r="V271" i="5"/>
  <c r="V302" i="5"/>
  <c r="V319" i="5"/>
  <c r="V331" i="5"/>
  <c r="V377" i="5"/>
  <c r="V400" i="5"/>
  <c r="V405" i="5"/>
  <c r="V7" i="5"/>
  <c r="V8" i="5"/>
  <c r="L11" i="5"/>
  <c r="L16" i="5"/>
  <c r="V17" i="5"/>
  <c r="L24" i="5"/>
  <c r="V38" i="5"/>
  <c r="V45" i="5"/>
  <c r="V62" i="5"/>
  <c r="V73" i="5"/>
  <c r="V106" i="5"/>
  <c r="V119" i="5"/>
  <c r="V125" i="5"/>
  <c r="V164" i="5"/>
  <c r="V180" i="5"/>
  <c r="V205" i="5"/>
  <c r="V206" i="5"/>
  <c r="V211" i="5"/>
  <c r="V290" i="5"/>
  <c r="V320" i="5"/>
  <c r="V330" i="5"/>
  <c r="V340" i="5"/>
  <c r="V348" i="5"/>
  <c r="V356" i="5"/>
  <c r="V413" i="5"/>
  <c r="V425" i="5"/>
  <c r="V439" i="5"/>
  <c r="V456" i="5"/>
  <c r="V428" i="5"/>
  <c r="V99" i="5"/>
  <c r="V104" i="5"/>
  <c r="V157" i="5"/>
  <c r="V162" i="5"/>
  <c r="V229" i="5"/>
  <c r="V237" i="5"/>
  <c r="V277" i="5"/>
  <c r="V389" i="5"/>
  <c r="V411" i="5"/>
  <c r="L8" i="5"/>
  <c r="V9" i="5"/>
  <c r="L17" i="5"/>
  <c r="V18" i="5"/>
  <c r="V46" i="5"/>
  <c r="V63" i="5"/>
  <c r="V68" i="5"/>
  <c r="V108" i="5"/>
  <c r="V117" i="5"/>
  <c r="V156" i="5"/>
  <c r="V220" i="5"/>
  <c r="V233" i="5"/>
  <c r="V245" i="5"/>
  <c r="V288" i="5"/>
  <c r="V296" i="5"/>
  <c r="V297" i="5"/>
  <c r="V333" i="5"/>
  <c r="V346" i="5"/>
  <c r="V347" i="5"/>
  <c r="V354" i="5"/>
  <c r="V381" i="5"/>
  <c r="V398" i="5"/>
  <c r="V435" i="5"/>
  <c r="V438" i="5"/>
  <c r="V445" i="5"/>
  <c r="V452" i="5"/>
  <c r="V464" i="5"/>
  <c r="L54" i="5"/>
  <c r="V79" i="5"/>
  <c r="L97" i="5"/>
  <c r="V100" i="5"/>
  <c r="P101" i="5"/>
  <c r="L108" i="5"/>
  <c r="L117" i="5"/>
  <c r="V135" i="5"/>
  <c r="V152" i="5"/>
  <c r="V158" i="5"/>
  <c r="P159" i="5"/>
  <c r="V77" i="5"/>
  <c r="V69" i="5"/>
  <c r="L77" i="5"/>
  <c r="P78" i="5"/>
  <c r="L91" i="5"/>
  <c r="L100" i="5"/>
  <c r="V127" i="5"/>
  <c r="V133" i="5"/>
  <c r="P134" i="5"/>
  <c r="V144" i="5"/>
  <c r="V150" i="5"/>
  <c r="P151" i="5"/>
  <c r="L158" i="5"/>
  <c r="V188" i="5"/>
  <c r="P200" i="5"/>
  <c r="L69" i="5"/>
  <c r="L82" i="5" s="1"/>
  <c r="P70" i="5"/>
  <c r="L127" i="5"/>
  <c r="L144" i="5"/>
  <c r="V177" i="5"/>
  <c r="P184" i="5"/>
  <c r="L188" i="5"/>
  <c r="V191" i="5"/>
  <c r="V74" i="5"/>
  <c r="V88" i="5"/>
  <c r="V94" i="5"/>
  <c r="L119" i="5"/>
  <c r="V122" i="5"/>
  <c r="L130" i="5"/>
  <c r="L147" i="5"/>
  <c r="V172" i="5"/>
  <c r="V175" i="5"/>
  <c r="P176" i="5"/>
  <c r="L183" i="5"/>
  <c r="L74" i="5"/>
  <c r="L88" i="5"/>
  <c r="L94" i="5"/>
  <c r="P95" i="5"/>
  <c r="V97" i="5"/>
  <c r="V102" i="5"/>
  <c r="P109" i="5"/>
  <c r="P118" i="5"/>
  <c r="V160" i="5"/>
  <c r="V201" i="5"/>
  <c r="L209" i="5"/>
  <c r="P210" i="5"/>
  <c r="P213" i="5"/>
  <c r="L217" i="5"/>
  <c r="P221" i="5"/>
  <c r="P230" i="5"/>
  <c r="V234" i="5"/>
  <c r="V239" i="5"/>
  <c r="V262" i="5"/>
  <c r="L275" i="5"/>
  <c r="L300" i="5"/>
  <c r="V303" i="5"/>
  <c r="L312" i="5"/>
  <c r="V342" i="5"/>
  <c r="V408" i="5"/>
  <c r="L201" i="5"/>
  <c r="L222" i="5" s="1"/>
  <c r="P202" i="5"/>
  <c r="L234" i="5"/>
  <c r="L239" i="5"/>
  <c r="V247" i="5"/>
  <c r="L262" i="5"/>
  <c r="V284" i="5"/>
  <c r="V322" i="5"/>
  <c r="L342" i="5"/>
  <c r="P346" i="5"/>
  <c r="V355" i="5"/>
  <c r="P371" i="5"/>
  <c r="V380" i="5"/>
  <c r="L408" i="5"/>
  <c r="L413" i="5"/>
  <c r="V430" i="5"/>
  <c r="V455" i="5"/>
  <c r="V192" i="5"/>
  <c r="L242" i="5"/>
  <c r="V350" i="5"/>
  <c r="V466" i="5"/>
  <c r="V214" i="5"/>
  <c r="L237" i="5"/>
  <c r="L259" i="5"/>
  <c r="L267" i="5"/>
  <c r="L292" i="5"/>
  <c r="V295" i="5"/>
  <c r="P296" i="5"/>
  <c r="V314" i="5"/>
  <c r="L320" i="5"/>
  <c r="V378" i="5"/>
  <c r="L428" i="5"/>
  <c r="L444" i="5"/>
  <c r="L453" i="5"/>
  <c r="V270" i="5"/>
  <c r="V312" i="5"/>
  <c r="V325" i="5"/>
  <c r="L353" i="5"/>
  <c r="V358" i="5"/>
  <c r="V383" i="5"/>
  <c r="L403" i="5"/>
  <c r="L416" i="5"/>
  <c r="V433" i="5"/>
  <c r="V458" i="5"/>
  <c r="L469" i="5"/>
  <c r="V203" i="5"/>
  <c r="V209" i="5"/>
  <c r="L211" i="5"/>
  <c r="V217" i="5"/>
  <c r="L231" i="5"/>
  <c r="L245" i="5"/>
  <c r="L270" i="5"/>
  <c r="V275" i="5"/>
  <c r="V289" i="5"/>
  <c r="L295" i="5"/>
  <c r="V300" i="5"/>
  <c r="P313" i="5"/>
  <c r="L325" i="5"/>
  <c r="V328" i="5"/>
  <c r="L330" i="5"/>
  <c r="L347" i="5"/>
  <c r="L358" i="5"/>
  <c r="V361" i="5"/>
  <c r="V372" i="5"/>
  <c r="L378" i="5"/>
  <c r="L383" i="5"/>
  <c r="V386" i="5"/>
  <c r="P387" i="5"/>
  <c r="L397" i="5"/>
  <c r="L433" i="5"/>
  <c r="V436" i="5"/>
  <c r="P437" i="5"/>
  <c r="L458" i="5"/>
  <c r="V461" i="5"/>
  <c r="L463" i="5"/>
  <c r="L474" i="5" l="1"/>
  <c r="L446" i="5"/>
  <c r="L418" i="5"/>
  <c r="L390" i="5"/>
  <c r="L362" i="5"/>
  <c r="L306" i="5"/>
  <c r="L278" i="5"/>
  <c r="L250" i="5"/>
  <c r="L194" i="5"/>
  <c r="L138" i="5"/>
  <c r="L334" i="5"/>
  <c r="L166" i="5"/>
  <c r="L110" i="5"/>
  <c r="H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94C6E9-0DCF-4F2D-8F30-CF18FF52161E}" keepAlive="1" name="Consulta - T1_5" description="Conexión a la consulta 'T1_5' en el libro." type="5" refreshedVersion="6" background="1" saveData="1">
    <dbPr connection="Provider=Microsoft.Mashup.OleDb.1;Data Source=$Workbook$;Location=T1_5;Extended Properties=&quot;&quot;" command="SELECT * FROM [T1_5]"/>
  </connection>
</connections>
</file>

<file path=xl/sharedStrings.xml><?xml version="1.0" encoding="utf-8"?>
<sst xmlns="http://schemas.openxmlformats.org/spreadsheetml/2006/main" count="7793" uniqueCount="2812">
  <si>
    <t>Column1</t>
  </si>
  <si>
    <t>300357605:24:Initiaing global repair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</si>
  <si>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</si>
  <si>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</si>
  <si>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</si>
  <si>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</si>
  <si>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</si>
  <si>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</si>
  <si>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</si>
  <si>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</si>
  <si>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300649083:18:Initiaing global repair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</si>
  <si>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</si>
  <si>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</si>
  <si>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</si>
  <si>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</si>
  <si>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</si>
  <si>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</si>
  <si>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</si>
  <si>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300795058:20:Initiaing global repair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</si>
  <si>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</si>
  <si>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</si>
  <si>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</si>
  <si>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</si>
  <si>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</si>
  <si>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</si>
  <si>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</si>
  <si>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</si>
  <si>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</si>
  <si>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300985635:22:Initiaing global repair</t>
  </si>
  <si>
    <t>301026720:9:Radio ON!</t>
  </si>
  <si>
    <t>301033283:5:Radio ON!</t>
  </si>
  <si>
    <t>301041636:19:Initiaing global repair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</si>
  <si>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</si>
  <si>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</si>
  <si>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</si>
  <si>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</si>
  <si>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</si>
  <si>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</si>
  <si>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301229248:21:Initiaing global repair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</si>
  <si>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</si>
  <si>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</si>
  <si>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301267804:23:Initiaing global repair</t>
  </si>
  <si>
    <t>305392099:8:DATA send to 1 'Hello 1'</t>
  </si>
  <si>
    <t>305509790:11:DATA send to 1 'Hello 1'</t>
  </si>
  <si>
    <t>305555464:2:DATA send to 1 'Hello 1'</t>
  </si>
  <si>
    <t>305570000:6:DATA send to 1 'Hello 1'</t>
  </si>
  <si>
    <t>305667657:4:DATA send to 1 'Hello 1'</t>
  </si>
  <si>
    <t>305701572:1:DATA send to 1 'Hello 1'</t>
  </si>
  <si>
    <t>305721186:7:DATA send to 1 'Hello 1'</t>
  </si>
  <si>
    <t>305769441:14:DATA send to 1 'Hello 1'</t>
  </si>
  <si>
    <t>305800144:16:DATA send to 1 'Hello 1'</t>
  </si>
  <si>
    <t>305875824:10:DATA send to 1 'Hello 1'</t>
  </si>
  <si>
    <t>305913634:12:DATA send to 1 'Hello 1'</t>
  </si>
  <si>
    <t>305916807:15:DATA send to 1 'Hello 1'</t>
  </si>
  <si>
    <t>306027821:9:DATA send to 1 'Hello 1'</t>
  </si>
  <si>
    <t>306034527:5:DATA send to 1 'Hello 1'</t>
  </si>
  <si>
    <t>306136206:17:DATA send to 1 'Hello 1'</t>
  </si>
  <si>
    <t>306218730:3:DATA send to 1 'Hello 1'</t>
  </si>
  <si>
    <t>306279933:13:DATA send to 1 'Hello 1'</t>
  </si>
  <si>
    <t>306356538:18:DATA recv 'Hello 1 from the client' from 5</t>
  </si>
  <si>
    <t>307059972:18:DATA recv 'Hello 1 from the client' from 7</t>
  </si>
  <si>
    <t>307070520:18:DATA recv 'Hello 1 from the client' from 14</t>
  </si>
  <si>
    <t>307082260:18:DATA recv 'Hello 1 from the client' from 13</t>
  </si>
  <si>
    <t>308666257:18:DATA recv 'Hello 1 from the client' from 6</t>
  </si>
  <si>
    <t>309387234:18:DATA recv 'Hello 1 from the client' from 1</t>
  </si>
  <si>
    <t>311502684:18:DATA recv 'Hello 1 from the client' from 10</t>
  </si>
  <si>
    <t>330390956:8:Radio OFF!</t>
  </si>
  <si>
    <t>330508647:11:Radio OFF!</t>
  </si>
  <si>
    <t>330554307:2:Radio OFF!</t>
  </si>
  <si>
    <t>330568843:6:Radio OFF!</t>
  </si>
  <si>
    <t>330666500:4:Radio OFF!</t>
  </si>
  <si>
    <t>330700383:1:Radio OFF!</t>
  </si>
  <si>
    <t>330719957:7:Radio OFF!</t>
  </si>
  <si>
    <t>330768284:14:Radio OFF!</t>
  </si>
  <si>
    <t>330798942:16:Radio OFF!</t>
  </si>
  <si>
    <t>330874667:10:Radio OFF!</t>
  </si>
  <si>
    <t>330912477:12:Radio OFF!</t>
  </si>
  <si>
    <t>330913548:15:Radio OFF!</t>
  </si>
  <si>
    <t>331026664:9:Radio OFF!</t>
  </si>
  <si>
    <t>331033298:5:Radio OFF!</t>
  </si>
  <si>
    <t>331135049:17:Radio OFF!</t>
  </si>
  <si>
    <t>331202059:13:Radio OFF!</t>
  </si>
  <si>
    <t>331217527:3:Radio OFF!</t>
  </si>
  <si>
    <t>600357605:24:Initiaing global repair</t>
  </si>
  <si>
    <t>600423605:8: 76807 P 0.18 1 587800 19070183 55678 127088 0 87256 419763 9407899 35436 38872 0 19050 (radio 0.92% / 0.75% tx 0.28% / 0.36% listen 0.64% / 0.39%)</t>
  </si>
  <si>
    <t>600424423:8:Radio ON!</t>
  </si>
  <si>
    <t>600541150:11: 76807 P 0.18 1 449428 19210841 41993 103746 0 77282 280484 9549502 11485 17436 0 12190 (radio 0.74% / 0.29% tx 0.21% / 0.11% listen 0.52% / 0.17%)</t>
  </si>
  <si>
    <t>600541969:11:Radio ON!</t>
  </si>
  <si>
    <t>600586943:2: 76807 P 0.18 1 478399 19181892 55961 106536 0 77583 297036 9532934 18596 24227 0 14718 (radio 0.82% / 0.43% tx 0.28% / 0.18% listen 0.54% / 0.24%)</t>
  </si>
  <si>
    <t>600587764:2:Radio ON!</t>
  </si>
  <si>
    <t>600601475:6: 76807 P 0.18 1 599804 19057791 51967 131346 0 95724 397458 9430124 19083 35654 0 25331 (radio 0.93% / 0.55% tx 0.26% / 0.19% listen 0.66% / 0.36%)</t>
  </si>
  <si>
    <t>600602294:6:Radio ON!</t>
  </si>
  <si>
    <t>600649083:18:Initiaing global repair</t>
  </si>
  <si>
    <t>600696855:4: 76807 P 0.18 1 183242 19476830 15682 73667 0 65255 81016 9748693 2611 5990 0 5915 (radio 0.45% / 0.08% tx 0.07% / 0.02% listen 0.37% / 0.06%)</t>
  </si>
  <si>
    <t>600697655:4:Radio ON!</t>
  </si>
  <si>
    <t>600733311:1: 76807 P 0.18 1 621992 19038035 48671 140218 0 104596 431399 9398404 23440 43238 0 28866 (radio 0.96% / 0.67% tx 0.24% / 0.23% listen 0.71% / 0.43%)</t>
  </si>
  <si>
    <t>600734129:1:Radio ON!</t>
  </si>
  <si>
    <t>600752586:7: 76807 P 0.18 1 564243 19095841 44152 114448 0 78712 383795 9446062 12560 27496 0 11115 (radio 0.80% / 0.40% tx 0.22% / 0.12% listen 0.58% / 0.27%)</t>
  </si>
  <si>
    <t>600753404:7:Radio ON!</t>
  </si>
  <si>
    <t>600795058:20:Initiaing global repair</t>
  </si>
  <si>
    <t>600800894:14: 76807 P 0.18 1 515469 19144517 42972 121504 0 95197 338407 9491352 17244 32678 0 24430 (radio 0.83% / 0.50% tx 0.21% / 0.17% listen 0.61% / 0.33%)</t>
  </si>
  <si>
    <t>600801713:14:Radio ON!</t>
  </si>
  <si>
    <t>600813308:15: 76807 P 0.18 1 592434 19067757 79038 144715 0 98877 421741 9403719 54930 50550 0 22354 (radio 1.13% / 1.07% tx 0.40% / 0.55% listen 0.73% / 0.51%)</t>
  </si>
  <si>
    <t>600814126:15:Radio ON!</t>
  </si>
  <si>
    <t>600831571:16: 76808 P 0.18 1 635521 19022189 84886 144752 0 93500 453080 9374385 60693 52488 0 22870 (radio 1.16% / 1.15% tx 0.43% / 0.61% listen 0.73% / 0.53%)</t>
  </si>
  <si>
    <t>600832389:16:Radio ON!</t>
  </si>
  <si>
    <t>600907294:10: 76807 P 0.18 1 629458 19030313 47354 134364 0 97468 442247 9387343 23580 43068 0 25659 (radio 0.92% / 0.67% tx 0.24% / 0.23% listen 0.68% / 0.43%)</t>
  </si>
  <si>
    <t>600908112:10:Radio ON!</t>
  </si>
  <si>
    <t>600941799:12: 76807 P 0.18 1 177466 19482592 13071 71114 0 65583 76565 9753144 0 5912 0 5910 (radio 0.42% / 0.06% tx 0.06% / 0.00% listen 0.36% / 0.06%)</t>
  </si>
  <si>
    <t>600942600:12:Radio ON!</t>
  </si>
  <si>
    <t>600985635:22:Initiaing global repair</t>
  </si>
  <si>
    <t>601041636:19:Initiaing global repair</t>
  </si>
  <si>
    <t>601059305:9: 76807 P 0.18 1 639279 19018353 87613 145683 0 95463 454161 9373470 63416 48313 0 20045 (radio 1.18% / 1.13% tx 0.44% / 0.64% listen 0.74% / 0.49%)</t>
  </si>
  <si>
    <t>601060123:9:Radio ON!</t>
  </si>
  <si>
    <t>601065128:5: 76807 P 0.18 1 346797 19313618 48623 92766 0 67447 191083 9639020 24589 14832 0 5920 (radio 0.71% / 0.40% tx 0.24% / 0.25% listen 0.47% / 0.15%)</t>
  </si>
  <si>
    <t>601065946:5:Radio ON!</t>
  </si>
  <si>
    <t>601167662:17: 76808 P 0.18 1 478054 19182291 55734 102697 0 75334 304306 9525454 24734 22460 0 11622 (radio 0.80% / 0.48% tx 0.28% / 0.25% listen 0.52% / 0.22%)</t>
  </si>
  <si>
    <t>601168480:17:Radio ON!</t>
  </si>
  <si>
    <t>601229248:21:Initiaing global repair</t>
  </si>
  <si>
    <t>601234991:13: 76807 P 0.18 1 845559 18814403 169709 189871 0 84539 499905 9329885 59588 60105 0 21951 (radio 1.82% / 1.21% tx 0.86% / 0.60% listen 0.96% / 0.61%)</t>
  </si>
  <si>
    <t>601235810:13:Radio ON!</t>
  </si>
  <si>
    <t>601250162:3: 76807 P 0.18 1 678895 18981107 86353 147944 0 96312 484437 9345359 60180 54743 0 26772 (radio 1.19% / 1.16% tx 0.43% / 0.61% listen 0.75% / 0.55%)</t>
  </si>
  <si>
    <t>601250980:3:Radio ON!</t>
  </si>
  <si>
    <t>601267804:23:Initiaing global repair</t>
  </si>
  <si>
    <t>605423329:8:DATA send to 1 'Hello 2'</t>
  </si>
  <si>
    <t>605541020:11:DATA send to 1 'Hello 2'</t>
  </si>
  <si>
    <t>605586680:2:DATA send to 1 'Hello 2'</t>
  </si>
  <si>
    <t>605601216:6:DATA send to 1 'Hello 2'</t>
  </si>
  <si>
    <t>605698887:4:DATA send to 1 'Hello 2'</t>
  </si>
  <si>
    <t>605732756:1:DATA send to 1 'Hello 2'</t>
  </si>
  <si>
    <t>605752417:7:DATA send to 1 'Hello 2'</t>
  </si>
  <si>
    <t>605780656:19:DATA recv 'Hello 2 from the client' from 7</t>
  </si>
  <si>
    <t>605800789:14:DATA send to 1 'Hello 2'</t>
  </si>
  <si>
    <t>605813109:15:DATA send to 1 'Hello 2'</t>
  </si>
  <si>
    <t>605833765:16:DATA send to 1 'Hello 2'</t>
  </si>
  <si>
    <t>605907086:10:DATA send to 1 'Hello 2'</t>
  </si>
  <si>
    <t>605944864:12:DATA send to 1 'Hello 2'</t>
  </si>
  <si>
    <t>606059037:9:DATA send to 1 'Hello 2'</t>
  </si>
  <si>
    <t>606065803:5:DATA send to 1 'Hello 2'</t>
  </si>
  <si>
    <t>606169216:17:DATA send to 1 'Hello 2'</t>
  </si>
  <si>
    <t>606234478:13:DATA send to 1 'Hello 2'</t>
  </si>
  <si>
    <t>606249900:3:DATA send to 1 'Hello 2'</t>
  </si>
  <si>
    <t>630422173:8:Radio OFF!</t>
  </si>
  <si>
    <t>630539864:11:Radio OFF!</t>
  </si>
  <si>
    <t>630585524:2:Radio OFF!</t>
  </si>
  <si>
    <t>630600060:6:Radio OFF!</t>
  </si>
  <si>
    <t>630697731:4:Radio OFF!</t>
  </si>
  <si>
    <t>630731600:1:Radio OFF!</t>
  </si>
  <si>
    <t>630751188:7:Radio OFF!</t>
  </si>
  <si>
    <t>630799561:14:Radio OFF!</t>
  </si>
  <si>
    <t>630811953:15:Radio OFF!</t>
  </si>
  <si>
    <t>630830158:16:Radio OFF!</t>
  </si>
  <si>
    <t>630905884:10:Radio OFF!</t>
  </si>
  <si>
    <t>630943708:12:Radio OFF!</t>
  </si>
  <si>
    <t>631057881:9:Radio OFF!</t>
  </si>
  <si>
    <t>631064529:5:Radio OFF!</t>
  </si>
  <si>
    <t>631166265:17:Radio OFF!</t>
  </si>
  <si>
    <t>631233290:13:Radio OFF!</t>
  </si>
  <si>
    <t>631248744:3:Radio OFF!</t>
  </si>
  <si>
    <t>900357605:24:Initiaing global repair</t>
  </si>
  <si>
    <t>900390962:8:Radio ON!</t>
  </si>
  <si>
    <t>900423418:8: 115207 P 0.18 2 921834 28564429 55982 133251 0 93185 334031 9494246 304 6163 0 5929 (radio 0.64% / 0.06% tx 0.18% / 0.00% listen 0.45% / 0.06%)</t>
  </si>
  <si>
    <t>900508653:11:Radio ON!</t>
  </si>
  <si>
    <t>900541414:11: 115207 P 0.18 2 703742 28786626 43896 110730 0 83054 254311 9575785 1903 6984 0 5772 (radio 0.52% / 0.09% tx 0.14% / 0.01% listen 0.37% / 0.07%)</t>
  </si>
  <si>
    <t>900554313:2:Radio ON!</t>
  </si>
  <si>
    <t>900568849:6:Radio ON!</t>
  </si>
  <si>
    <t>900587074:2: 115207 P 0.18 2 732542 28757876 57861 113661 0 83512 254140 9575984 1900 7125 0 5929 (radio 0.58% / 0.09% tx 0.19% / 0.01% listen 0.38% / 0.07%)</t>
  </si>
  <si>
    <t>900601962:6: 115207 P 0.18 2 938383 28547090 53867 138485 0 101653 338576 9489299 1900 7139 0 5929 (radio 0.65% / 0.09% tx 0.18% / 0.01% listen 0.46% / 0.07%)</t>
  </si>
  <si>
    <t>900649083:18:Initiaing global repair</t>
  </si>
  <si>
    <t>900666479:4:Radio ON!</t>
  </si>
  <si>
    <t>900698295:4: 115207 P 0.18 2 264489 29225376 18293 79644 0 71159 81244 9748546 2611 5977 0 5904 (radio 0.33% / 0.08% tx 0.06% / 0.02% listen 0.27% / 0.06%)</t>
  </si>
  <si>
    <t>900700389:1:Radio ON!</t>
  </si>
  <si>
    <t>900719963:7:Radio ON!</t>
  </si>
  <si>
    <t>900734040:1: 115207 P 0.18 2 981115 28508484 49216 151609 0 115219 359120 9470449 545 11391 0 10623 (radio 0.68% / 0.12% tx 0.16% / 0.00% listen 0.51% / 0.11%)</t>
  </si>
  <si>
    <t>900753311:7: 115207 P 0.18 2 928136 28560000 55858 123368 0 84492 363890 9464159 11706 8920 0 5780 (radio 0.60% / 0.20% tx 0.18% / 0.11% listen 0.41% / 0.09%)</t>
  </si>
  <si>
    <t>900768290:14:Radio ON!</t>
  </si>
  <si>
    <t>900780742:15:Radio ON!</t>
  </si>
  <si>
    <t>900795058:20:Initiaing global repair</t>
  </si>
  <si>
    <t>900798948:16:Radio ON!</t>
  </si>
  <si>
    <t>900801944:14: 115207 P 0.18 2 857621 28632227 56041 130863 0 101209 342149 9487710 13069 9359 0 6012 (radio 0.63% / 0.22% tx 0.19% / 0.13% listen 0.44% / 0.09%)</t>
  </si>
  <si>
    <t>900813871:15: 115207 P 0.18 2 912000 28578348 81079 152087 0 104752 319563 9510591 2041 7372 0 5875 (radio 0.79% / 0.09% tx 0.27% / 0.02% listen 0.51% / 0.07%)</t>
  </si>
  <si>
    <t>900831708:16: 115208 P 0.18 2 975293 28510114 86786 152004 0 99545 339769 9487925 1900 7252 0 6045 (radio 0.80% / 0.09% tx 0.29% / 0.01% listen 0.51% / 0.07%)</t>
  </si>
  <si>
    <t>900874673:10:Radio ON!</t>
  </si>
  <si>
    <t>900907887:10: 115207 P 0.18 2 997741 28491550 51647 142891 0 103545 368280 9461237 4293 8527 0 6077 (radio 0.65% / 0.13% tx 0.17% / 0.04% listen 0.48% / 0.08%)</t>
  </si>
  <si>
    <t>900912456:12:Radio ON!</t>
  </si>
  <si>
    <t>900943334:12: 115207 P 0.18 2 254230 29235621 13071 77013 0 71482 76761 9753029 0 5899 0 5899 (radio 0.30% / 0.06% tx 0.04% / 0.00% listen 0.26% / 0.06%)</t>
  </si>
  <si>
    <t>900985635:22:Initiaing global repair</t>
  </si>
  <si>
    <t>901026670:9:Radio ON!</t>
  </si>
  <si>
    <t>901033304:5:Radio ON!</t>
  </si>
  <si>
    <t>901041636:19:Initiaing global repair</t>
  </si>
  <si>
    <t>901059830:9: 115207 P 0.18 2 977180 28508321 89513 152821 0 101392 337898 9489968 1900 7138 0 5929 (radio 0.82% / 0.09% tx 0.30% / 0.01% listen 0.51% / 0.07%)</t>
  </si>
  <si>
    <t>901067058:5: 115207 P 0.18 2 560271 28928345 75050 107163 0 73081 213471 9614727 26427 14397 0 5634 (radio 0.61% / 0.41% tx 0.25% / 0.26% listen 0.36% / 0.14%)</t>
  </si>
  <si>
    <t>901135055:17:Radio ON!</t>
  </si>
  <si>
    <t>901167815:17: 115208 P 0.18 2 732957 28757239 57635 109801 0 81233 254900 9574948 1901 7104 0 5899 (radio 0.56% / 0.09% tx 0.19% / 0.01% listen 0.37% / 0.07%)</t>
  </si>
  <si>
    <t>901202065:13:Radio ON!</t>
  </si>
  <si>
    <t>901217533:3:Radio ON!</t>
  </si>
  <si>
    <t>901229248:21:Initiaing global repair</t>
  </si>
  <si>
    <t>901236595:13: 115207 P 0.18 2 1320918 28168796 237624 223928 0 89880 475356 9354393 67915 34057 0 5341 (radio 1.-90% / 1.03% tx 0.80% / 0.69% listen 0.75% / 0.34%)</t>
  </si>
  <si>
    <t>901251962:3: 115207 P 0.18 2 1041160 28448439 87811 162319 0 109428 362262 9467332 1458 14375 0 13116 (radio 0.84% / 0.16% tx 0.29% / 0.01% listen 0.55% / 0.14%)</t>
  </si>
  <si>
    <t>901267804:23:Initiaing global repair</t>
  </si>
  <si>
    <t>905392099:8:DATA send to 1 'Hello 3'</t>
  </si>
  <si>
    <t>905509790:11:DATA send to 1 'Hello 3'</t>
  </si>
  <si>
    <t>905555450:2:DATA send to 1 'Hello 3'</t>
  </si>
  <si>
    <t>905569986:6:DATA send to 1 'Hello 3'</t>
  </si>
  <si>
    <t>905667657:4:DATA send to 1 'Hello 3'</t>
  </si>
  <si>
    <t>905701526:1:DATA send to 1 'Hello 3'</t>
  </si>
  <si>
    <t>905756180:7:DATA send to 1 'Hello 3'</t>
  </si>
  <si>
    <t>905769427:14:DATA send to 1 'Hello 3'</t>
  </si>
  <si>
    <t>905781879:15:DATA send to 1 'Hello 3'</t>
  </si>
  <si>
    <t>905800084:16:DATA send to 1 'Hello 3'</t>
  </si>
  <si>
    <t>905875810:10:DATA send to 1 'Hello 3'</t>
  </si>
  <si>
    <t>905913634:12:DATA send to 1 'Hello 3'</t>
  </si>
  <si>
    <t>906027807:9:DATA send to 1 'Hello 3'</t>
  </si>
  <si>
    <t>906034441:5:DATA send to 1 'Hello 3'</t>
  </si>
  <si>
    <t>906136191:17:DATA send to 1 'Hello 3'</t>
  </si>
  <si>
    <t>906203202:13:DATA send to 1 'Hello 3'</t>
  </si>
  <si>
    <t>906218670:3:DATA send to 1 'Hello 3'</t>
  </si>
  <si>
    <t>930525349:8:Radio OFF!</t>
  </si>
  <si>
    <t>930568829:6:Radio OFF!</t>
  </si>
  <si>
    <t>930633419:11:Radio OFF!</t>
  </si>
  <si>
    <t>930666500:4:Radio OFF!</t>
  </si>
  <si>
    <t>930679802:2:Radio OFF!</t>
  </si>
  <si>
    <t>930700414:1:Radio OFF!</t>
  </si>
  <si>
    <t>930719943:7:Radio OFF!</t>
  </si>
  <si>
    <t>930768284:14:Radio OFF!</t>
  </si>
  <si>
    <t>930911319:15:Radio OFF!</t>
  </si>
  <si>
    <t>930912477:12:Radio OFF!</t>
  </si>
  <si>
    <t>930918621:16:Radio OFF!</t>
  </si>
  <si>
    <t>931002637:10:Radio OFF!</t>
  </si>
  <si>
    <t>931033284:5:Radio OFF!</t>
  </si>
  <si>
    <t>931145022:17:Radio OFF!</t>
  </si>
  <si>
    <t>931155969:9:Radio OFF!</t>
  </si>
  <si>
    <t>931202045:13:Radio OFF!</t>
  </si>
  <si>
    <t>931217513:3:Radio OFF!</t>
  </si>
  <si>
    <t>1200357605:24:Initiaing global repair</t>
  </si>
  <si>
    <t>1200424280:8: 153607 P 0.18 3 1313972 38001784 91771 157804 0 102425 392135 9437355 35789 24553 0 9240 (radio 0.63% / 0.61% tx 0.23% / 0.36% listen 0.40% / 0.24%)</t>
  </si>
  <si>
    <t>1200425099:8:Radio ON!</t>
  </si>
  <si>
    <t>1200541736:11: 153607 P 0.18 3 1037680 38280272 106029 147581 0 92886 333935 9493646 62133 36851 0 9832 (radio 0.64% / 1.00% tx 0.26% / 0.63% listen 0.37% / 0.37%)</t>
  </si>
  <si>
    <t>1200542554:11:Radio ON!</t>
  </si>
  <si>
    <t>1200587423:2: 153607 P 0.18 3 1082165 38235787 126840 149934 0 90212 349620 9477911 68979 36273 0 6700 (radio 0.70% / 1.07% tx 0.32% / 0.70% listen 0.38% / 0.36%)</t>
  </si>
  <si>
    <t>1200588241:2:Radio ON!</t>
  </si>
  <si>
    <t>1200600715:6: 153607 P 0.18 3 1261424 38054181 54734 145464 0 107533 323038 9507091 867 6979 0 5880 (radio 0.50% / 0.07% tx 0.13% / 0.00% listen 0.36% / 0.07%)</t>
  </si>
  <si>
    <t>1200601535:6:Radio ON!</t>
  </si>
  <si>
    <t>1200649083:18:Initiaing global repair</t>
  </si>
  <si>
    <t>1200697193:4: 153607 P 0.18 3 345869 38973713 20904 85621 0 77063 81377 9748337 2611 5977 0 5904 (radio 0.27% / 0.08% tx 0.05% / 0.02% listen 0.21% / 0.06%)</t>
  </si>
  <si>
    <t>1200697994:4:Radio ON!</t>
  </si>
  <si>
    <t>1200732775:1: 153607 P 0.18 3 1333877 37983456 55297 161151 0 120773 352759 9474972 6081 9542 0 5554 (radio 0.55% / 0.15% tx 0.14% / 0.06% listen 0.40% / 0.09%)</t>
  </si>
  <si>
    <t>1200733595:1:Radio ON!</t>
  </si>
  <si>
    <t>1200752452:7: 153607 P 0.18 3 1268813 38046928 62114 133824 0 90345 340674 9486928 6256 10456 0 5853 (radio 0.49% / 0.17% tx 0.15% / 0.06% listen 0.34% / 0.10%)</t>
  </si>
  <si>
    <t>1200753269:7:Radio ON!</t>
  </si>
  <si>
    <t>1200795058:20:Initiaing global repair</t>
  </si>
  <si>
    <t>1200800709:14: 153607 P 0.18 3 1186779 38130755 60937 139318 0 108073 329155 9498528 4896 8455 0 6864 (radio 0.50% / 0.13% tx 0.15% / 0.04% listen 0.35% / 0.08%)</t>
  </si>
  <si>
    <t>1200801528:14:Radio ON!</t>
  </si>
  <si>
    <t>1200814353:15: 153607 P 0.18 3 1348876 37969227 170387 198897 0 113211 436873 9390879 89308 46810 0 8459 (radio 0.93% / 1.38% tx 0.43% / 0.90% listen 0.50% / 0.47%)</t>
  </si>
  <si>
    <t>1200815172:15:Radio ON!</t>
  </si>
  <si>
    <t>1200832549:16: 153608 P 0.18 3 1407772 37906478 160893 188879 0 104826 432476 9396364 74107 36875 0 5281 (radio 0.88% / 1.12% tx 0.40% / 0.75% listen 0.48% / 0.37%)</t>
  </si>
  <si>
    <t>1200833367:16:Radio ON!</t>
  </si>
  <si>
    <t>1200907985:10: 153607 P 0.18 3 1402704 37914151 95512 168769 0 109101 404960 9422601 43865 25878 0 5556 (radio 0.67% / 0.70% tx 0.24% / 0.44% listen 0.42% / 0.26%)</t>
  </si>
  <si>
    <t>1200908803:10:Radio ON!</t>
  </si>
  <si>
    <t>1200942073:12: 153607 P 0.18 3 331240 38988328 13071 83108 0 77356 77007 9752707 0 6095 0 5874 (radio 0.24% / 0.06% tx 0.03% / 0.00% listen 0.21% / 0.06%)</t>
  </si>
  <si>
    <t>1200942874:12:Radio ON!</t>
  </si>
  <si>
    <t>1200985635:22:Initiaing global repair</t>
  </si>
  <si>
    <t>1201041636:19:Initiaing global repair</t>
  </si>
  <si>
    <t>1201060253:9: 153607 P 0.18 3 1413527 37900982 166649 190906 0 106662 436344 9392661 77136 38085 0 5270 (radio 0.90% / 1.17% tx 0.42% / 0.78% listen 0.48% / 0.38%)</t>
  </si>
  <si>
    <t>1201061071:9:Radio ON!</t>
  </si>
  <si>
    <t>1201064853:5: 153607 P 0.18 3 730796 38587803 76950 114327 0 79023 170522 9659458 1900 7164 0 5942 (radio 0.48% / 0.09% tx 0.19% / 0.01% listen 0.29% / 0.07%)</t>
  </si>
  <si>
    <t>1201065673:5:Radio ON!</t>
  </si>
  <si>
    <t>1201168331:17: 153608 P 0.18 3 1132775 38187188 144025 150296 0 86004 399815 9429949 86390 40495 0 4771 (radio 0.74% / 1.29% tx 0.36% / 0.87% listen 0.38% / 0.41%)</t>
  </si>
  <si>
    <t>1201169150:17:Radio ON!</t>
  </si>
  <si>
    <t>1201229248:21:Initiaing global repair</t>
  </si>
  <si>
    <t>1201235387:13: 153607 P 0.18 3 1718419 37601359 271348 243593 0 95335 397498 9432563 33724 19665 0 5455 (radio 1.-79% / 0.54% tx 0.69% / 0.34% listen 0.61% / 0.20%)</t>
  </si>
  <si>
    <t>1201236205:13:Radio ON!</t>
  </si>
  <si>
    <t>1201249388:3: 153607 P 0.18 3 1386311 37933330 88675 171246 0 117426 345148 9484891 864 8927 0 7998 (radio 0.66% / 0.09% tx 0.22% / 0.00% listen 0.43% / 0.09%)</t>
  </si>
  <si>
    <t>1201250207:3:Radio ON!</t>
  </si>
  <si>
    <t>1201267804:23:Initiaing global repair</t>
  </si>
  <si>
    <t>1205423329:8:DATA send to 1 'Hello 4'</t>
  </si>
  <si>
    <t>1205541020:11:DATA send to 1 'Hello 4'</t>
  </si>
  <si>
    <t>1205586680:2:DATA send to 1 'Hello 4'</t>
  </si>
  <si>
    <t>1205601216:6:DATA send to 1 'Hello 4'</t>
  </si>
  <si>
    <t>1205698887:4:DATA send to 1 'Hello 4'</t>
  </si>
  <si>
    <t>1205732756:1:DATA send to 1 'Hello 4'</t>
  </si>
  <si>
    <t>1205752371:7:DATA send to 1 'Hello 4'</t>
  </si>
  <si>
    <t>1205800657:14:DATA send to 1 'Hello 4'</t>
  </si>
  <si>
    <t>1205813109:15:DATA send to 1 'Hello 4'</t>
  </si>
  <si>
    <t>1205833543:16:DATA send to 1 'Hello 4'</t>
  </si>
  <si>
    <t>1205857358:19:DATA recv 'Hello 4 from the client' from 7</t>
  </si>
  <si>
    <t>1205907040:10:DATA send to 1 'Hello 4'</t>
  </si>
  <si>
    <t>1205944864:12:DATA send to 1 'Hello 4'</t>
  </si>
  <si>
    <t>1206059169:9:DATA send to 1 'Hello 4'</t>
  </si>
  <si>
    <t>1206065671:5:DATA send to 1 'Hello 4'</t>
  </si>
  <si>
    <t>1206169213:17:DATA send to 1 'Hello 4'</t>
  </si>
  <si>
    <t>1206234432:13:DATA send to 1 'Hello 4'</t>
  </si>
  <si>
    <t>1206249900:3:DATA send to 1 'Hello 4'</t>
  </si>
  <si>
    <t>1230422187:8:Radio OFF!</t>
  </si>
  <si>
    <t>1230539924:11:Radio OFF!</t>
  </si>
  <si>
    <t>1230585524:2:Radio OFF!</t>
  </si>
  <si>
    <t>1230600060:6:Radio OFF!</t>
  </si>
  <si>
    <t>1230697731:4:Radio OFF!</t>
  </si>
  <si>
    <t>1230751233:7:Radio OFF!</t>
  </si>
  <si>
    <t>1230806802:1:Radio OFF!</t>
  </si>
  <si>
    <t>1230814241:15:Radio OFF!</t>
  </si>
  <si>
    <t>1230830158:16:Radio OFF!</t>
  </si>
  <si>
    <t>1230900291:14:Radio OFF!</t>
  </si>
  <si>
    <t>1230905884:10:Radio OFF!</t>
  </si>
  <si>
    <t>1230943708:12:Radio OFF!</t>
  </si>
  <si>
    <t>1231057986:9:Radio OFF!</t>
  </si>
  <si>
    <t>1231064575:5:Radio OFF!</t>
  </si>
  <si>
    <t>1231166280:17:Radio OFF!</t>
  </si>
  <si>
    <t>1231248758:3:Radio OFF!</t>
  </si>
  <si>
    <t>1231308705:13:Radio OFF!</t>
  </si>
  <si>
    <t>1500357605:24:Initiaing global repair</t>
  </si>
  <si>
    <t>1500390962:8:Radio ON!</t>
  </si>
  <si>
    <t>1500426245:8: 192007 P 0.18 4 1817817 47327597 175897 208896 0 115044 503842 9325813 84126 51092 0 12619 (radio 0.78% / 1.37% tx 0.35% / 0.85% listen 0.42% / 0.51%)</t>
  </si>
  <si>
    <t>1500508653:11:Radio ON!</t>
  </si>
  <si>
    <t>1500543900:11: 192007 P 0.18 4 1384725 47762930 154852 188656 0 112352 347042 9482658 48823 41075 0 19466 (radio 0.69% / 0.91% tx 0.31% / 0.49% listen 0.38% / 0.41%)</t>
  </si>
  <si>
    <t>1500554313:2:Radio ON!</t>
  </si>
  <si>
    <t>1500568845:6:Radio ON!</t>
  </si>
  <si>
    <t>1500586858:2: 192007 P 0.18 4 1314551 47830891 126840 155838 0 96116 232383 9595104 0 5904 0 5904 (radio 0.57% / 0.06% tx 0.25% / 0.00% listen 0.31% / 0.06%)</t>
  </si>
  <si>
    <t>1500602390:6: 192007 P 0.18 4 1584631 47558833 56634 152589 0 113461 323204 9504652 1900 7125 0 5928 (radio 0.42% / 0.09% tx 0.11% / 0.01% listen 0.31% / 0.07%)</t>
  </si>
  <si>
    <t>1500649083:18:Initiaing global repair</t>
  </si>
  <si>
    <t>1500666479:4:Radio ON!</t>
  </si>
  <si>
    <t>1500698309:4: 192007 P 0.18 4 427527 48721850 23515 91598 0 82967 81655 9748137 2611 5977 0 5904 (radio 0.23% / 0.08% tx 0.04% / 0.02% listen 0.18% / 0.06%)</t>
  </si>
  <si>
    <t>1500700389:1:Radio ON!</t>
  </si>
  <si>
    <t>1500719963:7:Radio ON!</t>
  </si>
  <si>
    <t>1500735214:1: 192007 P 0.18 4 1776213 47371006 108916 187760 0 126227 442333 9387550 53619 26609 0 5454 (radio 0.60% / 0.81% tx 0.22% / 0.54% listen 0.38% / 0.27%)</t>
  </si>
  <si>
    <t>1500754398:7: 192007 P 0.18 4 1619018 47526619 69779 153874 0 106846 350202 9479691 7665 20050 0 16501 (radio 0.45% / 0.28% tx 0.14% / 0.07% listen 0.31% / 0.20%)</t>
  </si>
  <si>
    <t>1500768290:14:Radio ON!</t>
  </si>
  <si>
    <t>1500780742:15:Radio ON!</t>
  </si>
  <si>
    <t>1500795058:20:Initiaing global repair</t>
  </si>
  <si>
    <t>1500798948:16:Radio ON!</t>
  </si>
  <si>
    <t>1500803551:14: 192007 P 0.18 4 1645988 47501695 145588 185144 0 118224 459206 9370940 84651 45826 0 10151 (radio 0.67% / 1.32% tx 0.29% / 0.86% listen 0.37% / 0.46%)</t>
  </si>
  <si>
    <t>1500815902:15: 192007 P 0.18 4 1730516 47415172 219457 237149 0 129284 381637 9445945 49070 38252 0 16073 (radio 0.05% / 0.88% tx 0.44% / 0.49% listen 0.48% / 0.38%)</t>
  </si>
  <si>
    <t>1500831754:16: 192008 P 0.18 4 1721468 47421664 160893 194754 0 110701 313693 9515186 0 5875 0 5875 (radio 0.72% / 0.05% tx 0.32% / 0.00% listen 0.39% / 0.05%)</t>
  </si>
  <si>
    <t>1500874666:10:Radio ON!</t>
  </si>
  <si>
    <t>1500907192:10: 192007 P 0.18 4 1737716 47406860 95512 174644 0 114976 335009 9492709 0 5875 0 5875 (radio 0.54% / 0.05% tx 0.19% / 0.00% listen 0.35% / 0.05%)</t>
  </si>
  <si>
    <t>1500912456:12:Radio ON!</t>
  </si>
  <si>
    <t>1500943314:12: 192007 P 0.18 4 408411 48740952 13071 89007 0 83255 77168 9752624 0 5899 0 5899 (radio 0.20% / 0.06% tx 0.02% / 0.00% listen 0.18% / 0.06%)</t>
  </si>
  <si>
    <t>1500985635:22:Initiaing global repair</t>
  </si>
  <si>
    <t>1501026670:9:Radio ON!</t>
  </si>
  <si>
    <t>1501033304:5:Radio ON!</t>
  </si>
  <si>
    <t>1501041636:19:Initiaing global repair</t>
  </si>
  <si>
    <t>1501061327:9: 192007 P 0.18 4 1873641 47270822 235264 228658 0 114743 460111 9369840 68615 37752 0 8081 (radio 0.07% / 1.08% tx 0.47% / 0.69% listen 0.46% / 0.38%)</t>
  </si>
  <si>
    <t>1501068239:5: 192007 P 0.18 4 1041666 48106747 140422 159988 0 97134 310867 9518944 63472 45661 0 18111 (radio 0.61% / 1.11% tx 0.28% / 0.64% listen 0.32% / 0.46%)</t>
  </si>
  <si>
    <t>1501135055:17:Radio ON!</t>
  </si>
  <si>
    <t>1501169787:17: 192008 P 0.18 4 1405899 47744014 151509 167792 0 101293 273121 9556826 7484 17496 0 15289 (radio 0.64% / 0.25% tx 0.30% / 0.07% listen 0.34% / 0.17%)</t>
  </si>
  <si>
    <t>1501202065:13:Radio ON!</t>
  </si>
  <si>
    <t>1501217533:3:Radio ON!</t>
  </si>
  <si>
    <t>1501229248:21:Initiaing global repair</t>
  </si>
  <si>
    <t>1501237706:13: 192007 P 0.18 4 2277550 46872055 405277 321111 0 114744 559128 9270696 133929 77518 0 19409 (radio 1.-40% / 2.15% tx 0.82% / 1.36% listen 0.65% / 0.78%)</t>
  </si>
  <si>
    <t>1501252800:3: 192007 P 0.18 4 1842721 47306504 133343 218208 0 141145 456407 9373174 44668 46962 0 23719 (radio 0.71% / 0.93% tx 0.27% / 0.45% listen 0.44% / 0.47%)</t>
  </si>
  <si>
    <t>1501267804:23:Initiaing global repair</t>
  </si>
  <si>
    <t>1505392099:8:DATA send to 1 'Hello 5'</t>
  </si>
  <si>
    <t>1505509790:11:DATA send to 1 'Hello 5'</t>
  </si>
  <si>
    <t>1505555450:2:DATA send to 1 'Hello 5'</t>
  </si>
  <si>
    <t>1505569984:6:DATA send to 1 'Hello 5'</t>
  </si>
  <si>
    <t>1505667657:4:DATA send to 1 'Hello 5'</t>
  </si>
  <si>
    <t>1505701526:1:DATA send to 1 'Hello 5'</t>
  </si>
  <si>
    <t>1505721100:7:DATA send to 1 'Hello 5'</t>
  </si>
  <si>
    <t>1505769427:14:DATA send to 1 'Hello 5'</t>
  </si>
  <si>
    <t>1505781879:15:DATA send to 1 'Hello 5'</t>
  </si>
  <si>
    <t>1505800084:16:DATA send to 1 'Hello 5'</t>
  </si>
  <si>
    <t>1505875807:10:DATA send to 1 'Hello 5'</t>
  </si>
  <si>
    <t>1505913679:12:DATA send to 1 'Hello 5'</t>
  </si>
  <si>
    <t>1505954371:19:DATA recv 'Hello 5 from the client' from 12</t>
  </si>
  <si>
    <t>1506027807:9:DATA send to 1 'Hello 5'</t>
  </si>
  <si>
    <t>1506034441:5:DATA send to 1 'Hello 5'</t>
  </si>
  <si>
    <t>1506136191:17:DATA send to 1 'Hello 5'</t>
  </si>
  <si>
    <t>1506203202:13:DATA send to 1 'Hello 5'</t>
  </si>
  <si>
    <t>1506218684:3:DATA send to 1 'Hello 5'</t>
  </si>
  <si>
    <t>1530390942:8:Radio OFF!</t>
  </si>
  <si>
    <t>1530508633:11:Radio OFF!</t>
  </si>
  <si>
    <t>1530554293:2:Radio OFF!</t>
  </si>
  <si>
    <t>1530666500:4:Radio OFF!</t>
  </si>
  <si>
    <t>1530696647:6:Radio OFF!</t>
  </si>
  <si>
    <t>1530700369:1:Radio OFF!</t>
  </si>
  <si>
    <t>1530719943:7:Radio OFF!</t>
  </si>
  <si>
    <t>1530768270:14:Radio OFF!</t>
  </si>
  <si>
    <t>1530780722:15:Radio OFF!</t>
  </si>
  <si>
    <t>1530798927:16:Radio OFF!</t>
  </si>
  <si>
    <t>1530874651:10:Radio OFF!</t>
  </si>
  <si>
    <t>1530912568:12:Radio OFF!</t>
  </si>
  <si>
    <t>1531026650:9:Radio OFF!</t>
  </si>
  <si>
    <t>1531033284:5:Radio OFF!</t>
  </si>
  <si>
    <t>1531135034:17:Radio OFF!</t>
  </si>
  <si>
    <t>1531202045:13:Radio OFF!</t>
  </si>
  <si>
    <t>1531217527:3:Radio OFF!</t>
  </si>
  <si>
    <t>1800357605:24:Initiaing global repair</t>
  </si>
  <si>
    <t>1800423578:8: 230407 P 0.18 5 2178411 56796952 177797 216028 0 120973 360591 9469355 1900 7132 0 5929 (radio 0.66% / 0.09% tx 0.30% / 0.01% listen 0.36% / 0.07%)</t>
  </si>
  <si>
    <t>1800424397:8:Radio ON!</t>
  </si>
  <si>
    <t>1800540880:11: 230407 P 0.18 5 1645411 57331968 155156 194791 0 118251 260683 9569038 304 6135 0 5899 (radio 0.59% / 0.06% tx 0.26% / 0.00% listen 0.33% / 0.06%)</t>
  </si>
  <si>
    <t>1800541699:11:Radio ON!</t>
  </si>
  <si>
    <t>1800585894:2: 230407 P 0.18 5 1546957 57425890 126840 161767 0 102045 232403 9594999 0 5929 0 5929 (radio 0.48% / 0.06% tx 0.21% / 0.00% listen 0.27% / 0.06%)</t>
  </si>
  <si>
    <t>1800586713:2:Radio ON!</t>
  </si>
  <si>
    <t>1800602417:6: 230407 P 0.18 5 1968253 57002909 100361 178380 0 118994 383619 9444076 43727 25791 0 5533 (radio 0.47% / 0.70% tx 0.17% / 0.44% listen 0.30% / 0.26%)</t>
  </si>
  <si>
    <t>1800603233:6:Radio ON!</t>
  </si>
  <si>
    <t>1800649083:18:Initiaing global repair</t>
  </si>
  <si>
    <t>1800697218:4: 230407 P 0.18 5 509307 58469787 26126 97575 0 88871 81777 9747937 2611 5977 0 5904 (radio 0.20% / 0.08% tx 0.04% / 0.02% listen 0.16% / 0.06%)</t>
  </si>
  <si>
    <t>1800698019:4:Radio ON!</t>
  </si>
  <si>
    <t>1800732988:1: 230407 P 0.18 5 2133078 56844019 110826 194875 0 132131 356862 9473013 1910 7115 0 5904 (radio 0.51% / 0.09% tx 0.18% / 0.01% listen 0.33% / 0.07%)</t>
  </si>
  <si>
    <t>1800733807:1:Radio ON!</t>
  </si>
  <si>
    <t>1800752288:7: 230407 P 0.18 5 1945894 57027620 71679 161690 0 113455 326873 9501001 1900 7816 0 6609 (radio 0.39% / 0.09% tx 0.12% / 0.01% listen 0.27% / 0.07%)</t>
  </si>
  <si>
    <t>1800753107:7:Radio ON!</t>
  </si>
  <si>
    <t>1800795058:20:Initiaing global repair</t>
  </si>
  <si>
    <t>1800800889:14: 230407 P 0.18 5 1969059 57008668 147493 192094 0 123972 323068 9506973 1905 6950 0 5748 (radio 0.57% / 0.09% tx 0.25% / 0.01% listen 0.32% / 0.07%)</t>
  </si>
  <si>
    <t>1800801708:14:Radio ON!</t>
  </si>
  <si>
    <t>1800812245:15: 230407 P 0.18 5 2014037 56959259 219457 243048 0 135183 283518 9544087 0 5899 0 5899 (radio 0.05% / 0.06% tx 0.37% / 0.00% listen 0.41% / 0.06%)</t>
  </si>
  <si>
    <t>1800813064:15:Radio ON!</t>
  </si>
  <si>
    <t>1800830520:16: 230408 P 0.18 5 2035205 56936730 160893 200653 0 116600 313734 9515066 0 5899 0 5899 (radio 0.61% / 0.06% tx 0.27% / 0.00% listen 0.34% / 0.06%)</t>
  </si>
  <si>
    <t>1800831340:16:Radio ON!</t>
  </si>
  <si>
    <t>1800905927:10: 230407 P 0.18 5 2072710 56899484 95512 180543 0 120875 334991 9492624 0 5899 0 5899 (radio 0.46% / 0.06% tx 0.16% / 0.00% listen 0.30% / 0.06%)</t>
  </si>
  <si>
    <t>1800906745:10:Radio ON!</t>
  </si>
  <si>
    <t>1800943698:12: 230407 P 0.18 5 526620 58450445 22291 96283 0 89281 118206 9709493 9220 7276 0 6026 (radio 0.20% / 0.16% tx 0.03% / 0.09% listen 0.16% / 0.07%)</t>
  </si>
  <si>
    <t>1800944517:12:Radio ON!</t>
  </si>
  <si>
    <t>1800985635:22:Initiaing global repair</t>
  </si>
  <si>
    <t>1801041636:19:Initiaing global repair</t>
  </si>
  <si>
    <t>1801059197:9: 230407 P 0.18 5 2209440 56764945 237165 235803 0 120685 335796 9494123 1901 7145 0 5942 (radio 0.07% / 0.09% tx 0.40% / 0.01% listen 0.39% / 0.07%)</t>
  </si>
  <si>
    <t>1801060016:9:Radio ON!</t>
  </si>
  <si>
    <t>1801065885:5: 230407 P 0.18 5 1252078 57726200 142328 167371 0 103312 210409 9619453 1906 7383 0 6178 (radio 0.52% / 0.09% tx 0.24% / 0.01% listen 0.28% / 0.07%)</t>
  </si>
  <si>
    <t>1801066704:5:Radio ON!</t>
  </si>
  <si>
    <t>1801167668:17: 230408 P 0.18 5 1666747 57310790 153409 174849 0 107129 260845 9566776 1900 7057 0 5836 (radio 0.55% / 0.09% tx 0.26% / 0.01% listen 0.29% / 0.07%)</t>
  </si>
  <si>
    <t>1801168487:17:Radio ON!</t>
  </si>
  <si>
    <t>1801229248:21:Initiaing global repair</t>
  </si>
  <si>
    <t>1801233725:13: 230407 P 0.18 5 2605087 56374338 405277 326986 0 120619 327534 9502283 0 5875 0 5875 (radio 1.-49% / 0.05% tx 0.68% / 0.00% listen 0.55% / 0.05%)</t>
  </si>
  <si>
    <t>1801234545:13:Radio ON!</t>
  </si>
  <si>
    <t>1801249127:3: 230407 P 0.18 5 2188724 56789973 133343 225224 0 148137 346000 9483469 0 7016 0 6992 (radio 0.60% / 0.07% tx 0.22% / 0.00% listen 0.38% / 0.07%)</t>
  </si>
  <si>
    <t>1801249946:3:Radio ON!</t>
  </si>
  <si>
    <t>1801267804:23:Initiaing global repair</t>
  </si>
  <si>
    <t>1805451160:8:DATA send to 1 'Hello 6'</t>
  </si>
  <si>
    <t>1805541107:11:DATA send to 1 'Hello 6'</t>
  </si>
  <si>
    <t>1805586680:2:DATA send to 1 'Hello 6'</t>
  </si>
  <si>
    <t>1805601348:6:DATA send to 1 'Hello 6'</t>
  </si>
  <si>
    <t>1805698887:4:DATA send to 1 'Hello 6'</t>
  </si>
  <si>
    <t>1805732843:1:DATA send to 1 'Hello 6'</t>
  </si>
  <si>
    <t>1805752330:7:DATA send to 1 'Hello 6'</t>
  </si>
  <si>
    <t>1805761557:22:DATA recv 'Hello 6 from the client' from 1</t>
  </si>
  <si>
    <t>1805800657:14:DATA send to 1 'Hello 6'</t>
  </si>
  <si>
    <t>1805813150:15:DATA send to 1 'Hello 6'</t>
  </si>
  <si>
    <t>1805834019:16:DATA send to 1 'Hello 6'</t>
  </si>
  <si>
    <t>1805868020:24:DATA recv 'Hello 6 from the client' from 16</t>
  </si>
  <si>
    <t>1805907081:10:DATA send to 1 'Hello 6'</t>
  </si>
  <si>
    <t>1805923998:24:DATA recv 'Hello 6 from the client' from 11</t>
  </si>
  <si>
    <t>1805936202:24:DATA recv 'Hello 6 from the client' from 10</t>
  </si>
  <si>
    <t>1805944895:12:DATA send to 1 'Hello 6'</t>
  </si>
  <si>
    <t>1806059037:9:DATA send to 1 'Hello 6'</t>
  </si>
  <si>
    <t>1806168525:5:DATA send to 1 'Hello 6'</t>
  </si>
  <si>
    <t>1806169464:17:DATA send to 1 'Hello 6'</t>
  </si>
  <si>
    <t>1806234432:13:DATA send to 1 'Hello 6'</t>
  </si>
  <si>
    <t>1806250032:3:DATA send to 1 'Hello 6'</t>
  </si>
  <si>
    <t>1806624712:24:DATA recv 'Hello 6 from the client' from 15</t>
  </si>
  <si>
    <t>1807034784:24:DATA recv 'Hello 6 from the client' from 17</t>
  </si>
  <si>
    <t>1830422233:8:Radio OFF!</t>
  </si>
  <si>
    <t>1830539878:11:Radio OFF!</t>
  </si>
  <si>
    <t>1830585538:2:Radio OFF!</t>
  </si>
  <si>
    <t>1830600120:6:Radio OFF!</t>
  </si>
  <si>
    <t>1830697822:4:Radio OFF!</t>
  </si>
  <si>
    <t>1830731614:1:Radio OFF!</t>
  </si>
  <si>
    <t>1830811967:15:Radio OFF!</t>
  </si>
  <si>
    <t>1830830173:16:Radio OFF!</t>
  </si>
  <si>
    <t>1830853287:7:Radio OFF!</t>
  </si>
  <si>
    <t>1830899573:14:Radio OFF!</t>
  </si>
  <si>
    <t>1830905944:10:Radio OFF!</t>
  </si>
  <si>
    <t>1830943753:12:Radio OFF!</t>
  </si>
  <si>
    <t>1831064529:5:Radio OFF!</t>
  </si>
  <si>
    <t>1831166280:17:Radio OFF!</t>
  </si>
  <si>
    <t>1831167629:9:Radio OFF!</t>
  </si>
  <si>
    <t>1831233336:13:Radio OFF!</t>
  </si>
  <si>
    <t>1831349201:3:Radio OFF!</t>
  </si>
  <si>
    <t>2100357605:24:Initiaing global repair</t>
  </si>
  <si>
    <t>2100390962:8:Radio ON!</t>
  </si>
  <si>
    <t>2100426127:8: 268807 P 0.18 6 2656714 66148651 218096 249434 0 134217 478300 9351699 40299 33406 0 13244 (radio 0.05% / 0.74% tx 0.31% / 0.40% listen 0.36% / 0.33%)</t>
  </si>
  <si>
    <t>2100508653:11:Radio ON!</t>
  </si>
  <si>
    <t>2100543881:11: 268807 P 0.18 6 1988372 66818807 170422 221602 0 136455 342958 9486839 15266 26811 0 18204 (radio 0.56% / 0.42% tx 0.24% / 0.15% listen 0.32% / 0.27%)</t>
  </si>
  <si>
    <t>2100554313:2:Radio ON!</t>
  </si>
  <si>
    <t>2100568849:6:Radio ON!</t>
  </si>
  <si>
    <t>2100589472:2: 268807 P 0.18 6 1954547 66848138 216736 219788 0 118125 407587 9422248 89896 58021 0 16080 (radio 0.01% / 1.50% tx 0.31% / 0.91% listen 0.31% / 0.59%)</t>
  </si>
  <si>
    <t>2100604090:6: 268807 P 0.18 6 2440937 66360111 165805 227072 0 133669 472681 9357202 65444 48692 0 14675 (radio 0.57% / 1.16% tx 0.24% / 0.66% listen 0.33% / 0.49%)</t>
  </si>
  <si>
    <t>2100649083:18:Initiaing global repair</t>
  </si>
  <si>
    <t>2100666551:4:Radio ON!</t>
  </si>
  <si>
    <t>2100700389:1:Radio ON!</t>
  </si>
  <si>
    <t>2100700923:4: 268807 P 0.18 6 650242 68156572 50845 121077 0 104078 140932 9686785 24719 23502 0 15207 (radio 0.24% / 0.49% tx 0.07% / 0.25% listen 0.17% / 0.23%)</t>
  </si>
  <si>
    <t>2100719963:7:Radio ON!</t>
  </si>
  <si>
    <t>2100735243:1: 268807 P 0.18 6 2544786 66262399 132677 207485 0 138077 411705 9418380 21851 12610 0 5946 (radio 0.49% / 0.35% tx 0.19% / 0.22% listen 0.30% / 0.12%)</t>
  </si>
  <si>
    <t>2100755234:7: 268807 P 0.18 6 2394040 66409400 143337 207498 0 127314 448143 9381780 71658 45808 0 13859 (radio 0.50% / 1.19% tx 0.20% / 0.72% listen 0.30% / 0.46%)</t>
  </si>
  <si>
    <t>2100768290:14:Radio ON!</t>
  </si>
  <si>
    <t>2100780742:15:Radio ON!</t>
  </si>
  <si>
    <t>2100795058:20:Initiaing global repair</t>
  </si>
  <si>
    <t>2100798948:16:Radio ON!</t>
  </si>
  <si>
    <t>2100803821:14: 268807 P 0.18 6 2508584 66296806 271990 256648 0 134098 539522 9288138 124497 64554 0 10126 (radio 0.14% / 1.92% tx 0.39% / 1.26% listen 0.37% / 0.65%)</t>
  </si>
  <si>
    <t>2100815995:15: 268807 P 0.18 6 2406868 66394190 244265 270175 0 151520 392828 9434931 24808 27127 0 16337 (radio 0.12% / 0.52% tx 0.35% / 0.25% listen 0.39% / 0.27%)</t>
  </si>
  <si>
    <t>2100834192:16: 268808 P 0.18 6 2479285 66322577 194082 233995 0 131360 444077 9385847 33189 33342 0 14760 (radio 0.62% / 0.67% tx 0.28% / 0.33% listen 0.34% / 0.33%)</t>
  </si>
  <si>
    <t>2100874673:10:Radio ON!</t>
  </si>
  <si>
    <t>2100909945:10: 268807 P 0.18 6 2574339 66225600 158269 232984 0 139033 501626 9326116 62757 52441 0 18158 (radio 0.56% / 1.17% tx 0.23% / 0.63% listen 0.33% / 0.53%)</t>
  </si>
  <si>
    <t>2100912528:12:Radio ON!</t>
  </si>
  <si>
    <t>2100946900:12: 268807 P 0.18 6 702166 68104704 46587 126062 0 109698 175543 9654259 24296 29779 0 20417 (radio 0.25% / 0.55% tx 0.06% / 0.24% listen 0.18% / 0.30%)</t>
  </si>
  <si>
    <t>2100985635:22:Initiaing global repair</t>
  </si>
  <si>
    <t>2101026670:9:Radio ON!</t>
  </si>
  <si>
    <t>2101033304:5:Radio ON!</t>
  </si>
  <si>
    <t>2101041636:19:Initiaing global repair</t>
  </si>
  <si>
    <t>2101061926:9: 268807 P 0.18 6 2690610 66113355 306530 287898 0 141285 481167 9348410 69365 52095 0 20600 (radio 0.23% / 1.23% tx 0.44% / 0.70% listen 0.41% / 0.52%)</t>
  </si>
  <si>
    <t>2101068166:5: 268807 P 0.18 6 1606246 67199781 184078 191891 0 112244 354165 9473581 41750 24520 0 8932 (radio 0.54% / 0.67% tx 0.26% / 0.42% listen 0.27% / 0.24%)</t>
  </si>
  <si>
    <t>2101135055:17:Radio ON!</t>
  </si>
  <si>
    <t>2101170296:17: 268808 P 0.18 6 2040152 66767446 170563 209334 0 131063 373402 9456656 17154 34485 0 23934 (radio 0.55% / 0.52% tx 0.24% / 0.17% listen 0.30% / 0.35%)</t>
  </si>
  <si>
    <t>2101202065:13:Radio ON!</t>
  </si>
  <si>
    <t>2101217533:3:Radio ON!</t>
  </si>
  <si>
    <t>2101229248:21:Initiaing global repair</t>
  </si>
  <si>
    <t>2101237327:13: 268807 P 0.18 6 3087574 65719556 478218 374984 0 137769 482484 9345218 72941 47998 0 17150 (radio 1.-39% / 1.23% tx 0.07% / 0.74% listen 0.54% / 0.48%)</t>
  </si>
  <si>
    <t>2101252692:3: 268807 P 0.18 6 2677094 66129355 177472 267999 0 168613 488367 9339382 44129 42775 0 20476 (radio 0.02% / 0.88% tx 0.25% / 0.44% listen 0.38% / 0.43%)</t>
  </si>
  <si>
    <t>2101267804:23:Initiaing global repair</t>
  </si>
  <si>
    <t>2105392099:8:DATA send to 1 'Hello 7'</t>
  </si>
  <si>
    <t>2105509790:11:DATA send to 1 'Hello 7'</t>
  </si>
  <si>
    <t>2105555450:2:DATA send to 1 'Hello 7'</t>
  </si>
  <si>
    <t>2105569986:6:DATA send to 1 'Hello 7'</t>
  </si>
  <si>
    <t>2105667774:4:DATA send to 1 'Hello 7'</t>
  </si>
  <si>
    <t>2105689963:24:DATA recv 'Hello 7 from the client' from 4</t>
  </si>
  <si>
    <t>2105701526:1:DATA send to 1 'Hello 7'</t>
  </si>
  <si>
    <t>2105721232:7:DATA send to 1 'Hello 7'</t>
  </si>
  <si>
    <t>2105769513:14:DATA send to 1 'Hello 7'</t>
  </si>
  <si>
    <t>2105781879:15:DATA send to 1 'Hello 7'</t>
  </si>
  <si>
    <t>2105798204:24:DATA recv 'Hello 7 from the client' from 14</t>
  </si>
  <si>
    <t>2105800084:16:DATA send to 1 'Hello 7'</t>
  </si>
  <si>
    <t>2105875810:10:DATA send to 1 'Hello 7'</t>
  </si>
  <si>
    <t>2105913751:12:DATA send to 1 'Hello 7'</t>
  </si>
  <si>
    <t>2105936536:24:DATA recv 'Hello 7 from the client' from 12</t>
  </si>
  <si>
    <t>2106027939:9:DATA send to 1 'Hello 7'</t>
  </si>
  <si>
    <t>2106034441:5:DATA send to 1 'Hello 7'</t>
  </si>
  <si>
    <t>2106136191:17:DATA send to 1 'Hello 7'</t>
  </si>
  <si>
    <t>2106203202:13:DATA send to 1 'Hello 7'</t>
  </si>
  <si>
    <t>2106218670:3:DATA send to 1 'Hello 7'</t>
  </si>
  <si>
    <t>2130432418:8:Radio OFF!</t>
  </si>
  <si>
    <t>2130508633:11:Radio OFF!</t>
  </si>
  <si>
    <t>2130554293:2:Radio OFF!</t>
  </si>
  <si>
    <t>2130568843:6:Radio OFF!</t>
  </si>
  <si>
    <t>2130666545:4:Radio OFF!</t>
  </si>
  <si>
    <t>2130700429:1:Radio OFF!</t>
  </si>
  <si>
    <t>2130764437:7:Radio OFF!</t>
  </si>
  <si>
    <t>2130768284:14:Radio OFF!</t>
  </si>
  <si>
    <t>2130780855:15:Radio OFF!</t>
  </si>
  <si>
    <t>2130798927:16:Radio OFF!</t>
  </si>
  <si>
    <t>2130874759:10:Radio OFF!</t>
  </si>
  <si>
    <t>2130912522:12:Radio OFF!</t>
  </si>
  <si>
    <t>2131026664:9:Radio OFF!</t>
  </si>
  <si>
    <t>2131033284:5:Radio OFF!</t>
  </si>
  <si>
    <t>2131135034:17:Radio OFF!</t>
  </si>
  <si>
    <t>2131202131:13:Radio OFF!</t>
  </si>
  <si>
    <t>2131217599:3:Radio OFF!</t>
  </si>
  <si>
    <t>2400357605:24:Initiaing global repair</t>
  </si>
  <si>
    <t>2400424483:8: 307207 P 0.18 7 3090458 75544864 236427 265222 0 141786 433741 9396213 18331 15788 0 7569 (radio 0.09% / 0.34% tx 0.30% / 0.18% listen 0.33% / 0.16%)</t>
  </si>
  <si>
    <t>2400425302:8:Radio ON!</t>
  </si>
  <si>
    <t>2400541279:11: 307207 P 0.18 7 2294679 76342081 172326 228721 0 142354 306304 9523274 1904 7119 0 5899 (radio 0.50% / 0.09% tx 0.21% / 0.01% listen 0.29% / 0.07%)</t>
  </si>
  <si>
    <t>2400542099:11:Radio ON!</t>
  </si>
  <si>
    <t>2400585806:2: 307207 P 0.18 7 2206811 76425545 216736 225717 0 124054 252261 9577407 0 5929 0 5929 (radio 0.01% / 0.06% tx 0.27% / 0.00% listen 0.28% / 0.06%)</t>
  </si>
  <si>
    <t>2400586625:2:Radio ON!</t>
  </si>
  <si>
    <t>2400601562:6: 307207 P 0.18 7 2816936 75813888 172859 236292 0 139522 375996 9453777 7054 9220 0 5853 (radio 0.52% / 0.16% tx 0.21% / 0.07% listen 0.30% / 0.09%)</t>
  </si>
  <si>
    <t>2400602382:6:Radio ON!</t>
  </si>
  <si>
    <t>2400649083:18:Initiaing global repair</t>
  </si>
  <si>
    <t>2400698898:4: 307207 P 0.18 7 820398 77816504 62161 130732 0 110454 170153 9659932 11316 9655 0 6376 (radio 0.24% / 0.21% tx 0.07% / 0.11% listen 0.16% / 0.09%)</t>
  </si>
  <si>
    <t>2400699717:4:Radio ON!</t>
  </si>
  <si>
    <t>2400733121:1: 307207 P 0.18 7 2954155 75680750 139572 216071 0 143955 409366 9418351 6895 8586 0 5878 (radio 0.45% / 0.15% tx 0.17% / 0.07% listen 0.27% / 0.08%)</t>
  </si>
  <si>
    <t>2400733941:1:Radio ON!</t>
  </si>
  <si>
    <t>2400753381:7: 307207 P 0.18 7 2847440 75786068 209917 240536 0 132839 453397 9376668 66580 33038 0 5525 (radio 0.02% / 1.01% tx 0.26% / 0.67% listen 0.30% / 0.33%)</t>
  </si>
  <si>
    <t>2400754200:7:Radio ON!</t>
  </si>
  <si>
    <t>2400795058:20:Initiaing global repair</t>
  </si>
  <si>
    <t>2400801898:14: 307207 P 0.18 7 2918574 75716760 284657 267203 0 140767 409987 9419954 12667 10555 0 6669 (radio 0.15% / 0.23% tx 0.36% / 0.12% listen 0.33% / 0.10%)</t>
  </si>
  <si>
    <t>2400802716:14:Radio ON!</t>
  </si>
  <si>
    <t>2400813910:15: 307207 P 0.18 7 2767733 75861028 249213 281157 0 159616 360862 9466838 4948 10982 0 8096 (radio 0.12% / 0.16% tx 0.31% / 0.05% listen 0.35% / 0.11%)</t>
  </si>
  <si>
    <t>2400814729:15:Radio ON!</t>
  </si>
  <si>
    <t>2400831475:16: 307208 P 0.18 7 2839598 75792030 195983 241100 0 137259 360310 9469453 1901 7105 0 5899 (radio 0.00% / 0.09% tx 0.24% / 0.01% listen 0.30% / 0.07%)</t>
  </si>
  <si>
    <t>2400832295:16:Radio ON!</t>
  </si>
  <si>
    <t>2400908171:10: 307207 P 0.18 7 2951314 75676375 164765 245924 0 149439 376972 9450775 6496 12940 0 10406 (radio 0.52% / 0.19% tx 0.20% / 0.06% listen 0.31% / 0.13%)</t>
  </si>
  <si>
    <t>2400908989:10:Radio ON!</t>
  </si>
  <si>
    <t>2400944862:12: 307207 P 0.18 7 873050 77763457 58041 135328 0 115644 170881 9658753 11454 9266 0 5946 (radio 0.24% / 0.21% tx 0.07% / 0.11% listen 0.17% / 0.09%)</t>
  </si>
  <si>
    <t>2400945682:12:Radio ON!</t>
  </si>
  <si>
    <t>2400985635:22:Initiaing global repair</t>
  </si>
  <si>
    <t>2401041636:19:Initiaing global repair</t>
  </si>
  <si>
    <t>2401060285:9: 307207 P 0.18 7 3109490 75524185 329982 302743 0 147060 418877 9410830 23452 14845 0 5775 (radio 0.25% / 0.38% tx 0.41% / 0.23% listen 0.38% / 0.15%)</t>
  </si>
  <si>
    <t>2401061104:9:Radio ON!</t>
  </si>
  <si>
    <t>2401065951:5: 307207 P 0.18 7 1898547 76735179 185978 199025 0 118173 292298 9535398 1900 7134 0 5929 (radio 0.48% / 0.09% tx 0.23% / 0.01% listen 0.25% / 0.07%)</t>
  </si>
  <si>
    <t>2401066771:5:Radio ON!</t>
  </si>
  <si>
    <t>2401167672:17: 307208 P 0.18 7 2373760 76263794 172464 217001 0 137519 333605 9496348 1901 7667 0 6456 (radio 0.49% / 0.09% tx 0.21% / 0.01% listen 0.27% / 0.07%)</t>
  </si>
  <si>
    <t>2401168491:17:Radio ON!</t>
  </si>
  <si>
    <t>2401229248:21:Initiaing global repair</t>
  </si>
  <si>
    <t>2401235334:13: 307207 P 0.18 7 3457057 75179966 480919 385469 0 146254 369480 9460410 2701 10485 0 8485 (radio 1.-100% / 0.13% tx 0.06% / 0.02% listen 0.49% / 0.10%)</t>
  </si>
  <si>
    <t>2401236152:13:Radio ON!</t>
  </si>
  <si>
    <t>2401251053:3: 307207 P 0.18 7 3092147 75541948 198387 284232 0 175816 415050 9412593 20915 16233 0 7203 (radio 0.06% / 0.37% tx 0.25% / 0.21% listen 0.36% / 0.16%)</t>
  </si>
  <si>
    <t>2401251872:3:Radio ON!</t>
  </si>
  <si>
    <t>2401267804:23:Initiaing global repair</t>
  </si>
  <si>
    <t>2405423416:8:DATA send to 1 'Hello 8'</t>
  </si>
  <si>
    <t>2405541107:11:DATA send to 1 'Hello 8'</t>
  </si>
  <si>
    <t>2405601216:6:DATA send to 1 'Hello 8'</t>
  </si>
  <si>
    <t>2405673733:22:DATA recv 'Hello 8 from the client' from 8</t>
  </si>
  <si>
    <t>2405698918:4:DATA send to 1 'Hello 8'</t>
  </si>
  <si>
    <t>2405732797:1:DATA send to 1 'Hello 8'</t>
  </si>
  <si>
    <t>2405752330:7:DATA send to 1 'Hello 8'</t>
  </si>
  <si>
    <t>2405800657:14:DATA send to 1 'Hello 8'</t>
  </si>
  <si>
    <t>2405813109:15:DATA send to 1 'Hello 8'</t>
  </si>
  <si>
    <t>2405822069:2:DATA send to 1 'Hello 8'</t>
  </si>
  <si>
    <t>2405834213:16:DATA send to 1 'Hello 8'</t>
  </si>
  <si>
    <t>2405922233:10:DATA send to 1 'Hello 8'</t>
  </si>
  <si>
    <t>2405944895:12:DATA send to 1 'Hello 8'</t>
  </si>
  <si>
    <t>2405949750:21:DATA recv 'Hello 8 from the client' from 1</t>
  </si>
  <si>
    <t>2405955247:22:DATA recv 'Hello 8 from the client' from 11</t>
  </si>
  <si>
    <t>2406059037:9:DATA send to 1 'Hello 8'</t>
  </si>
  <si>
    <t>2406065671:5:DATA send to 1 'Hello 8'</t>
  </si>
  <si>
    <t>2406170140:17:DATA send to 1 'Hello 8'</t>
  </si>
  <si>
    <t>2406234432:13:DATA send to 1 'Hello 8'</t>
  </si>
  <si>
    <t>2406249987:3:DATA send to 1 'Hello 8'</t>
  </si>
  <si>
    <t>2406529824:22:DATA recv 'Hello 8 from the client' from 10</t>
  </si>
  <si>
    <t>2406859430:22:DATA recv 'Hello 8 from the client' from 3</t>
  </si>
  <si>
    <t>2430422233:8:Radio OFF!</t>
  </si>
  <si>
    <t>2430539969:11:Radio OFF!</t>
  </si>
  <si>
    <t>2430600074:6:Radio OFF!</t>
  </si>
  <si>
    <t>2430686149:2:Radio OFF!</t>
  </si>
  <si>
    <t>2430697762:4:Radio OFF!</t>
  </si>
  <si>
    <t>2430731614:1:Radio OFF!</t>
  </si>
  <si>
    <t>2430762125:7:Radio OFF!</t>
  </si>
  <si>
    <t>2430799501:14:Radio OFF!</t>
  </si>
  <si>
    <t>2430811967:15:Radio OFF!</t>
  </si>
  <si>
    <t>2430905898:10:Radio OFF!</t>
  </si>
  <si>
    <t>2430943753:12:Radio OFF!</t>
  </si>
  <si>
    <t>2430962883:16:Radio OFF!</t>
  </si>
  <si>
    <t>2431057881:9:Radio OFF!</t>
  </si>
  <si>
    <t>2431166325:17:Radio OFF!</t>
  </si>
  <si>
    <t>2431205675:5:Radio OFF!</t>
  </si>
  <si>
    <t>2431233290:13:Radio OFF!</t>
  </si>
  <si>
    <t>2431248758:3:Radio OFF!</t>
  </si>
  <si>
    <t>2700357605:24:Initiaing global repair</t>
  </si>
  <si>
    <t>2700390962:8:Radio ON!</t>
  </si>
  <si>
    <t>2700425732:8: 345607 P 0.18 8 3535960 84929376 245564 285223 0 157639 445499 9384512 9137 20001 0 15853 (radio 0.11% / 0.29% tx 0.27% / 0.09% listen 0.32% / 0.20%)</t>
  </si>
  <si>
    <t>2700508653:11:Radio ON!</t>
  </si>
  <si>
    <t>2700543753:11: 345607 P 0.18 8 2757834 85706666 230679 275976 0 158794 463152 9364585 58353 47255 0 16440 (radio 0.08% / 1.07% tx 0.26% / 0.59% listen 0.31% / 0.48%)</t>
  </si>
  <si>
    <t>2700554313:2:Radio ON!</t>
  </si>
  <si>
    <t>2700568849:6:Radio ON!</t>
  </si>
  <si>
    <t>2700589571:2: 345607 P 0.18 8 2647159 85814900 290651 268689 0 134412 440345 9389355 73915 42972 0 10358 (radio 0.14% / 1.18% tx 0.32% / 0.75% listen 0.30% / 0.43%)</t>
  </si>
  <si>
    <t>2700603997:6: 345607 P 0.18 8 3258353 85202197 185679 263078 0 159430 441414 9388309 12820 26786 0 19908 (radio 0.02% / 0.40% tx 0.20% / 0.13% listen 0.29% / 0.27%)</t>
  </si>
  <si>
    <t>2700649083:18:Initiaing global repair</t>
  </si>
  <si>
    <t>2700666551:4:Radio ON!</t>
  </si>
  <si>
    <t>2700699679:4: 345607 P 0.18 8 972613 87494059 64061 138687 0 117182 152212 9677555 1900 7955 0 6728 (radio 0.22% / 0.10% tx 0.07% / 0.01% listen 0.15% / 0.08%)</t>
  </si>
  <si>
    <t>2700700389:1:Radio ON!</t>
  </si>
  <si>
    <t>2700719963:7:Radio ON!</t>
  </si>
  <si>
    <t>2700734404:1: 345607 P 0.18 8 3364469 85100473 146512 224066 0 149750 410311 9419723 6940 7995 0 5795 (radio 0.41% / 0.15% tx 0.16% / 0.07% listen 0.25% / 0.08%)</t>
  </si>
  <si>
    <t>2700755118:7: 345607 P 0.18 8 3222083 85239659 221392 258228 0 145323 374640 9453591 11475 17692 0 12484 (radio 0.05% / 0.29% tx 0.25% / 0.11% listen 0.29% / 0.18%)</t>
  </si>
  <si>
    <t>2700768290:14:Radio ON!</t>
  </si>
  <si>
    <t>2700780742:15:Radio ON!</t>
  </si>
  <si>
    <t>2700795058:20:Initiaing global repair</t>
  </si>
  <si>
    <t>2700798948:16:Radio ON!</t>
  </si>
  <si>
    <t>2700802223:14: 345607 P 0.18 8 3302057 85163385 286557 274303 0 146662 383480 9446625 1900 7100 0 5895 (radio 0.14% / 0.09% tx 0.32% / 0.01% listen 0.31% / 0.07%)</t>
  </si>
  <si>
    <t>2700815937:15: 345607 P 0.18 8 3230320 85226085 311222 317956 0 171118 462584 9365057 62009 36799 0 11502 (radio 0.22% / 1.00% tx 0.35% / 0.63% listen 0.35% / 0.37%)</t>
  </si>
  <si>
    <t>2700834222:16: 345608 P 0.18 8 3367160 85092137 269376 288102 0 149918 527559 9300107 73393 47002 0 12659 (radio 0.14% / 1.22% tx 0.30% / 0.74% listen 0.32% / 0.47%)</t>
  </si>
  <si>
    <t>2700874673:10:Radio ON!</t>
  </si>
  <si>
    <t>2700909814:10: 345607 P 0.18 8 3362190 85095446 176640 268223 0 167212 410873 9419071 11875 22299 0 17773 (radio 0.01% / 0.34% tx 0.19% / 0.12% listen 0.30% / 0.22%)</t>
  </si>
  <si>
    <t>2700912528:12:Radio ON!</t>
  </si>
  <si>
    <t>2700946966:12: 345607 P 0.18 8 1062044 87402213 68492 148319 0 125117 188991 9638756 10451 12991 0 9473 (radio 0.24% / 0.23% tx 0.07% / 0.10% listen 0.16% / 0.13%)</t>
  </si>
  <si>
    <t>2700985635:22:Initiaing global repair</t>
  </si>
  <si>
    <t>2701026670:9:Radio ON!</t>
  </si>
  <si>
    <t>2701033304:5:Radio ON!</t>
  </si>
  <si>
    <t>2701041636:19:Initiaing global repair</t>
  </si>
  <si>
    <t>2701060602:9: 345607 P 0.18 8 3486578 84976970 331882 309748 0 152864 377085 9452785 1900 7005 0 5804 (radio 0.23% / 0.09% tx 0.37% / 0.01% listen 0.35% / 0.07%)</t>
  </si>
  <si>
    <t>2701068559:5: 345607 P 0.18 8 2379684 86083719 277248 249793 0 128595 481134 9348540 91270 50768 0 10422 (radio 0.11% / 1.44% tx 0.31% / 0.92% listen 0.28% / 0.51%)</t>
  </si>
  <si>
    <t>2701135055:17:Radio ON!</t>
  </si>
  <si>
    <t>2701170247:17: 345608 P 0.18 8 2860614 85607180 245236 264360 0 151947 486851 9343386 72772 47359 0 14428 (radio 0.09% / 1.22% tx 0.27% / 0.74% listen 0.29% / 0.48%)</t>
  </si>
  <si>
    <t>2701202065:13:Radio ON!</t>
  </si>
  <si>
    <t>2701217533:3:Radio ON!</t>
  </si>
  <si>
    <t>2701229248:21:Initiaing global repair</t>
  </si>
  <si>
    <t>2701237055:13: 345607 P 0.18 8 3879715 84584928 518864 409381 0 155662 422655 9404962 37945 23912 0 9408 (radio 1.-93% / 0.62% tx 0.10% / 0.38% listen 0.46% / 0.24%)</t>
  </si>
  <si>
    <t>2701252784:3: 345607 P 0.18 8 3540567 84923197 214304 304309 0 186072 448417 9381249 15917 20077 0 10256 (radio 0.10% / 0.36% tx 0.24% / 0.16% listen 0.34% / 0.20%)</t>
  </si>
  <si>
    <t>2701267804:23:Initiaing global repair</t>
  </si>
  <si>
    <t>2705392099:8:DATA send to 1 'Hello 9'</t>
  </si>
  <si>
    <t>2705509877:11:DATA send to 1 'Hello 9'</t>
  </si>
  <si>
    <t>2705539132:21:DATA recv 'Hello 9 from the client' from 11</t>
  </si>
  <si>
    <t>2705555450:2:DATA send to 1 'Hello 9'</t>
  </si>
  <si>
    <t>2705570072:6:DATA send to 1 'Hello 9'</t>
  </si>
  <si>
    <t>2705600336:21:DATA recv 'Hello 9 from the client' from 6</t>
  </si>
  <si>
    <t>2705667688:4:DATA send to 1 'Hello 9'</t>
  </si>
  <si>
    <t>2705701567:1:DATA send to 1 'Hello 9'</t>
  </si>
  <si>
    <t>2705721186:7:DATA send to 1 'Hello 9'</t>
  </si>
  <si>
    <t>2705781879:15:DATA send to 1 'Hello 9'</t>
  </si>
  <si>
    <t>2705787528:14:DATA send to 1 'Hello 9'</t>
  </si>
  <si>
    <t>2705800171:16:DATA send to 1 'Hello 9'</t>
  </si>
  <si>
    <t>2705830105:21:DATA recv 'Hello 9 from the client' from 16</t>
  </si>
  <si>
    <t>2705875896:10:DATA send to 1 'Hello 9'</t>
  </si>
  <si>
    <t>2705905443:21:DATA recv 'Hello 9 from the client' from 10</t>
  </si>
  <si>
    <t>2705913665:12:DATA send to 1 'Hello 9'</t>
  </si>
  <si>
    <t>2705994530:21:DATA recv 'Hello 9 from the client' from 7</t>
  </si>
  <si>
    <t>2706033250:21:DATA recv 'Hello 9 from the client' from 1</t>
  </si>
  <si>
    <t>2706034482:5:DATA send to 1 'Hello 9'</t>
  </si>
  <si>
    <t>2706062847:21:DATA recv 'Hello 9 from the client' from 5</t>
  </si>
  <si>
    <t>2706136278:17:DATA send to 1 'Hello 9'</t>
  </si>
  <si>
    <t>2706137016:9:DATA send to 1 'Hello 9'</t>
  </si>
  <si>
    <t>2706165845:21:DATA recv 'Hello 9 from the client' from 17</t>
  </si>
  <si>
    <t>2706203288:13:DATA send to 1 'Hello 9'</t>
  </si>
  <si>
    <t>2706218670:3:DATA send to 1 'Hello 9'</t>
  </si>
  <si>
    <t>2706232557:21:DATA recv 'Hello 9 from the client' from 13</t>
  </si>
  <si>
    <t>2706356098:22:DATA recv 'Hello 9 from the client' from 9</t>
  </si>
  <si>
    <t>2730390956:8:Radio OFF!</t>
  </si>
  <si>
    <t>2730508647:11:Radio OFF!</t>
  </si>
  <si>
    <t>2730554307:2:Radio OFF!</t>
  </si>
  <si>
    <t>2730568843:6:Radio OFF!</t>
  </si>
  <si>
    <t>2730685451:4:Radio OFF!</t>
  </si>
  <si>
    <t>2730700383:1:Radio OFF!</t>
  </si>
  <si>
    <t>2730719957:7:Radio OFF!</t>
  </si>
  <si>
    <t>2730768331:14:Radio OFF!</t>
  </si>
  <si>
    <t>2730780722:15:Radio OFF!</t>
  </si>
  <si>
    <t>2730798942:16:Radio OFF!</t>
  </si>
  <si>
    <t>2730874667:10:Radio OFF!</t>
  </si>
  <si>
    <t>2730912522:12:Radio OFF!</t>
  </si>
  <si>
    <t>2731026664:9:Radio OFF!</t>
  </si>
  <si>
    <t>2731033298:5:Radio OFF!</t>
  </si>
  <si>
    <t>2731135049:17:Radio OFF!</t>
  </si>
  <si>
    <t>2731202059:13:Radio OFF!</t>
  </si>
  <si>
    <t>2731217527:3:Radio OFF!</t>
  </si>
  <si>
    <t>3000357605:24:Initiaing global repair</t>
  </si>
  <si>
    <t>3000424864:8: 384007 P 0.18 9 4024596 94270334 259132 308392 0 171458 488633 9340958 13568 23169 0 13819 (radio 0.14% / 0.37% tx 0.26% / 0.13% listen 0.31% / 0.23%)</t>
  </si>
  <si>
    <t>3000425683:8:Radio ON!</t>
  </si>
  <si>
    <t>3000542248:11: 384007 P 0.18 9 3183710 95110422 241892 292532 0 168003 425873 9403756 11213 16556 0 9209 (radio 0.10% / 0.28% tx 0.24% / 0.11% listen 0.29% / 0.16%)</t>
  </si>
  <si>
    <t>3000543066:11:Radio ON!</t>
  </si>
  <si>
    <t>3000588223:2: 384007 P 0.18 9 3055881 95235780 305896 291498 0 149975 408719 9420880 15245 22809 0 15563 (radio 0.17% / 0.38% tx 0.31% / 0.15% listen 0.29% / 0.23%)</t>
  </si>
  <si>
    <t>3000589041:2:Radio ON!</t>
  </si>
  <si>
    <t>3000602624:6: 384007 P 0.18 9 3721726 94568661 199224 280898 0 169999 463370 9366464 13545 17820 0 10569 (radio 0.05% / 0.31% tx 0.20% / 0.13% listen 0.28% / 0.18%)</t>
  </si>
  <si>
    <t>3000603442:6:Radio ON!</t>
  </si>
  <si>
    <t>3000649083:18:Initiaing global repair</t>
  </si>
  <si>
    <t>3000700447:4: 384007 P 0.18 9 1360407 96936044 179637 194558 0 123162 387791 9441985 115576 55871 0 5980 (radio 0.38% / 1.74% tx 0.18% / 1.17% listen 0.19% / 0.56%)</t>
  </si>
  <si>
    <t>3000701265:4:Radio ON!</t>
  </si>
  <si>
    <t>3000733573:1: 384007 P 0.18 9 3807950 94486910 156293 238318 0 159461 443478 9386437 9781 14252 0 9711 (radio 0.40% / 0.24% tx 0.15% / 0.09% listen 0.24% / 0.14%)</t>
  </si>
  <si>
    <t>3000734391:1:Radio ON!</t>
  </si>
  <si>
    <t>3000753480:7: 384007 P 0.18 9 3647665 94641600 232755 274283 0 152755 425579 9401941 11363 16055 0 7432 (radio 0.07% / 0.27% tx 0.23% / 0.11% listen 0.27% / 0.16%)</t>
  </si>
  <si>
    <t>3000754298:7:Radio ON!</t>
  </si>
  <si>
    <t>3000795058:20:Initiaing global repair</t>
  </si>
  <si>
    <t>3000801923:14: 384007 P 0.18 9 3845758 94447459 358315 314629 0 153234 543698 9284074 71758 40326 0 6572 (radio 0.24% / 1.14% tx 0.36% / 0.73% listen 0.32% / 0.41%)</t>
  </si>
  <si>
    <t>3000802741:14:Radio ON!</t>
  </si>
  <si>
    <t>3000813382:15: 384007 P 0.18 9 3591344 94692688 313112 325076 0 177015 361021 9466603 1890 7120 0 5897 (radio 0.21% / 0.09% tx 0.31% / 0.01% listen 0.33% / 0.07%)</t>
  </si>
  <si>
    <t>3000814201:15:Radio ON!</t>
  </si>
  <si>
    <t>3000832467:16: 384008 P 0.18 9 3824085 94462814 278555 305251 0 160239 456922 9370677 9179 17149 0 10321 (radio 0.15% / 0.26% tx 0.28% / 0.09% listen 0.31% / 0.17%)</t>
  </si>
  <si>
    <t>3000833285:16:Radio ON!</t>
  </si>
  <si>
    <t>3000907670:10: 384007 P 0.18 9 3814971 94472360 185632 284035 0 176485 452778 9376914 8992 15812 0 9273 (radio 0.04% / 0.25% tx 0.18% / 0.09% listen 0.28% / 0.16%)</t>
  </si>
  <si>
    <t>3000908488:10:Radio ON!</t>
  </si>
  <si>
    <t>3000946092:12: 384007 P 0.18 9 1266316 97025435 80545 162394 0 135689 204269 9623222 12053 14075 0 10572 (radio 0.24% / 0.26% tx 0.08% / 0.12% listen 0.16% / 0.14%)</t>
  </si>
  <si>
    <t>3000946911:12:Radio ON!</t>
  </si>
  <si>
    <t>3000985635:22:Initiaing global repair</t>
  </si>
  <si>
    <t>3001041636:19:Initiaing global repair</t>
  </si>
  <si>
    <t>3001060576:9: 384007 P 0.18 9 3927220 94366210 356312 328341 0 163055 440639 9389240 24430 18593 0 10191 (radio 0.25% / 0.43% tx 0.36% / 0.24% listen 0.33% / 0.18%)</t>
  </si>
  <si>
    <t>3001061394:9:Radio ON!</t>
  </si>
  <si>
    <t>3001066833:5: 384007 P 0.18 9 2799266 95494080 287071 268693 0 139595 419579 9410361 9823 18900 0 11000 (radio 0.12% / 0.29% tx 0.29% / 0.09% listen 0.27% / 0.19%)</t>
  </si>
  <si>
    <t>3001067651:5:Radio ON!</t>
  </si>
  <si>
    <t>3001168667:17: 384008 P 0.18 9 3321556 94974007 259943 285662 0 161374 460939 9366827 14707 21302 0 9427 (radio 0.11% / 0.36% tx 0.26% / 0.14% listen 0.29% / 0.21%)</t>
  </si>
  <si>
    <t>3001169485:17:Radio ON!</t>
  </si>
  <si>
    <t>3001229248:21:Initiaing global repair</t>
  </si>
  <si>
    <t>3001235572:13: 384007 P 0.18 9 4321087 93973417 541023 430605 0 164221 441369 9388489 22159 21224 0 8559 (radio 0.11% / 0.44% tx 0.11% / 0.22% listen 0.00% / 0.21%)</t>
  </si>
  <si>
    <t>3001236391:13:Radio ON!</t>
  </si>
  <si>
    <t>3001251425:3: 384007 P 0.18 9 4018717 94274886 233509 327916 0 201539 478147 9351689 19205 23607 0 15467 (radio 0.13% / 0.43% tx 0.23% / 0.19% listen 0.33% / 0.24%)</t>
  </si>
  <si>
    <t>3001252243:3:Radio ON!</t>
  </si>
  <si>
    <t>3001267804:23:Initiaing global repair</t>
  </si>
  <si>
    <t>3005423522:8:DATA send to 1 'Hello 10'</t>
  </si>
  <si>
    <t>3005541258:11:DATA send to 1 'Hello 10'</t>
  </si>
  <si>
    <t>3005586964:2:DATA send to 1 'Hello 10'</t>
  </si>
  <si>
    <t>3005601409:6:DATA send to 1 'Hello 10'</t>
  </si>
  <si>
    <t>3005665767:21:DATA recv 'Hello 10 from the client' from 8</t>
  </si>
  <si>
    <t>3005699111:4:DATA send to 1 'Hello 10'</t>
  </si>
  <si>
    <t>3005732908:1:DATA send to 1 'Hello 10'</t>
  </si>
  <si>
    <t>3005752523:7:DATA send to 1 'Hello 10'</t>
  </si>
  <si>
    <t>3005813256:15:DATA send to 1 'Hello 10'</t>
  </si>
  <si>
    <t>3005823021:14:DATA send to 1 'Hello 10'</t>
  </si>
  <si>
    <t>3005834586:16:DATA send to 1 'Hello 10'</t>
  </si>
  <si>
    <t>3005907233:10:DATA send to 1 'Hello 10'</t>
  </si>
  <si>
    <t>3005945088:12:DATA send to 1 'Hello 10'</t>
  </si>
  <si>
    <t>3005983160:21:DATA recv 'Hello 10 from the client' from 12</t>
  </si>
  <si>
    <t>3006059189:9:DATA send to 1 'Hello 10'</t>
  </si>
  <si>
    <t>3006065929:5:DATA send to 1 'Hello 10'</t>
  </si>
  <si>
    <t>3006170569:17:DATA send to 1 'Hello 10'</t>
  </si>
  <si>
    <t>3006173362:21:DATA recv 'Hello 10 from the client' from 16</t>
  </si>
  <si>
    <t>3006196203:21:DATA recv 'Hello 10 from the client' from 7</t>
  </si>
  <si>
    <t>3006220960:21:DATA recv 'Hello 10 from the client' from 17</t>
  </si>
  <si>
    <t>3006234670:13:DATA send to 1 'Hello 10'</t>
  </si>
  <si>
    <t>3006250093:3:DATA send to 1 'Hello 10'</t>
  </si>
  <si>
    <t>3006377046:21:DATA recv 'Hello 10 from the client' from 4</t>
  </si>
  <si>
    <t>3006555930:21:DATA recv 'Hello 10 from the client' from 15</t>
  </si>
  <si>
    <t>3006571370:21:DATA recv 'Hello 10 from the client' from 6</t>
  </si>
  <si>
    <t>3006593790:21:DATA recv 'Hello 10 from the client' from 13</t>
  </si>
  <si>
    <t>3007468317:21:DATA recv 'Hello 10 from the client' from 3</t>
  </si>
  <si>
    <t>3007646026:21:DATA recv 'Hello 10 from the client' from 11</t>
  </si>
  <si>
    <t>3007903710:21:DATA recv 'Hello 10 from the client' from 10</t>
  </si>
  <si>
    <t>3008649353:21:DATA recv 'Hello 10 from the client' from 5</t>
  </si>
  <si>
    <t>3030422187:8:Radio OFF!</t>
  </si>
  <si>
    <t>3030539878:11:Radio OFF!</t>
  </si>
  <si>
    <t>3030585538:2:Radio OFF!</t>
  </si>
  <si>
    <t>3030600074:6:Radio OFF!</t>
  </si>
  <si>
    <t>3030697776:4:Radio OFF!</t>
  </si>
  <si>
    <t>3030731660:1:Radio OFF!</t>
  </si>
  <si>
    <t>3030751188:7:Radio OFF!</t>
  </si>
  <si>
    <t>3030799515:14:Radio OFF!</t>
  </si>
  <si>
    <t>3030811967:15:Radio OFF!</t>
  </si>
  <si>
    <t>3030830173:16:Radio OFF!</t>
  </si>
  <si>
    <t>3030905898:10:Radio OFF!</t>
  </si>
  <si>
    <t>3030943753:12:Radio OFF!</t>
  </si>
  <si>
    <t>3031057881:9:Radio OFF!</t>
  </si>
  <si>
    <t>3031064529:5:Radio OFF!</t>
  </si>
  <si>
    <t>3031166280:17:Radio OFF!</t>
  </si>
  <si>
    <t>3031233290:13:Radio OFF!</t>
  </si>
  <si>
    <t>3031248758:3:Radio OFF!</t>
  </si>
  <si>
    <t>3300357605:24:Initiaing global repair</t>
  </si>
  <si>
    <t>3300390962:8:Radio ON!</t>
  </si>
  <si>
    <t>3300426484:8: 422407 P 0.18 10 4527353 103595467 271123 327893 0 180605 502754 9325133 11991 19501 0 9147 (radio 0.15% / 0.32% tx 0.25% / 0.12% listen 0.30% / 0.19%)</t>
  </si>
  <si>
    <t>3300508653:11:Radio ON!</t>
  </si>
  <si>
    <t>3300544152:11: 422407 P 0.18 10 3636079 104487689 258041 313188 0 177718 452366 9377267 16149 20656 0 9715 (radio 0.13% / 0.37% tx 0.23% / 0.16% listen 0.28% / 0.21%)</t>
  </si>
  <si>
    <t>3300554313:2:Radio ON!</t>
  </si>
  <si>
    <t>3300568849:6:Radio ON!</t>
  </si>
  <si>
    <t>3300589818:2: 422407 P 0.18 10 3509305 104612279 332091 309369 0 156396 453421 9376499 26195 17871 0 6421 (radio 0.19% / 0.44% tx 0.30% / 0.26% listen 0.28% / 0.18%)</t>
  </si>
  <si>
    <t>3300604195:6: 422407 P 0.18 10 4210674 103909681 208624 300064 0 181154 488945 9341020 9400 19166 0 11155 (radio 0.07% / 0.29% tx 0.19% / 0.09% listen 0.27% / 0.19%)</t>
  </si>
  <si>
    <t>3300649083:18:Initiaing global repair</t>
  </si>
  <si>
    <t>3300666551:4:Radio ON!</t>
  </si>
  <si>
    <t>3300700389:1:Radio ON!</t>
  </si>
  <si>
    <t>3300701959:4: 422407 P 0.18 10 1837768 106288682 186422 216783 0 133877 477358 9352638 6785 22225 0 10715 (radio 0.37% / 0.29% tx 0.17% / 0.06% listen 0.20% / 0.22%)</t>
  </si>
  <si>
    <t>3300719963:7:Radio ON!</t>
  </si>
  <si>
    <t>3300735794:1: 422407 P 0.18 10 4314828 103809844 171680 259961 0 166664 506875 9322934 15387 21643 0 7203 (radio 0.00% / 0.37% tx 0.15% / 0.15% listen 0.24% / 0.22%)</t>
  </si>
  <si>
    <t>3300755477:7: 422407 P 0.18 10 4174030 103944954 247646 295927 0 160580 526362 9303354 14891 21644 0 7825 (radio 0.10% / 0.37% tx 0.22% / 0.15% listen 0.27% / 0.22%)</t>
  </si>
  <si>
    <t>3300768290:14:Radio ON!</t>
  </si>
  <si>
    <t>3300780742:15:Radio ON!</t>
  </si>
  <si>
    <t>3300795058:20:Initiaing global repair</t>
  </si>
  <si>
    <t>3300798948:16:Radio ON!</t>
  </si>
  <si>
    <t>3300803811:14: 422407 P 0.18 10 4337732 103785627 385066 331647 0 159506 491971 9338168 26751 17018 0 6272 (radio 0.26% / 0.44% tx 0.35% / 0.27% listen 0.30% / 0.17%)</t>
  </si>
  <si>
    <t>3300816608:15: 422407 P 0.18 10 4053426 104058146 324328 344337 0 188113 462079 9365458 11216 19261 0 11098 (radio 0.22% / 0.31% tx 0.29% / 0.11% listen 0.31% / 0.19%)</t>
  </si>
  <si>
    <t>3300834353:16: 422408 P 0.18 10 4305444 103811257 288240 324431 0 170573 481356 9348443 9685 19180 0 10334 (radio 0.16% / 0.29% tx 0.26% / 0.09% listen 0.30% / 0.19%)</t>
  </si>
  <si>
    <t>3300874673:10:Radio ON!</t>
  </si>
  <si>
    <t>3300910435:10: 422407 P 0.18 10 4310194 103807200 198461 304320 0 187040 495220 9334840 12829 20285 0 10555 (radio 0.06% / 0.33% tx 0.18% / 0.13% listen 0.28% / 0.20%)</t>
  </si>
  <si>
    <t>3300912528:12:Radio ON!</t>
  </si>
  <si>
    <t>3300947648:12: 422407 P 0.18 10 1517712 106603700 91589 173524 0 143102 251393 9578265 11044 11130 0 7413 (radio 0.24% / 0.22% tx 0.08% / 0.11% listen 0.16% / 0.11%)</t>
  </si>
  <si>
    <t>3300985635:22:Initiaing global repair</t>
  </si>
  <si>
    <t>3301026670:9:Radio ON!</t>
  </si>
  <si>
    <t>3301033304:5:Radio ON!</t>
  </si>
  <si>
    <t>3301041636:19:Initiaing global repair</t>
  </si>
  <si>
    <t>3301061277:9: 422407 P 0.18 10 4327456 103795899 358245 336549 0 170055 400233 9429689 1933 8208 0 7000 (radio 0.24% / 0.10% tx 0.33% / 0.01% listen 0.31% / 0.08%)</t>
  </si>
  <si>
    <t>3301068848:5: 422407 P 0.18 10 3271147 104852140 297332 289094 0 149006 471878 9358060 10261 20401 0 9411 (radio 0.14% / 0.31% tx 0.27% / 0.10% listen 0.26% / 0.20%)</t>
  </si>
  <si>
    <t>3301135055:17:Radio ON!</t>
  </si>
  <si>
    <t>3301170921:17: 422408 P 0.18 10 3807501 104318144 272133 305602 0 172037 485942 9344137 12190 19940 0 10663 (radio 0.13% / 0.32% tx 0.25% / 0.12% listen 0.28% / 0.20%)</t>
  </si>
  <si>
    <t>3301202065:13:Radio ON!</t>
  </si>
  <si>
    <t>3301217533:3:Radio ON!</t>
  </si>
  <si>
    <t>3301229248:21:Initiaing global repair</t>
  </si>
  <si>
    <t>3301237118:13: 422407 P 0.18 10 4770605 103351708 550647 449096 0 173658 449515 9378291 9624 18491 0 9437 (radio 0.13% / 0.28% tx 0.11% / 0.09% listen 0.01% / 0.18%)</t>
  </si>
  <si>
    <t>3301253382:3: 422407 P 0.18 10 4512249 103611363 246073 349270 0 211667 493529 9336477 12564 21354 0 10128 (radio 0.15% / 0.34% tx 0.22% / 0.12% listen 0.32% / 0.21%)</t>
  </si>
  <si>
    <t>3301267804:23:Initiaing global repair</t>
  </si>
  <si>
    <t>3305392250:8:DATA send to 1 'Hello 11'</t>
  </si>
  <si>
    <t>3305509941:11:DATA send to 1 'Hello 11'</t>
  </si>
  <si>
    <t>3305521467:21:DATA recv 'Hello 11 from the client' from 8</t>
  </si>
  <si>
    <t>3305555642:2:DATA send to 1 'Hello 11'</t>
  </si>
  <si>
    <t>3305570178:6:DATA send to 1 'Hello 11'</t>
  </si>
  <si>
    <t>3305667351:21:DATA recv 'Hello 11 from the client' from 6</t>
  </si>
  <si>
    <t>3305667972:4:DATA send to 1 'Hello 11'</t>
  </si>
  <si>
    <t>3305701764:1:DATA send to 1 'Hello 11'</t>
  </si>
  <si>
    <t>3305721292:7:DATA send to 1 'Hello 11'</t>
  </si>
  <si>
    <t>3305769619:14:DATA send to 1 'Hello 11'</t>
  </si>
  <si>
    <t>3305782071:15:DATA send to 1 'Hello 11'</t>
  </si>
  <si>
    <t>3305792004:21:DATA recv 'Hello 11 from the client' from 7</t>
  </si>
  <si>
    <t>3305800277:16:DATA send to 1 'Hello 11'</t>
  </si>
  <si>
    <t>3305866676:21:DATA recv 'Hello 11 from the client' from 4</t>
  </si>
  <si>
    <t>3305876002:10:DATA send to 1 'Hello 11'</t>
  </si>
  <si>
    <t>3305893233:21:DATA recv 'Hello 11 from the client' from 14</t>
  </si>
  <si>
    <t>3305911578:21:DATA recv 'Hello 11 from the client' from 15</t>
  </si>
  <si>
    <t>3305913857:12:DATA send to 1 'Hello 11'</t>
  </si>
  <si>
    <t>3305926205:21:DATA recv 'Hello 11 from the client' from 2</t>
  </si>
  <si>
    <t>3305954354:21:DATA recv 'Hello 11 from the client' from 12</t>
  </si>
  <si>
    <t>3305994756:21:DATA recv 'Hello 11 from the client' from 1</t>
  </si>
  <si>
    <t>3306028045:9:DATA send to 1 'Hello 11'</t>
  </si>
  <si>
    <t>3306034633:5:DATA send to 1 'Hello 11'</t>
  </si>
  <si>
    <t>3306058127:21:DATA recv 'Hello 11 from the client' from 9</t>
  </si>
  <si>
    <t>3306125144:21:DATA recv 'Hello 11 from the client' from 16</t>
  </si>
  <si>
    <t>3306136384:17:DATA send to 1 'Hello 11'</t>
  </si>
  <si>
    <t>3306191997:21:DATA recv 'Hello 11 from the client' from 17</t>
  </si>
  <si>
    <t>3306203394:13:DATA send to 1 'Hello 11'</t>
  </si>
  <si>
    <t>3306218862:3:DATA send to 1 'Hello 11'</t>
  </si>
  <si>
    <t>3306249494:21:DATA recv 'Hello 11 from the client' from 10</t>
  </si>
  <si>
    <t>3306313721:21:DATA recv 'Hello 11 from the client' from 13</t>
  </si>
  <si>
    <t>3307260616:21:DATA recv 'Hello 11 from the client' from 11</t>
  </si>
  <si>
    <t>3307504923:21:DATA recv 'Hello 11 from the client' from 5</t>
  </si>
  <si>
    <t>3308564710:21:DATA recv 'Hello 11 from the client' from 3</t>
  </si>
  <si>
    <t>3330390956:8:Radio OFF!</t>
  </si>
  <si>
    <t>3330508647:11:Radio OFF!</t>
  </si>
  <si>
    <t>3330554307:2:Radio OFF!</t>
  </si>
  <si>
    <t>3330568843:6:Radio OFF!</t>
  </si>
  <si>
    <t>3330666545:4:Radio OFF!</t>
  </si>
  <si>
    <t>3330700383:1:Radio OFF!</t>
  </si>
  <si>
    <t>3330719957:7:Radio OFF!</t>
  </si>
  <si>
    <t>3330768284:14:Radio OFF!</t>
  </si>
  <si>
    <t>3330780736:15:Radio OFF!</t>
  </si>
  <si>
    <t>3330798942:16:Radio OFF!</t>
  </si>
  <si>
    <t>3330874667:10:Radio OFF!</t>
  </si>
  <si>
    <t>3330912522:12:Radio OFF!</t>
  </si>
  <si>
    <t>3331026710:9:Radio OFF!</t>
  </si>
  <si>
    <t>3331033298:5:Radio OFF!</t>
  </si>
  <si>
    <t>3331135049:17:Radio OFF!</t>
  </si>
  <si>
    <t>3331202059:13:Radio OFF!</t>
  </si>
  <si>
    <t>3331217527:3:Radio OFF!</t>
  </si>
  <si>
    <t>3600357605:24:Initiaing global repair</t>
  </si>
  <si>
    <t>3600425316:8: 460807 P 0.18 11 5074383 112878453 283394 352973 0 188877 547027 9282986 12271 25080 0 8272 (radio 0.17% / 0.37% tx 0.24% / 0.12% listen 0.29% / 0.25%)</t>
  </si>
  <si>
    <t>3600426134:8:Radio ON!</t>
  </si>
  <si>
    <t>3600543301:11: 460807 P 0.18 11 4163914 113789441 268693 340976 0 188487 527832 9301752 10652 27788 0 10769 (radio 0.15% / 0.39% tx 0.22% / 0.10% listen 0.28% / 0.28%)</t>
  </si>
  <si>
    <t>3600544119:11:Radio ON!</t>
  </si>
  <si>
    <t>3600588666:2: 460807 P 0.18 11 4004931 113946653 344514 331048 0 165588 495623 9334374 12423 21679 0 9192 (radio 0.20% / 0.34% tx 0.29% / 0.12% listen 0.28% / 0.22%)</t>
  </si>
  <si>
    <t>3600589484:2:Radio ON!</t>
  </si>
  <si>
    <t>3600603103:6: 460807 P 0.18 11 4732903 113215137 221490 323864 0 190764 522226 9305456 12866 23800 0 9610 (radio 0.09% / 0.37% tx 0.18% / 0.13% listen 0.27% / 0.24%)</t>
  </si>
  <si>
    <t>3600603922:6:Radio ON!</t>
  </si>
  <si>
    <t>3600649083:18:Initiaing global repair</t>
  </si>
  <si>
    <t>3600700280:4: 460807 P 0.18 11 2319518 115636625 193687 240415 0 143202 481747 9347943 7265 23632 0 9325 (radio 0.00% / 0.31% tx 0.16% / 0.07% listen 0.20% / 0.24%)</t>
  </si>
  <si>
    <t>3600701100:4:Radio ON!</t>
  </si>
  <si>
    <t>3600735008:1: 460807 P 0.18 11 4842778 113111619 184703 285392 0 177875 527947 9301775 13023 25431 0 11211 (radio 0.03% / 0.39% tx 0.15% / 0.13% listen 0.24% / 0.25%)</t>
  </si>
  <si>
    <t>3600735826:1:Radio ON!</t>
  </si>
  <si>
    <t>3600754633:7: 460807 P 0.18 11 4717221 113231274 257749 318896 0 170731 543188 9286320 10103 22969 0 10151 (radio 0.12% / 0.33% tx 0.21% / 0.10% listen 0.27% / 0.23%)</t>
  </si>
  <si>
    <t>3600755451:7:Radio ON!</t>
  </si>
  <si>
    <t>3600795058:20:Initiaing global repair</t>
  </si>
  <si>
    <t>3600802546:14: 460807 P 0.18 11 4864314 113086697 394277 354822 0 171222 526579 9301070 9211 23175 0 11716 (radio 0.27% / 0.32% tx 0.33% / 0.09% listen 0.30% / 0.23%)</t>
  </si>
  <si>
    <t>3600803364:14:Radio ON!</t>
  </si>
  <si>
    <t>3600815414:15: 460807 P 0.18 11 4544755 113394446 334907 367725 0 198365 491326 9336300 10579 23388 0 10252 (radio 0.23% / 0.34% tx 0.28% / 0.10% listen 0.31% / 0.23%)</t>
  </si>
  <si>
    <t>3600816233:15:Radio ON!</t>
  </si>
  <si>
    <t>3600833286:16: 460808 P 0.18 11 4822129 113122174 299923 348241 0 180224 516682 9310917 11683 23810 0 9651 (radio 0.18% / 0.36% tx 0.25% / 0.11% listen 0.29% / 0.24%)</t>
  </si>
  <si>
    <t>3600834107:16:Radio ON!</t>
  </si>
  <si>
    <t>3600908835:10: 460807 P 0.18 11 4821210 113125990 205140 331349 0 200533 511013 9318790 6679 27029 0 13493 (radio 0.09% / 0.34% tx 0.17% / 0.06% listen 0.28% / 0.27%)</t>
  </si>
  <si>
    <t>3600909654:10:Radio ON!</t>
  </si>
  <si>
    <t>3600947088:12: 460807 P 0.18 11 2042485 115908469 103447 200035 0 155886 524770 9304769 11858 26511 0 12784 (radio 0.25% / 0.39% tx 0.08% / 0.12% listen 0.16% / 0.26%)</t>
  </si>
  <si>
    <t>3600947906:12:Radio ON!</t>
  </si>
  <si>
    <t>3600985635:22:Initiaing global repair</t>
  </si>
  <si>
    <t>3601041636:19:Initiaing global repair</t>
  </si>
  <si>
    <t>3601061022:9: 460807 P 0.18 11 4844523 113108722 419984 369630 0 177095 517064 9312823 61739 33081 0 7040 (radio 0.30% / 0.96% tx 0.35% / 0.62% listen 0.31% / 0.33%)</t>
  </si>
  <si>
    <t>3601061840:9:Radio ON!</t>
  </si>
  <si>
    <t>3601067573:5: 460807 P 0.18 11 3812616 114140729 305648 313753 0 159040 541466 9288589 8316 24659 0 10034 (radio 0.16% / 0.33% tx 0.25% / 0.08% listen 0.26% / 0.25%)</t>
  </si>
  <si>
    <t>3601068391:5:Radio ON!</t>
  </si>
  <si>
    <t>3601169709:17: 460808 P 0.18 11 4353383 113599986 288431 336286 0 182103 545879 9281842 16298 30684 0 10066 (radio 0.16% / 0.47% tx 0.24% / 0.16% listen 0.28% / 0.31%)</t>
  </si>
  <si>
    <t>3601170527:17:Radio ON!</t>
  </si>
  <si>
    <t>3601229248:21:Initiaing global repair</t>
  </si>
  <si>
    <t>3601236311:13: 460807 P 0.18 11 5283390 112666546 568560 476192 0 181926 512782 9314838 17913 27096 0 8268 (radio 0.15% / 0.45% tx 0.11% / 0.18% listen 0.03% / 0.27%)</t>
  </si>
  <si>
    <t>3601237130:13:Radio ON!</t>
  </si>
  <si>
    <t>3601251809:3: 460807 P 0.18 11 5023299 112927855 255296 372037 0 222480 511047 9316492 9223 22767 0 10813 (radio 0.16% / 0.32% tx 0.21% / 0.09% listen 0.31% / 0.23%)</t>
  </si>
  <si>
    <t>3601252627:3:Radio ON!</t>
  </si>
  <si>
    <t>3601267804:23:Initiaing global repair</t>
  </si>
  <si>
    <t>3605423613:8:DATA send to 1 'Hello 12'</t>
  </si>
  <si>
    <t>3605541258:11:DATA send to 1 'Hello 12'</t>
  </si>
  <si>
    <t>3605586918:2:DATA send to 1 'Hello 12'</t>
  </si>
  <si>
    <t>3605601500:6:DATA send to 1 'Hello 12'</t>
  </si>
  <si>
    <t>3605699156:4:DATA send to 1 'Hello 12'</t>
  </si>
  <si>
    <t>3605732994:1:DATA send to 1 'Hello 12'</t>
  </si>
  <si>
    <t>3605752568:7:DATA send to 1 'Hello 12'</t>
  </si>
  <si>
    <t>3605768513:21:DATA recv 'Hello 12 from the client' from 6</t>
  </si>
  <si>
    <t>3605800850:14:DATA send to 1 'Hello 12'</t>
  </si>
  <si>
    <t>3605813394:15:DATA send to 1 'Hello 12'</t>
  </si>
  <si>
    <t>3605828560:21:DATA recv 'Hello 12 from the client' from 4</t>
  </si>
  <si>
    <t>3605835022:16:DATA send to 1 'Hello 12'</t>
  </si>
  <si>
    <t>3605840813:21:DATA recv 'Hello 12 from the client' from 1</t>
  </si>
  <si>
    <t>3605872518:21:DATA recv 'Hello 12 from the client' from 11</t>
  </si>
  <si>
    <t>3605907233:10:DATA send to 1 'Hello 12'</t>
  </si>
  <si>
    <t>3605945133:12:DATA send to 1 'Hello 12'</t>
  </si>
  <si>
    <t>3605951110:21:DATA recv 'Hello 12 from the client' from 10</t>
  </si>
  <si>
    <t>3605961328:21:DATA recv 'Hello 12 from the client' from 16</t>
  </si>
  <si>
    <t>3606050196:21:DATA recv 'Hello 12 from the client' from 12</t>
  </si>
  <si>
    <t>3606059230:9:DATA send to 1 'Hello 12'</t>
  </si>
  <si>
    <t>3606065823:5:DATA send to 1 'Hello 12'</t>
  </si>
  <si>
    <t>3606154116:21:DATA recv 'Hello 12 from the client' from 9</t>
  </si>
  <si>
    <t>3606171072:17:DATA send to 1 'Hello 12'</t>
  </si>
  <si>
    <t>3606211247:21:DATA recv 'Hello 12 from the client' from 17</t>
  </si>
  <si>
    <t>3606234670:13:DATA send to 1 'Hello 12'</t>
  </si>
  <si>
    <t>3606250093:3:DATA send to 1 'Hello 12'</t>
  </si>
  <si>
    <t>3606295299:21:DATA recv 'Hello 12 from the client' from 3</t>
  </si>
  <si>
    <t>3606403492:21:DATA recv 'Hello 12 from the client' from 15</t>
  </si>
  <si>
    <t>3606466224:21:DATA recv 'Hello 12 from the client' from 5</t>
  </si>
  <si>
    <t>3606489063:21:DATA recv 'Hello 12 from the client' from 14</t>
  </si>
  <si>
    <t>3606647088:21:DATA recv 'Hello 12 from the client' from 2</t>
  </si>
  <si>
    <t>3606743491:21:DATA recv 'Hello 12 from the client' from 7</t>
  </si>
  <si>
    <t>3606910958:21:DATA recv 'Hello 12 from the client' from 13</t>
  </si>
  <si>
    <t>3630422187:8:Radio OFF!</t>
  </si>
  <si>
    <t>3630539878:11:Radio OFF!</t>
  </si>
  <si>
    <t>3630585538:2:Radio OFF!</t>
  </si>
  <si>
    <t>3630600074:6:Radio OFF!</t>
  </si>
  <si>
    <t>3630697776:4:Radio OFF!</t>
  </si>
  <si>
    <t>3630731614:1:Radio OFF!</t>
  </si>
  <si>
    <t>3630751188:7:Radio OFF!</t>
  </si>
  <si>
    <t>3630799515:14:Radio OFF!</t>
  </si>
  <si>
    <t>3630830173:16:Radio OFF!</t>
  </si>
  <si>
    <t>3630839117:15:Radio OFF!</t>
  </si>
  <si>
    <t>3630905898:10:Radio OFF!</t>
  </si>
  <si>
    <t>3630943753:12:Radio OFF!</t>
  </si>
  <si>
    <t>3631057895:9:Radio OFF!</t>
  </si>
  <si>
    <t>3631064575:5:Radio OFF!</t>
  </si>
  <si>
    <t>3631166280:17:Radio OFF!</t>
  </si>
  <si>
    <t>3631233290:13:Radio OFF!</t>
  </si>
  <si>
    <t>3631248758:3:Radio OFF!</t>
  </si>
  <si>
    <t>3900357605:24:Initiaing global repair</t>
  </si>
  <si>
    <t>3900390962:8:Radio ON!</t>
  </si>
  <si>
    <t>3900426845:8: 499207 P 0.18 12 5638251 122144358 297645 379965 0 199513 563865 9265905 14251 26992 0 10636 (radio 0.19% / 0.41% tx 0.23% / 0.14% listen 0.29% / 0.27%)</t>
  </si>
  <si>
    <t>3900508653:11:Radio ON!</t>
  </si>
  <si>
    <t>3900544068:11: 499207 P 0.18 12 4688539 123092586 278082 369786 0 198945 524622 9303145 9389 28810 0 10458 (radio 0.17% / 0.38% tx 0.21% / 0.09% listen 0.28% / 0.29%)</t>
  </si>
  <si>
    <t>3900554313:2:Radio ON!</t>
  </si>
  <si>
    <t>3900568849:6:Radio ON!</t>
  </si>
  <si>
    <t>3900589459:2: 499207 P 0.18 12 4508511 123272835 354182 352776 0 173459 503577 9326182 9668 21728 0 7871 (radio 0.21% / 0.31% tx 0.27% / 0.09% listen 0.27% / 0.22%)</t>
  </si>
  <si>
    <t>3900604365:6: 499207 P 0.18 12 5247952 122529806 232047 346911 0 199793 515046 9314669 10557 23047 0 9029 (radio 0.11% / 0.34% tx 0.18% / 0.10% listen 0.27% / 0.23%)</t>
  </si>
  <si>
    <t>3900649083:18:Initiaing global repair</t>
  </si>
  <si>
    <t>3900666551:4:Radio ON!</t>
  </si>
  <si>
    <t>3900700389:1:Radio ON!</t>
  </si>
  <si>
    <t>3900701674:4: 499207 P 0.18 12 2820367 124963279 203676 266616 0 149962 500846 9326654 9989 26201 0 6760 (radio 0.03% / 0.36% tx 0.15% / 0.10% listen 0.20% / 0.26%)</t>
  </si>
  <si>
    <t>3900719963:7:Radio ON!</t>
  </si>
  <si>
    <t>3900735429:1: 499207 P 0.18 12 5355225 122428875 193087 308222 0 186422 512444 9317256 8384 22830 0 8547 (radio 0.05% / 0.31% tx 0.15% / 0.08% listen 0.24% / 0.23%)</t>
  </si>
  <si>
    <t>3900755473:7: 499207 P 0.18 12 5265001 122513142 269864 344401 0 179738 547777 9281868 12115 25505 0 9007 (radio 0.14% / 0.38% tx 0.21% / 0.12% listen 0.26% / 0.25%)</t>
  </si>
  <si>
    <t>3900768290:14:Radio ON!</t>
  </si>
  <si>
    <t>3900780742:15:Radio ON!</t>
  </si>
  <si>
    <t>3900795058:20:Initiaing global repair</t>
  </si>
  <si>
    <t>3900798948:16:Radio ON!</t>
  </si>
  <si>
    <t>3900803837:14: 499207 P 0.18 12 5400121 122378680 405634 379125 0 179801 535804 9291983 11357 24303 0 8579 (radio 0.27% / 0.36% tx 0.31% / 0.11% listen 0.29% / 0.24%)</t>
  </si>
  <si>
    <t>3900816273:15: 499207 P 0.18 12 5043337 122725693 345384 393107 0 208300 498579 9331247 10477 25382 0 9935 (radio 0.24% / 0.36% tx 0.27% / 0.10% listen 0.30% / 0.25%)</t>
  </si>
  <si>
    <t>3900834122:16: 499208 P 0.18 12 5333016 122439240 306864 372042 0 189589 510884 9317066 6941 23801 0 9365 (radio 0.19% / 0.31% tx 0.24% / 0.07% listen 0.29% / 0.24%)</t>
  </si>
  <si>
    <t>3900874673:10:Radio ON!</t>
  </si>
  <si>
    <t>3900910528:10: 499207 P 0.18 12 5344068 122432755 215306 359625 0 212302 522855 9306765 10166 28276 0 11769 (radio 0.11% / 0.39% tx 0.16% / 0.10% listen 0.28% / 0.28%)</t>
  </si>
  <si>
    <t>3900912528:12:Radio ON!</t>
  </si>
  <si>
    <t>3900948289:12: 499207 P 0.18 12 2577370 125203448 113598 224895 0 167002 534882 9294979 10151 24860 0 11116 (radio 0.26% / 0.35% tx 0.08% / 0.10% listen 0.17% / 0.25%)</t>
  </si>
  <si>
    <t>3900985635:22:Initiaing global repair</t>
  </si>
  <si>
    <t>3901026670:9:Radio ON!</t>
  </si>
  <si>
    <t>3901033304:5:Radio ON!</t>
  </si>
  <si>
    <t>3901041636:19:Initiaing global repair</t>
  </si>
  <si>
    <t>3901062097:9: 499207 P 0.18 12 5377158 122405976 429202 393769 0 189145 532632 9297254 9218 24139 0 12050 (radio 0.30% / 0.33% tx 0.33% / 0.09% listen 0.30% / 0.24%)</t>
  </si>
  <si>
    <t>3901068804:5: 499207 P 0.18 12 4389329 123393789 323495 346055 0 168063 576710 9253060 17847 32302 0 9023 (radio 0.18% / 0.51% tx 0.25% / 0.18% listen 0.27% / 0.32%)</t>
  </si>
  <si>
    <t>3901135055:17:Radio ON!</t>
  </si>
  <si>
    <t>3901170909:17: 499208 P 0.18 12 4874272 122908794 299288 364551 0 195774 520886 9308808 10857 28265 0 13671 (radio 0.18% / 0.39% tx 0.23% / 0.11% listen 0.28% / 0.28%)</t>
  </si>
  <si>
    <t>3901202065:13:Radio ON!</t>
  </si>
  <si>
    <t>3901217533:3:Radio ON!</t>
  </si>
  <si>
    <t>3901229248:21:Initiaing global repair</t>
  </si>
  <si>
    <t>3901237131:13: 499207 P 0.18 12 5772392 122005327 578102 498000 0 189440 488999 9338781 9542 21808 0 7514 (radio 0.16% / 0.31% tx 0.11% / 0.09% listen 0.05% / 0.22%)</t>
  </si>
  <si>
    <t>3901253081:3: 499207 P 0.18 12 5541973 122238917 267532 395574 0 232079 518671 9311062 12236 23537 0 9599 (radio 0.18% / 0.36% tx 0.20% / 0.12% listen 0.30% / 0.23%)</t>
  </si>
  <si>
    <t>3901267804:23:Initiaing global repair</t>
  </si>
  <si>
    <t>3905392291:8:DATA send to 1 'Hello 13'</t>
  </si>
  <si>
    <t>3905463433:21:DATA recv 'Hello 13 from the client' from 8</t>
  </si>
  <si>
    <t>3905509982:11:DATA send to 1 'Hello 13'</t>
  </si>
  <si>
    <t>3905555688:2:DATA send to 1 'Hello 13'</t>
  </si>
  <si>
    <t>3905570224:6:DATA send to 1 'Hello 13'</t>
  </si>
  <si>
    <t>3905593580:21:DATA recv 'Hello 13 from the client' from 11</t>
  </si>
  <si>
    <t>3905602906:21:DATA recv 'Hello 13 from the client' from 6</t>
  </si>
  <si>
    <t>3905667880:4:DATA send to 1 'Hello 13'</t>
  </si>
  <si>
    <t>3905701718:1:DATA send to 1 'Hello 13'</t>
  </si>
  <si>
    <t>3905721292:7:DATA send to 1 'Hello 13'</t>
  </si>
  <si>
    <t>3905769619:14:DATA send to 1 'Hello 13'</t>
  </si>
  <si>
    <t>3905780294:21:DATA recv 'Hello 13 from the client' from 4</t>
  </si>
  <si>
    <t>3905782071:15:DATA send to 1 'Hello 13'</t>
  </si>
  <si>
    <t>3905800277:16:DATA send to 1 'Hello 13'</t>
  </si>
  <si>
    <t>3905812347:21:DATA recv 'Hello 13 from the client' from 1</t>
  </si>
  <si>
    <t>3905825152:21:DATA recv 'Hello 13 from the client' from 14</t>
  </si>
  <si>
    <t>3905843124:21:DATA recv 'Hello 13 from the client' from 7</t>
  </si>
  <si>
    <t>3905876002:10:DATA send to 1 'Hello 13'</t>
  </si>
  <si>
    <t>3905913903:12:DATA send to 1 'Hello 13'</t>
  </si>
  <si>
    <t>3905932338:21:DATA recv 'Hello 13 from the client' from 16</t>
  </si>
  <si>
    <t>3905969012:21:DATA recv 'Hello 13 from the client' from 15</t>
  </si>
  <si>
    <t>3906001787:21:DATA recv 'Hello 13 from the client' from 12</t>
  </si>
  <si>
    <t>3906027999:9:DATA send to 1 'Hello 13'</t>
  </si>
  <si>
    <t>3906034633:5:DATA send to 1 'Hello 13'</t>
  </si>
  <si>
    <t>3906071725:21:DATA recv 'Hello 13 from the client' from 5</t>
  </si>
  <si>
    <t>3906098721:21:DATA recv 'Hello 13 from the client' from 2</t>
  </si>
  <si>
    <t>3906125201:21:DATA recv 'Hello 13 from the client' from 9</t>
  </si>
  <si>
    <t>3906136384:17:DATA send to 1 'Hello 13'</t>
  </si>
  <si>
    <t>3906191911:21:DATA recv 'Hello 13 from the client' from 17</t>
  </si>
  <si>
    <t>3906203394:13:DATA send to 1 'Hello 13'</t>
  </si>
  <si>
    <t>3906218862:3:DATA send to 1 'Hello 13'</t>
  </si>
  <si>
    <t>3906245935:21:DATA recv 'Hello 13 from the client' from 13</t>
  </si>
  <si>
    <t>3906777690:21:DATA recv 'Hello 13 from the client' from 10</t>
  </si>
  <si>
    <t>3906871802:21:DATA recv 'Hello 13 from the client' from 3</t>
  </si>
  <si>
    <t>3930390956:8:Radio OFF!</t>
  </si>
  <si>
    <t>3930508647:11:Radio OFF!</t>
  </si>
  <si>
    <t>3930554307:2:Radio OFF!</t>
  </si>
  <si>
    <t>3930568843:6:Radio OFF!</t>
  </si>
  <si>
    <t>3930669852:4:Radio OFF!</t>
  </si>
  <si>
    <t>3930706871:1:Radio OFF!</t>
  </si>
  <si>
    <t>3930720045:7:Radio OFF!</t>
  </si>
  <si>
    <t>3930770243:14:Radio OFF!</t>
  </si>
  <si>
    <t>3930780736:15:Radio OFF!</t>
  </si>
  <si>
    <t>3930798942:16:Radio OFF!</t>
  </si>
  <si>
    <t>3930874667:10:Radio OFF!</t>
  </si>
  <si>
    <t>3930912522:12:Radio OFF!</t>
  </si>
  <si>
    <t>3931026664:9:Radio OFF!</t>
  </si>
  <si>
    <t>3931033298:5:Radio OFF!</t>
  </si>
  <si>
    <t>3931135049:17:Radio OFF!</t>
  </si>
  <si>
    <t>3931202059:13:Radio OFF!</t>
  </si>
  <si>
    <t>3931217527:3:Radio OFF!</t>
  </si>
  <si>
    <t>4200357605:24:Initiaing global repair</t>
  </si>
  <si>
    <t>4200425620:8: 537607 P 0.18 13 6173749 131438817 310140 404775 0 210306 535495 9294459 12495 24810 0 10793 (radio 0.20% / 0.37% tx 0.22% / 0.12% listen 0.29% / 0.25%)</t>
  </si>
  <si>
    <t>4200426438:8:Radio ON!</t>
  </si>
  <si>
    <t>4200543007:11: 537607 P 0.18 13 5222779 132386046 294025 399338 0 208922 534237 9293460 15943 29552 0 9977 (radio 0.19% / 0.46% tx 0.21% / 0.16% listen 0.29% / 0.30%)</t>
  </si>
  <si>
    <t>4200543825:11:Radio ON!</t>
  </si>
  <si>
    <t>4200588680:2: 537607 P 0.18 13 5008854 132600008 365520 378134 0 183240 500340 9327173 11338 25358 0 9781 (radio 0.22% / 0.37% tx 0.26% / 0.11% listen 0.27% / 0.25%)</t>
  </si>
  <si>
    <t>4200589499:2:Radio ON!</t>
  </si>
  <si>
    <t>4200603496:6: 537607 P 0.18 13 5790424 131814944 246939 377806 0 211679 542469 9285138 14892 30895 0 11886 (radio 0.14% / 0.46% tx 0.17% / 0.15% listen 0.27% / 0.31%)</t>
  </si>
  <si>
    <t>4200604314:6:Radio ON!</t>
  </si>
  <si>
    <t>4200649083:18:Initiaing global repair</t>
  </si>
  <si>
    <t>4200701177:4: 537607 P 0.18 13 3383007 134230292 229119 310729 0 160373 562637 9267013 25443 44113 0 10411 (radio 0.08% / 0.70% tx 0.16% / 0.25% listen 0.22% / 0.44%)</t>
  </si>
  <si>
    <t>4200701995:4:Radio ON!</t>
  </si>
  <si>
    <t>4200734612:1: 537607 P 0.18 13 5880401 131731232 206305 334668 0 196257 525173 9302357 13218 26446 0 9835 (radio 0.08% / 0.40% tx 0.14% / 0.13% listen 0.24% / 0.26%)</t>
  </si>
  <si>
    <t>4200735430:1:Radio ON!</t>
  </si>
  <si>
    <t>4200754334:7: 537607 P 0.18 13 5822799 131785243 283661 373194 0 189706 557795 9272101 13797 28793 0 9968 (radio 0.16% / 0.43% tx 0.20% / 0.14% listen 0.27% / 0.29%)</t>
  </si>
  <si>
    <t>4200755153:7:Radio ON!</t>
  </si>
  <si>
    <t>4200795058:20:Initiaing global repair</t>
  </si>
  <si>
    <t>4200802647:14: 537607 P 0.18 13 5931651 131675090 417390 404645 0 189414 531527 9296410 11756 25520 0 9613 (radio 0.28% / 0.37% tx 0.30% / 0.11% listen 0.29% / 0.25%)</t>
  </si>
  <si>
    <t>4200803466:14:Radio ON!</t>
  </si>
  <si>
    <t>4200815414:15: 537607 P 0.18 13 5541975 132054873 355744 421101 0 219875 498635 9329180 10360 27994 0 11575 (radio 0.25% / 0.39% tx 0.25% / 0.10% listen 0.30% / 0.28%)</t>
  </si>
  <si>
    <t>4200816232:15:Radio ON!</t>
  </si>
  <si>
    <t>4200833611:16: 537608 P 0.18 13 5861825 131738064 319260 403798 0 202660 528806 9298824 12396 31756 0 13071 (radio 0.21% / 0.44% tx 0.23% / 0.12% listen 0.29% / 0.32%)</t>
  </si>
  <si>
    <t>4200834430:16:Radio ON!</t>
  </si>
  <si>
    <t>4200909332:10: 537607 P 0.18 13 5882110 131724301 228876 392477 0 226813 538039 9291546 13570 32852 0 14511 (radio 0.13% / 0.47% tx 0.16% / 0.13% listen 0.28% / 0.33%)</t>
  </si>
  <si>
    <t>4200910151:10:Radio ON!</t>
  </si>
  <si>
    <t>4200947106:12: 537607 P 0.18 13 3102168 134506223 125275 254732 0 182248 524795 9302775 11677 29837 0 15246 (radio 0.27% / 0.42% tx 0.09% / 0.11% listen 0.18% / 0.30%)</t>
  </si>
  <si>
    <t>4200947924:12:Radio ON!</t>
  </si>
  <si>
    <t>4200985635:22:Initiaing global repair</t>
  </si>
  <si>
    <t>4201041636:19:Initiaing global repair</t>
  </si>
  <si>
    <t>4201061160:9: 537607 P 0.18 13 5921082 131689842 439754 420520 0 202462 543921 9283866 10552 26751 0 13317 (radio 0.00% / 0.37% tx 0.00% / 0.10% listen 0.30% / 0.27%)</t>
  </si>
  <si>
    <t>4201061978:9:Radio ON!</t>
  </si>
  <si>
    <t>4201067950:5: 537607 P 0.18 13 4933344 132679496 334445 375707 0 179535 544012 9285707 10950 29652 0 11472 (radio 0.20% / 0.41% tx 0.24% / 0.11% listen 0.27% / 0.30%)</t>
  </si>
  <si>
    <t>4201068768:5:Radio ON!</t>
  </si>
  <si>
    <t>4201169700:17: 537608 P 0.18 13 5451243 132161230 315070 404487 0 208086 576968 9252436 15782 39936 0 12312 (radio 0.21% / 0.56% tx 0.22% / 0.16% listen 0.29% / 0.40%)</t>
  </si>
  <si>
    <t>4201170518:17:Radio ON!</t>
  </si>
  <si>
    <t>4201229248:21:Initiaing global repair</t>
  </si>
  <si>
    <t>4201236313:13: 537607 P 0.18 13 6275768 131329343 589559 523330 0 199207 503373 9324016 11457 25330 0 9767 (radio 0.18% / 0.37% tx 0.11% / 0.11% listen 0.06% / 0.25%)</t>
  </si>
  <si>
    <t>4201237132:13:Radio ON!</t>
  </si>
  <si>
    <t>4201251795:3: 537607 P 0.18 13 6054643 131555943 274956 422218 0 243839 512667 9317026 7424 26644 0 11760 (radio 0.19% / 0.34% tx 0.19% / 0.07% listen 0.30% / 0.27%)</t>
  </si>
  <si>
    <t>4201252614:3:Radio ON!</t>
  </si>
  <si>
    <t>4201267804:23:Initiaing global repair</t>
  </si>
  <si>
    <t>4205423522:8:DATA send to 1 'Hello 14'</t>
  </si>
  <si>
    <t>4205541213:11:DATA send to 1 'Hello 14'</t>
  </si>
  <si>
    <t>4205559481:21:DATA recv 'Hello 14 from the client' from 8</t>
  </si>
  <si>
    <t>4205586873:2:DATA send to 1 'Hello 14'</t>
  </si>
  <si>
    <t>4205601409:6:DATA send to 1 'Hello 14'</t>
  </si>
  <si>
    <t>4205670126:21:DATA recv 'Hello 14 from the client' from 11</t>
  </si>
  <si>
    <t>4205679443:21:DATA recv 'Hello 14 from the client' from 6</t>
  </si>
  <si>
    <t>4205694618:21:DATA recv 'Hello 14 from the client' from 2</t>
  </si>
  <si>
    <t>4205699111:4:DATA send to 1 'Hello 14'</t>
  </si>
  <si>
    <t>4205732949:1:DATA send to 1 'Hello 14'</t>
  </si>
  <si>
    <t>4205752523:7:DATA send to 1 'Hello 14'</t>
  </si>
  <si>
    <t>4205763940:21:DATA recv 'Hello 14 from the client' from 1</t>
  </si>
  <si>
    <t>4205794771:21:DATA recv 'Hello 14 from the client' from 7</t>
  </si>
  <si>
    <t>4205800850:14:DATA send to 1 'Hello 14'</t>
  </si>
  <si>
    <t>4205813302:15:DATA send to 1 'Hello 14'</t>
  </si>
  <si>
    <t>4205834829:16:DATA send to 1 'Hello 14'</t>
  </si>
  <si>
    <t>4205893573:21:DATA recv 'Hello 14 from the client' from 16</t>
  </si>
  <si>
    <t>4205907233:10:DATA send to 1 'Hello 14'</t>
  </si>
  <si>
    <t>4205939977:21:DATA recv 'Hello 14 from the client' from 15</t>
  </si>
  <si>
    <t>4205945088:12:DATA send to 1 'Hello 14'</t>
  </si>
  <si>
    <t>4205972745:21:DATA recv 'Hello 14 from the client' from 12</t>
  </si>
  <si>
    <t>4206017335:21:DATA recv 'Hello 14 from the client' from 4</t>
  </si>
  <si>
    <t>4206046123:21:DATA recv 'Hello 14 from the client' from 14</t>
  </si>
  <si>
    <t>4206059230:9:DATA send to 1 'Hello 14'</t>
  </si>
  <si>
    <t>4206065864:5:DATA send to 1 'Hello 14'</t>
  </si>
  <si>
    <t>4206171116:17:DATA send to 1 'Hello 14'</t>
  </si>
  <si>
    <t>4206211399:21:DATA recv 'Hello 14 from the client' from 9</t>
  </si>
  <si>
    <t>4206229191:21:DATA recv 'Hello 14 from the client' from 10</t>
  </si>
  <si>
    <t>4206234644:13:DATA send to 1 'Hello 14'</t>
  </si>
  <si>
    <t>4206250093:3:DATA send to 1 'Hello 14'</t>
  </si>
  <si>
    <t>4206398290:21:DATA recv 'Hello 14 from the client' from 5</t>
  </si>
  <si>
    <t>4206787884:21:DATA recv 'Hello 14 from the client' from 17</t>
  </si>
  <si>
    <t>4206842763:21:DATA recv 'Hello 14 from the client' from 3</t>
  </si>
  <si>
    <t>4207702637:21:DATA recv 'Hello 14 from the client' from 13</t>
  </si>
  <si>
    <t>4230422187:8:Radio OFF!</t>
  </si>
  <si>
    <t>4230539878:11:Radio OFF!</t>
  </si>
  <si>
    <t>4230585538:2:Radio OFF!</t>
  </si>
  <si>
    <t>4230600074:6:Radio OFF!</t>
  </si>
  <si>
    <t>4230697776:4:Radio OFF!</t>
  </si>
  <si>
    <t>4230731614:1:Radio OFF!</t>
  </si>
  <si>
    <t>4230751188:7:Radio OFF!</t>
  </si>
  <si>
    <t>4230799561:14:Radio OFF!</t>
  </si>
  <si>
    <t>4230811967:15:Radio OFF!</t>
  </si>
  <si>
    <t>4230830218:16:Radio OFF!</t>
  </si>
  <si>
    <t>4230905898:10:Radio OFF!</t>
  </si>
  <si>
    <t>4230943753:12:Radio OFF!</t>
  </si>
  <si>
    <t>4231057895:9:Radio OFF!</t>
  </si>
  <si>
    <t>4231064529:5:Radio OFF!</t>
  </si>
  <si>
    <t>4231166280:17:Radio OFF!</t>
  </si>
  <si>
    <t>4231233290:13:Radio OFF!</t>
  </si>
  <si>
    <t>4231248758:3:Radio OFF!</t>
  </si>
  <si>
    <t>4500357605:24:Initiaing global repair</t>
  </si>
  <si>
    <t>4500390962:8:Radio ON!</t>
  </si>
  <si>
    <t>4500426326:8: 576007 P 0.18 14 6711916 140730615 317739 431185 0 222338 538164 9291798 7599 26410 0 12032 (radio 0.21% / 0.34% tx 0.21% / 0.07% listen 0.00% / 0.26%)</t>
  </si>
  <si>
    <t>4500508653:11:Radio ON!</t>
  </si>
  <si>
    <t>4500544419:11: 576007 P 0.18 14 5760929 141675524 307048 430783 0 220914 538147 9289478 13023 31445 0 11992 (radio 0.20% / 0.45% tx 0.20% / 0.13% listen 0.00% / 0.31%)</t>
  </si>
  <si>
    <t>4500554313:2:Radio ON!</t>
  </si>
  <si>
    <t>4500568849:6:Radio ON!</t>
  </si>
  <si>
    <t>4500589841:2: 576007 P 0.18 14 5514208 141924187 375964 403877 0 191271 505351 9324179 10444 25743 0 8031 (radio 0.23% / 0.36% tx 0.25% / 0.10% listen 0.27% / 0.26%)</t>
  </si>
  <si>
    <t>4500604361:6: 576007 P 0.18 14 6320297 141114889 259827 403989 0 221543 529870 9299945 12888 26183 0 9864 (radio 0.15% / 0.39% tx 0.17% / 0.13% listen 0.27% / 0.26%)</t>
  </si>
  <si>
    <t>4500649083:18:Initiaing global repair</t>
  </si>
  <si>
    <t>4500666551:4:Radio ON!</t>
  </si>
  <si>
    <t>4500700389:1:Radio ON!</t>
  </si>
  <si>
    <t>4500702403:4: 576007 P 0.18 14 3892817 143548085 240140 337416 0 170648 509807 9317793 11021 26687 0 10275 (radio 0.10% / 0.38% tx 0.16% / 0.11% listen 0.22% / 0.27%)</t>
  </si>
  <si>
    <t>4500719963:7:Radio ON!</t>
  </si>
  <si>
    <t>4500736220:1: 576007 P 0.18 14 6404375 141034969 217106 360438 0 206524 523971 9303737 10801 25770 0 10267 (radio 0.10% / 0.37% tx 0.14% / 0.10% listen 0.24% / 0.26%)</t>
  </si>
  <si>
    <t>4500755848:7: 576007 P 0.18 14 6372137 141065613 293838 399775 0 201702 549335 9280370 10177 26581 0 11996 (radio 0.17% / 0.37% tx 0.19% / 0.10% listen 0.27% / 0.27%)</t>
  </si>
  <si>
    <t>4500768290:14:Radio ON!</t>
  </si>
  <si>
    <t>4500780742:15:Radio ON!</t>
  </si>
  <si>
    <t>4500795058:20:Initiaing global repair</t>
  </si>
  <si>
    <t>4500798948:16:Radio ON!</t>
  </si>
  <si>
    <t>4500803604:14: 576007 P 0.18 14 6472410 140964412 426371 431740 0 200005 540756 9289322 8981 27095 0 10591 (radio 0.29% / 0.36% tx 0.28% / 0.09% listen 0.00% / 0.27%)</t>
  </si>
  <si>
    <t>4500816090:15: 576007 P 0.18 14 6038840 141388017 364881 455460 0 238077 496862 9333144 9137 34359 0 18202 (radio 0.26% / 0.44% tx 0.24% / 0.09% listen 0.01% / 0.34%)</t>
  </si>
  <si>
    <t>4500834373:16: 576008 P 0.18 14 6389472 141040071 332205 430151 0 211990 527644 9302007 12945 26353 0 9330 (radio 0.22% / 0.39% tx 0.22% / 0.13% listen 0.00% / 0.26%)</t>
  </si>
  <si>
    <t>4500874673:10:Radio ON!</t>
  </si>
  <si>
    <t>4500910532:10: 576007 P 0.18 14 6404846 141031315 239591 421333 0 237885 522733 9307014 10715 28856 0 11072 (radio 0.15% / 0.40% tx 0.16% / 0.10% listen 0.28% / 0.29%)</t>
  </si>
  <si>
    <t>4500912528:12:Radio ON!</t>
  </si>
  <si>
    <t>4500947982:12: 576007 P 0.18 14 3710876 143725239 158171 300749 0 191772 608705 9219016 32896 46017 0 9524 (radio 0.01% / 0.80% tx 0.10% / 0.33% listen 0.20% / 0.46%)</t>
  </si>
  <si>
    <t>4500985635:22:Initiaing global repair</t>
  </si>
  <si>
    <t>4501026670:9:Radio ON!</t>
  </si>
  <si>
    <t>4501033304:5:Radio ON!</t>
  </si>
  <si>
    <t>4501041636:19:Initiaing global repair</t>
  </si>
  <si>
    <t>4501061828:9: 576007 P 0.18 14 6445715 140993236 449107 447881 0 217242 524630 9303394 9353 27361 0 14780 (radio 0.02% / 0.37% tx 0.01% / 0.09% listen 0.01% / 0.27%)</t>
  </si>
  <si>
    <t>4501069158:5: 576007 P 0.18 14 5510445 141932418 350539 412985 0 194457 577098 9252922 16094 37278 0 14922 (radio 0.22% / 0.54% tx 0.23% / 0.16% listen 0.28% / 0.37%)</t>
  </si>
  <si>
    <t>4501135055:17:Radio ON!</t>
  </si>
  <si>
    <t>4501170828:17: 576008 P 0.18 14 5987068 141455166 327690 433059 0 220366 535822 9293936 12620 28572 0 12280 (radio 0.22% / 0.41% tx 0.22% / 0.12% listen 0.00% / 0.29%)</t>
  </si>
  <si>
    <t>4501202065:13:Radio ON!</t>
  </si>
  <si>
    <t>4501217533:3:Radio ON!</t>
  </si>
  <si>
    <t>4501229248:21:Initiaing global repair</t>
  </si>
  <si>
    <t>4501237491:13: 576007 P 0.18 14 6775460 140657133 600836 549300 0 207618 499689 9327790 11277 25970 0 8411 (radio 0.19% / 0.37% tx 0.11% / 0.11% listen 0.08% / 0.26%)</t>
  </si>
  <si>
    <t>4501253273:3: 576007 P 0.18 14 6574451 140865851 285311 448570 0 256257 519805 9309908 10355 26352 0 12418 (radio 0.20% / 0.37% tx 0.19% / 0.10% listen 0.01% / 0.26%)</t>
  </si>
  <si>
    <t>4501267804:23:Initiaing global repair</t>
  </si>
  <si>
    <t>4505392250:8:DATA send to 1 'Hello 15'</t>
  </si>
  <si>
    <t>4505510073:11:DATA send to 1 'Hello 15'</t>
  </si>
  <si>
    <t>4505555733:2:DATA send to 1 'Hello 15'</t>
  </si>
  <si>
    <t>4505570270:6:DATA send to 1 'Hello 15'</t>
  </si>
  <si>
    <t>4505667926:4:DATA send to 1 'Hello 15'</t>
  </si>
  <si>
    <t>4505701718:1:DATA send to 1 'Hello 15'</t>
  </si>
  <si>
    <t>4505721384:7:DATA send to 1 'Hello 15'</t>
  </si>
  <si>
    <t>4505769665:14:DATA send to 1 'Hello 15'</t>
  </si>
  <si>
    <t>4505782117:15:DATA send to 1 'Hello 15'</t>
  </si>
  <si>
    <t>4505800323:16:DATA send to 1 'Hello 15'</t>
  </si>
  <si>
    <t>4505892159:10:DATA send to 1 'Hello 15'</t>
  </si>
  <si>
    <t>4505901066:21:DATA recv 'Hello 15 from the client' from 15</t>
  </si>
  <si>
    <t>4505913857:12:DATA send to 1 'Hello 15'</t>
  </si>
  <si>
    <t>4505989904:21:DATA recv 'Hello 15 from the client' from 4</t>
  </si>
  <si>
    <t>4506016125:21:DATA recv 'Hello 15 from the client' from 11</t>
  </si>
  <si>
    <t>4506028045:9:DATA send to 1 'Hello 15'</t>
  </si>
  <si>
    <t>4506034633:5:DATA send to 1 'Hello 15'</t>
  </si>
  <si>
    <t>4506036959:21:DATA recv 'Hello 15 from the client' from 6</t>
  </si>
  <si>
    <t>4506049249:21:DATA recv 'Hello 15 from the client' from 12</t>
  </si>
  <si>
    <t>4506136429:17:DATA send to 1 'Hello 15'</t>
  </si>
  <si>
    <t>4506182456:21:DATA recv 'Hello 15 from the client' from 9</t>
  </si>
  <si>
    <t>4506200156:21:DATA recv 'Hello 15 from the client' from 10</t>
  </si>
  <si>
    <t>4506203440:13:DATA send to 1 'Hello 15'</t>
  </si>
  <si>
    <t>4506218862:3:DATA send to 1 'Hello 15'</t>
  </si>
  <si>
    <t>4506234840:21:DATA recv 'Hello 15 from the client' from 1</t>
  </si>
  <si>
    <t>4506280468:21:DATA recv 'Hello 15 from the client' from 8</t>
  </si>
  <si>
    <t>4506362890:21:DATA recv 'Hello 15 from the client' from 14</t>
  </si>
  <si>
    <t>4506374235:21:DATA recv 'Hello 15 from the client' from 16</t>
  </si>
  <si>
    <t>4506553116:21:DATA recv 'Hello 15 from the client' from 13</t>
  </si>
  <si>
    <t>4506744168:21:DATA recv 'Hello 15 from the client' from 5</t>
  </si>
  <si>
    <t>4506804001:21:DATA recv 'Hello 15 from the client' from 3</t>
  </si>
  <si>
    <t>4507920628:21:DATA recv 'Hello 15 from the client' from 7</t>
  </si>
  <si>
    <t>4508154529:21:DATA recv 'Hello 15 from the client' from 17</t>
  </si>
  <si>
    <t>4508657925:21:DATA recv 'Hello 15 from the client' from 2</t>
  </si>
  <si>
    <t>4530390956:8:Radio OFF!</t>
  </si>
  <si>
    <t>4530511260:11:Radio OFF!</t>
  </si>
  <si>
    <t>4530554307:2:Radio OFF!</t>
  </si>
  <si>
    <t>4530568843:6:Radio OFF!</t>
  </si>
  <si>
    <t>4530667179:4:Radio OFF!</t>
  </si>
  <si>
    <t>4530707119:1:Radio OFF!</t>
  </si>
  <si>
    <t>4530719957:7:Radio OFF!</t>
  </si>
  <si>
    <t>4530768284:14:Radio OFF!</t>
  </si>
  <si>
    <t>4530780736:15:Radio OFF!</t>
  </si>
  <si>
    <t>4530798987:16:Radio OFF!</t>
  </si>
  <si>
    <t>4530874667:10:Radio OFF!</t>
  </si>
  <si>
    <t>4530914428:12:Radio OFF!</t>
  </si>
  <si>
    <t>4531033298:5:Radio OFF!</t>
  </si>
  <si>
    <t>4531039528:9:Radio OFF!</t>
  </si>
  <si>
    <t>4531135049:17:Radio OFF!</t>
  </si>
  <si>
    <t>4531202059:13:Radio OFF!</t>
  </si>
  <si>
    <t>4531217527:3:Radio OFF!</t>
  </si>
  <si>
    <t>4800357605:24:Initiaing global repair</t>
  </si>
  <si>
    <t>4800425235:8: 614407 P 0.18 15 7255679 150016645 332790 457128 0 231673 543760 9286030 15051 25943 0 9335 (radio 0.22% / 0.41% tx 0.21% / 0.15% listen 0.01% / 0.26%)</t>
  </si>
  <si>
    <t>4800426054:8:Radio ON!</t>
  </si>
  <si>
    <t>4800542956:11: 614407 P 0.18 15 6293987 150971970 318678 460721 0 230717 533055 9296446 11630 29938 0 9803 (radio 0.22% / 0.42% tx 0.20% / 0.11% listen 0.01% / 0.30%)</t>
  </si>
  <si>
    <t>4800543775:11:Radio ON!</t>
  </si>
  <si>
    <t>4800588273:2: 614407 P 0.18 15 6012246 151253642 385908 427026 0 199958 498035 9329455 9944 23149 0 8687 (radio 0.24% / 0.33% tx 0.24% / 0.10% listen 0.27% / 0.23%)</t>
  </si>
  <si>
    <t>4800589092:2:Radio ON!</t>
  </si>
  <si>
    <t>4800603401:6: 614407 P 0.18 15 6849348 150413536 273281 432734 0 234487 529048 9298647 13454 28745 0 12944 (radio 0.17% / 0.42% tx 0.17% / 0.13% listen 0.00% / 0.29%)</t>
  </si>
  <si>
    <t>4800604219:6:Radio ON!</t>
  </si>
  <si>
    <t>4800649083:18:Initiaing global repair</t>
  </si>
  <si>
    <t>4800701222:4: 614407 P 0.18 15 4433749 152836719 257514 372597 0 182721 540929 9288634 17374 35181 0 12073 (radio 0.12% / 0.53% tx 0.16% / 0.17% listen 0.23% / 0.35%)</t>
  </si>
  <si>
    <t>4800702040:4:Radio ON!</t>
  </si>
  <si>
    <t>4800734759:1: 614407 P 0.18 15 6925102 150343748 228114 382012 0 215633 520724 9308779 11008 21574 0 9109 (radio 0.11% / 0.33% tx 0.14% / 0.11% listen 0.24% / 0.21%)</t>
  </si>
  <si>
    <t>4800735579:1:Radio ON!</t>
  </si>
  <si>
    <t>4800754633:7: 614407 P 0.18 15 6928256 150337228 304961 424378 0 212446 556116 9271615 11123 24603 0 10744 (radio 0.19% / 0.36% tx 0.19% / 0.11% listen 0.26% / 0.25%)</t>
  </si>
  <si>
    <t>4800755451:7:Radio ON!</t>
  </si>
  <si>
    <t>4800795058:20:Initiaing global repair</t>
  </si>
  <si>
    <t>4800802278:14: 614407 P 0.18 15 6991900 150272745 433233 458845 0 211671 519487 9308333 6862 27105 0 11666 (radio 0.02% / 0.34% tx 0.00% / 0.06% listen 0.01% / 0.27%)</t>
  </si>
  <si>
    <t>4800803096:14:Radio ON!</t>
  </si>
  <si>
    <t>4800815295:15: 614407 P 0.18 15 6551761 150704567 375759 483797 0 249704 512918 9316550 10878 28337 0 11627 (radio 0.00% / 0.39% tx 0.23% / 0.11% listen 0.03% / 0.28%)</t>
  </si>
  <si>
    <t>4800816114:15:Radio ON!</t>
  </si>
  <si>
    <t>4800833528:16: 614408 P 0.18 15 6939263 150318088 349574 469036 0 224838 549788 9278017 17369 38885 0 12848 (radio 0.24% / 0.57% tx 0.22% / 0.17% listen 0.02% / 0.39%)</t>
  </si>
  <si>
    <t>4800834346:16:Radio ON!</t>
  </si>
  <si>
    <t>4800909251:10: 614407 P 0.18 15 6930786 150333072 250520 448593 0 248631 525937 9301757 10929 27260 0 10746 (radio 0.17% / 0.38% tx 0.15% / 0.11% listen 0.01% / 0.27%)</t>
  </si>
  <si>
    <t>4800910070:10:Radio ON!</t>
  </si>
  <si>
    <t>4800946677:12: 614407 P 0.18 15 4227652 153037961 165280 331670 0 208080 516773 9312722 7109 30921 0 16308 (radio 0.04% / 0.38% tx 0.10% / 0.07% listen 0.21% / 0.31%)</t>
  </si>
  <si>
    <t>4800947496:12:Radio ON!</t>
  </si>
  <si>
    <t>4800985635:22:Initiaing global repair</t>
  </si>
  <si>
    <t>4801041636:19:Initiaing global repair</t>
  </si>
  <si>
    <t>4801067863:5: 614407 P 0.18 15 6064229 151206245 361289 446670 0 211420 553781 9273827 10750 33685 0 16963 (radio 0.24% / 0.45% tx 0.22% / 0.10% listen 0.01% / 0.34%)</t>
  </si>
  <si>
    <t>4801068681:5:Radio ON!</t>
  </si>
  <si>
    <t>4801169233:17: 614408 P 0.18 15 6522069 150749691 335650 462826 0 232624 534998 9294525 7960 29767 0 12258 (radio 0.23% / 0.38% tx 0.21% / 0.08% listen 0.02% / 0.30%)</t>
  </si>
  <si>
    <t>4801170051:17:Radio ON!</t>
  </si>
  <si>
    <t>4801229248:21:Initiaing global repair</t>
  </si>
  <si>
    <t>4801236644:13: 614407 P 0.18 15 7277870 149982208 612287 575170 0 218965 502407 9325075 11451 25870 0 11347 (radio 0.20% / 0.37% tx 0.11% / 0.11% listen 0.09% / 0.26%)</t>
  </si>
  <si>
    <t>4801237462:13:Radio ON!</t>
  </si>
  <si>
    <t>4801252112:3: 614407 P 0.18 15 7092364 150175655 296453 472802 0 267024 517910 9309804 11142 24232 0 10767 (radio 0.21% / 0.35% tx 0.18% / 0.11% listen 0.02% / 0.24%)</t>
  </si>
  <si>
    <t>4801252930:3:Radio ON!</t>
  </si>
  <si>
    <t>4801267804:23:Initiaing global repair</t>
  </si>
  <si>
    <t>4803061120:9: 614407 P 0.18 15 7004689 150264280 464795 476916 0 227585 558971 9271044 15688 29035 0 10343 (radio 0.05% / 0.45% tx 0.02% / 0.15% listen 0.03% / 0.29%)</t>
  </si>
  <si>
    <t>4803061939:9:Radio ON!</t>
  </si>
  <si>
    <t>4805423481:8:DATA send to 1 'Hello 16'</t>
  </si>
  <si>
    <t>4805541258:11:DATA send to 1 'Hello 16'</t>
  </si>
  <si>
    <t>4805586034:21:DATA recv 'Hello 16 from the client' from 8</t>
  </si>
  <si>
    <t>4805586873:2:DATA send to 1 'Hello 16'</t>
  </si>
  <si>
    <t>4805601409:6:DATA send to 1 'Hello 16'</t>
  </si>
  <si>
    <t>4805699202:4:DATA send to 1 'Hello 16'</t>
  </si>
  <si>
    <t>4805726919:21:DATA recv 'Hello 16 from the client' from 6</t>
  </si>
  <si>
    <t>4805732995:1:DATA send to 1 'Hello 16'</t>
  </si>
  <si>
    <t>4805752482:7:DATA send to 1 'Hello 16'</t>
  </si>
  <si>
    <t>4805800809:14:DATA send to 1 'Hello 16'</t>
  </si>
  <si>
    <t>4805813302:15:DATA send to 1 'Hello 16'</t>
  </si>
  <si>
    <t>4805821022:21:DATA recv 'Hello 16 from the client' from 1</t>
  </si>
  <si>
    <t>4805907233:10:DATA send to 1 'Hello 16'</t>
  </si>
  <si>
    <t>4805937152:16:DATA send to 1 'Hello 16'</t>
  </si>
  <si>
    <t>4805945047:12:DATA send to 1 'Hello 16'</t>
  </si>
  <si>
    <t>4805979842:21:DATA recv 'Hello 16 from the client' from 16</t>
  </si>
  <si>
    <t>4806065864:5:DATA send to 1 'Hello 16'</t>
  </si>
  <si>
    <t>4806093113:21:DATA recv 'Hello 16 from the client' from 11</t>
  </si>
  <si>
    <t>4806099711:21:DATA recv 'Hello 16 from the client' from 14</t>
  </si>
  <si>
    <t>4806151771:21:DATA recv 'Hello 16 from the client' from 10</t>
  </si>
  <si>
    <t>4806171057:17:DATA send to 1 'Hello 16'</t>
  </si>
  <si>
    <t>4806234584:13:DATA send to 1 'Hello 16'</t>
  </si>
  <si>
    <t>4806236558:21:DATA recv 'Hello 16 from the client' from 7</t>
  </si>
  <si>
    <t>4806250052:3:DATA send to 1 'Hello 16'</t>
  </si>
  <si>
    <t>4806367874:21:DATA recv 'Hello 16 from the client' from 2</t>
  </si>
  <si>
    <t>4806389574:21:DATA recv 'Hello 16 from the client' from 13</t>
  </si>
  <si>
    <t>4806575762:21:DATA recv 'Hello 16 from the client' from 17</t>
  </si>
  <si>
    <t>4806602761:21:DATA recv 'Hello 16 from the client' from 4</t>
  </si>
  <si>
    <t>4806622172:21:DATA recv 'Hello 16 from the client' from 15</t>
  </si>
  <si>
    <t>4806830552:21:DATA recv 'Hello 16 from the client' from 5</t>
  </si>
  <si>
    <t>4808059230:9:DATA send to 1 'Hello 16'</t>
  </si>
  <si>
    <t>4808768803:21:DATA recv 'Hello 16 from the client' from 9</t>
  </si>
  <si>
    <t>4830422278:8:Radio OFF!</t>
  </si>
  <si>
    <t>4830540323:11:Radio OFF!</t>
  </si>
  <si>
    <t>4830585584:2:Radio OFF!</t>
  </si>
  <si>
    <t>4830600074:6:Radio OFF!</t>
  </si>
  <si>
    <t>4830697776:4:Radio OFF!</t>
  </si>
  <si>
    <t>4830731705:1:Radio OFF!</t>
  </si>
  <si>
    <t>4830751188:7:Radio OFF!</t>
  </si>
  <si>
    <t>4830799515:14:Radio OFF!</t>
  </si>
  <si>
    <t>4830812058:15:Radio OFF!</t>
  </si>
  <si>
    <t>4830830173:16:Radio OFF!</t>
  </si>
  <si>
    <t>4830905898:10:Radio OFF!</t>
  </si>
  <si>
    <t>4831051076:12:Radio OFF!</t>
  </si>
  <si>
    <t>4831064575:5:Radio OFF!</t>
  </si>
  <si>
    <t>4831166325:17:Radio OFF!</t>
  </si>
  <si>
    <t>4831248849:3:Radio OFF!</t>
  </si>
  <si>
    <t>4831342786:13:Radio OFF!</t>
  </si>
  <si>
    <t>4833057895:9:Radio OFF!</t>
  </si>
  <si>
    <t>5100357605:24:Initiaing global repair</t>
  </si>
  <si>
    <t>5100508653:11:Radio ON!</t>
  </si>
  <si>
    <t>5100544450:11: 652807 P 0.18 16 6860629 160235034 336483 498133 0 243744 566639 9263064 17805 37412 0 13027 (radio 0.24% / 0.56% tx 0.20% / 0.18% listen 0.04% / 0.38%)</t>
  </si>
  <si>
    <t>5100554313:2:Radio ON!</t>
  </si>
  <si>
    <t>5100568849:6:Radio ON!</t>
  </si>
  <si>
    <t>5100590109:2: 652807 P 0.18 16 6529833 160565619 397330 460638 0 217253 517584 9311977 11422 33612 0 17295 (radio 0.25% / 0.45% tx 0.23% / 0.11% listen 0.01% / 0.34%)</t>
  </si>
  <si>
    <t>5100604648:6: 652807 P 0.18 16 7373511 159717098 284092 466958 0 251407 524160 9303562 10811 34224 0 16920 (radio 0.19% / 0.45% tx 0.17% / 0.11% listen 0.02% / 0.34%)</t>
  </si>
  <si>
    <t>5100649083:18:Initiaing global repair</t>
  </si>
  <si>
    <t>5100666551:4:Radio ON!</t>
  </si>
  <si>
    <t>5100700389:1:Radio ON!</t>
  </si>
  <si>
    <t>5100702425:4: 652807 P 0.18 16 4941690 162156422 268248 402095 0 197633 507938 9319703 10734 29498 0 14912 (radio 0.14% / 0.40% tx 0.16% / 0.10% listen 0.24% / 0.30%)</t>
  </si>
  <si>
    <t>5100736296:1: 652807 P 0.18 16 7508160 159590129 254887 423816 0 226782 583055 9246381 26773 41804 0 11149 (radio 0.14% / 0.69% tx 0.15% / 0.27% listen 0.25% / 0.42%)</t>
  </si>
  <si>
    <t>5100768321:14:Radio ON!</t>
  </si>
  <si>
    <t>5100780742:15:Radio ON!</t>
  </si>
  <si>
    <t>5100795058:20:Initiaing global repair</t>
  </si>
  <si>
    <t>5100798948:16:Radio ON!</t>
  </si>
  <si>
    <t>5100803942:14: 652807 P 0.18 16 7539550 159552673 444129 487461 0 223799 547647 9279928 10896 28616 0 12128 (radio 0.04% / 0.40% tx 0.00% / 0.11% listen 0.03% / 0.29%)</t>
  </si>
  <si>
    <t>5100815968:15: 652807 P 0.18 16 7054218 160029976 385523 516816 0 267347 502454 9325409 9764 33019 0 17643 (radio 0.02% / 0.43% tx 0.23% / 0.09% listen 0.05% / 0.33%)</t>
  </si>
  <si>
    <t>5100834657:16: 652808 P 0.18 16 7483238 159604049 364255 500638 0 238734 543972 9285961 14681 31602 0 13896 (radio 0.00% / 0.47% tx 0.21% / 0.14% listen 0.04% / 0.32%)</t>
  </si>
  <si>
    <t>5100874673:10:Radio ON!</t>
  </si>
  <si>
    <t>5100910470:10: 652807 P 0.18 16 7508570 159584952 270503 485689 0 260183 577781 9251880 19983 37096 0 11552 (radio 0.19% / 0.58% tx 0.16% / 0.20% listen 0.03% / 0.37%)</t>
  </si>
  <si>
    <t>5100912528:12:Radio ON!</t>
  </si>
  <si>
    <t>5100948322:12: 652807 P 0.18 16 4820126 162273343 191862 375851 0 221802 592471 9235382 26582 44181 0 13722 (radio 0.08% / 0.72% tx 0.11% / 0.27% listen 0.22% / 0.44%)</t>
  </si>
  <si>
    <t>5100985635:22:Initiaing global repair</t>
  </si>
  <si>
    <t>5101041636:19:Initiaing global repair</t>
  </si>
  <si>
    <t>5101135055:17:Radio ON!</t>
  </si>
  <si>
    <t>5101170368:17: 652808 P 0.18 16 7046522 160053440 344517 496232 0 250072 524450 9303749 8867 33406 0 17448 (radio 0.24% / 0.43% tx 0.20% / 0.09% listen 0.03% / 0.33%)</t>
  </si>
  <si>
    <t>5101202065:13:Radio ON!</t>
  </si>
  <si>
    <t>5101217533:3:Radio ON!</t>
  </si>
  <si>
    <t>5101229248:21:Initiaing global repair</t>
  </si>
  <si>
    <t>5101237974:13: 652807 P 0.18 16 7799266 159290665 630698 607532 0 231114 521393 9308457 18411 32362 0 12149 (radio 0.22% / 0.51% tx 0.12% / 0.18% listen 0.10% / 0.32%)</t>
  </si>
  <si>
    <t>5101253373:3: 652807 P 0.18 16 7653146 159442491 321479 511967 0 281375 560779 9266836 25026 39165 0 14351 (radio 0.24% / 0.65% tx 0.19% / 0.25% listen 0.04% / 0.39%)</t>
  </si>
  <si>
    <t>5101267804:23:Initiaing global repair</t>
  </si>
  <si>
    <t>5102390962:8:Radio ON!</t>
  </si>
  <si>
    <t>5102426777:8: 652807 P 0.18 16 7817025 159283029 346677 488099 0 242716 561343 9266384 13887 30971 0 11043 (radio 0.24% / 0.45% tx 0.20% / 0.14% listen 0.03% / 0.31%)</t>
  </si>
  <si>
    <t>5102720322:7:Radio ON!</t>
  </si>
  <si>
    <t>5102756115:7: 652807 P 0.18 16 7501857 159591257 320836 456154 0 224680 573598 9254029 15875 31776 0 12234 (radio 0.20% / 0.48% tx 0.19% / 0.16% listen 0.01% / 0.32%)</t>
  </si>
  <si>
    <t>5103026670:9:Radio ON!</t>
  </si>
  <si>
    <t>5103033607:5:Radio ON!</t>
  </si>
  <si>
    <t>5103061939:9: 652807 P 0.18 16 7530479 159568579 474754 503323 0 242147 525787 9304299 9959 26407 0 14562 (radio 0.07% / 0.36% tx 0.02% / 0.10% listen 0.04% / 0.26%)</t>
  </si>
  <si>
    <t>5103069315:5: 652807 P 0.18 16 6635137 160465241 374611 481490 0 227873 570905 9258996 13322 34820 0 16453 (radio 0.25% / 0.48% tx 0.22% / 0.13% listen 0.03% / 0.35%)</t>
  </si>
  <si>
    <t>5105509941:11:DATA send to 1 'Hello 17'</t>
  </si>
  <si>
    <t>5105555688:2:DATA send to 1 'Hello 17'</t>
  </si>
  <si>
    <t>5105570269:6:DATA send to 1 'Hello 17'</t>
  </si>
  <si>
    <t>5105691895:4:DATA send to 1 'Hello 17'</t>
  </si>
  <si>
    <t>5105701764:1:DATA send to 1 'Hello 17'</t>
  </si>
  <si>
    <t>5105769665:14:DATA send to 1 'Hello 17'</t>
  </si>
  <si>
    <t>5105800323:16:DATA send to 1 'Hello 17'</t>
  </si>
  <si>
    <t>5105814736:15:DATA send to 1 'Hello 17'</t>
  </si>
  <si>
    <t>5105830024:21:DATA recv 'Hello 17 from the client' from 14</t>
  </si>
  <si>
    <t>5105876002:10:DATA send to 1 'Hello 17'</t>
  </si>
  <si>
    <t>5105913903:12:DATA send to 1 'Hello 17'</t>
  </si>
  <si>
    <t>5105920722:21:DATA recv 'Hello 17 from the client' from 10</t>
  </si>
  <si>
    <t>5105938944:21:DATA recv 'Hello 17 from the client' from 4</t>
  </si>
  <si>
    <t>5105950853:21:DATA recv 'Hello 17 from the client' from 16</t>
  </si>
  <si>
    <t>5105968207:21:DATA recv 'Hello 17 from the client' from 15</t>
  </si>
  <si>
    <t>5106067514:21:DATA recv 'Hello 17 from the client' from 1</t>
  </si>
  <si>
    <t>5106083366:21:DATA recv 'Hello 17 from the client' from 11</t>
  </si>
  <si>
    <t>5106136429:17:DATA send to 1 'Hello 17'</t>
  </si>
  <si>
    <t>5106181208:21:DATA recv 'Hello 17 from the client' from 17</t>
  </si>
  <si>
    <t>5106203440:13:DATA send to 1 'Hello 17'</t>
  </si>
  <si>
    <t>5106218862:3:DATA send to 1 'Hello 17'</t>
  </si>
  <si>
    <t>5106245027:21:DATA recv 'Hello 17 from the client' from 13</t>
  </si>
  <si>
    <t>5106351236:21:DATA recv 'Hello 17 from the client' from 12</t>
  </si>
  <si>
    <t>5106382927:21:DATA recv 'Hello 17 from the client' from 3</t>
  </si>
  <si>
    <t>5106468955:21:DATA recv 'Hello 17 from the client' from 6</t>
  </si>
  <si>
    <t>5107194426:21:DATA recv 'Hello 17 from the client' from 2</t>
  </si>
  <si>
    <t>5107396959:8:DATA send to 1 'Hello 17'</t>
  </si>
  <si>
    <t>5107721292:7:DATA send to 1 'Hello 17'</t>
  </si>
  <si>
    <t>5108027856:9:DATA send to 1 'Hello 17'</t>
  </si>
  <si>
    <t>5108034633:5:DATA send to 1 'Hello 17'</t>
  </si>
  <si>
    <t>5108592256:21:DATA recv 'Hello 17 from the client' from 7</t>
  </si>
  <si>
    <t>5108760962:21:DATA recv 'Hello 17 from the client' from 8</t>
  </si>
  <si>
    <t>5110301598:21:DATA recv 'Hello 17 from the client' from 5</t>
  </si>
  <si>
    <t>5110396752:21:DATA recv 'Hello 17 from the client' from 9</t>
  </si>
  <si>
    <t>5130509513:11:Radio OFF!</t>
  </si>
  <si>
    <t>5130559854:2:Radio OFF!</t>
  </si>
  <si>
    <t>5130571841:6:Radio OFF!</t>
  </si>
  <si>
    <t>5130677029:4:Radio OFF!</t>
  </si>
  <si>
    <t>5130701148:1:Radio OFF!</t>
  </si>
  <si>
    <t>5130771168:14:Radio OFF!</t>
  </si>
  <si>
    <t>5130789051:15:Radio OFF!</t>
  </si>
  <si>
    <t>5130798942:16:Radio OFF!</t>
  </si>
  <si>
    <t>5130878275:10:Radio OFF!</t>
  </si>
  <si>
    <t>5131016848:12:Radio OFF!</t>
  </si>
  <si>
    <t>5131145015:17:Radio OFF!</t>
  </si>
  <si>
    <t>5131202105:13:Radio OFF!</t>
  </si>
  <si>
    <t>5131220228:3:Radio OFF!</t>
  </si>
  <si>
    <t>5132391235:8:Radio OFF!</t>
  </si>
  <si>
    <t>5132720712:7:Radio OFF!</t>
  </si>
  <si>
    <t>5133026927:9:Radio OFF!</t>
  </si>
  <si>
    <t>5133033885:5:Radio OFF!</t>
  </si>
  <si>
    <t>5400357605:24:Initiaing global repair</t>
  </si>
  <si>
    <t>5400588866:2: 691207 P 0.18 17 7038633 169886535 413230 488295 0 227832 508797 9320916 15900 27657 0 10579 (radio 0.02% / 0.44% tx 0.23% / 0.16% listen 0.03% / 0.28%)</t>
  </si>
  <si>
    <t>5400589687:2:Radio ON!</t>
  </si>
  <si>
    <t>5400603428:6: 691207 P 0.18 17 7909904 169008436 294203 500505 0 265759 536390 9291338 10111 33547 0 14352 (radio 0.20% / 0.44% tx 0.16% / 0.10% listen 0.04% / 0.34%)</t>
  </si>
  <si>
    <t>5400604246:6:Radio ON!</t>
  </si>
  <si>
    <t>5400649083:18:Initiaing global repair</t>
  </si>
  <si>
    <t>5400701126:4: 691207 P 0.18 17 5476715 171449106 282436 435293 0 210950 535022 9292684 14188 33198 0 13317 (radio 0.16% / 0.48% tx 0.15% / 0.14% listen 0.00% / 0.33%)</t>
  </si>
  <si>
    <t>5400701944:4:Radio ON!</t>
  </si>
  <si>
    <t>5400795058:20:Initiaing global repair</t>
  </si>
  <si>
    <t>5400803266:14: 691207 P 0.18 17 8126295 168795640 464155 524045 0 237630 586742 9242967 20026 36584 0 13831 (radio 0.07% / 0.57% tx 0.01% / 0.20% listen 0.05% / 0.37%)</t>
  </si>
  <si>
    <t>5400804084:14:Radio ON!</t>
  </si>
  <si>
    <t>5400815296:15: 691207 P 0.18 17 7596049 169316024 405283 555181 0 280061 541828 9286048 19760 38365 0 12714 (radio 0.05% / 0.59% tx 0.22% / 0.20% listen 0.07% / 0.39%)</t>
  </si>
  <si>
    <t>5400816115:15:Radio ON!</t>
  </si>
  <si>
    <t>5400833472:16: 691208 P 0.18 17 8042304 168874553 380404 533727 0 250668 559063 9270504 16149 33089 0 11934 (radio 0.03% / 0.50% tx 0.21% / 0.16% listen 0.05% / 0.33%)</t>
  </si>
  <si>
    <t>5400834290:16:Radio ON!</t>
  </si>
  <si>
    <t>5400985635:22:Initiaing global repair</t>
  </si>
  <si>
    <t>5401041636:19:Initiaing global repair</t>
  </si>
  <si>
    <t>5401169565:17: 691208 P 0.18 17 7623088 169306594 362490 533330 0 264041 576563 9253154 17973 37098 0 13969 (radio 0.02% / 0.56% tx 0.20% / 0.18% listen 0.05% / 0.37%)</t>
  </si>
  <si>
    <t>5401170383:17:Radio ON!</t>
  </si>
  <si>
    <t>5401229248:21:Initiaing global repair</t>
  </si>
  <si>
    <t>5401236683:13: 691207 P 0.18 17 8352978 168566690 650725 645918 0 244278 553709 9276025 20027 38386 0 13164 (radio 0.00% / 0.59% tx 0.12% / 0.20% listen 0.12% / 0.39%)</t>
  </si>
  <si>
    <t>5401237501:13:Radio ON!</t>
  </si>
  <si>
    <t>5401267804:23:Initiaing global repair</t>
  </si>
  <si>
    <t>5402426104:8: 691207 P 0.18 17 8403769 168526154 365946 523948 0 255697 586741 9243125 19269 35849 0 12981 (radio 0.01% / 0.56% tx 0.20% / 0.19% listen 0.05% / 0.36%)</t>
  </si>
  <si>
    <t>5402426923:8:Radio ON!</t>
  </si>
  <si>
    <t>5402542918:11: 691207 P 0.18 17 7395930 169527505 341968 529527 0 258939 535298 9292471 5485 31394 0 15195 (radio 0.00% / 0.37% tx 0.19% / 0.05% listen 0.05% / 0.31%)</t>
  </si>
  <si>
    <t>5402543737:11:Radio ON!</t>
  </si>
  <si>
    <t>5402735150:1: 691207 P 0.18 17 8045173 168882730 267546 454976 0 243167 537010 9292601 12659 31160 0 16385 (radio 0.16% / 0.44% tx 0.15% / 0.12% listen 0.01% / 0.31%)</t>
  </si>
  <si>
    <t>5402735968:1:Radio ON!</t>
  </si>
  <si>
    <t>5402755432:7: 691207 P 0.18 17 8086016 168836921 345680 491700 0 236882 584156 9245664 24844 35546 0 12202 (radio 0.23% / 0.61% tx 0.19% / 0.25% listen 0.03% / 0.36%)</t>
  </si>
  <si>
    <t>5402756250:7:Radio ON!</t>
  </si>
  <si>
    <t>5402909355:10: 691207 P 0.18 17 8068577 168852791 286635 524661 0 276182 560004 9267839 16132 38972 0 15999 (radio 0.21% / 0.56% tx 0.16% / 0.16% listen 0.05% / 0.39%)</t>
  </si>
  <si>
    <t>5402910173:10:Radio ON!</t>
  </si>
  <si>
    <t>5402947261:12: 691207 P 0.18 17 5364944 171558118 204460 407184 0 237476 544815 9284775 12598 31333 0 15674 (radio 0.10% / 0.44% tx 0.11% / 0.12% listen 0.23% / 0.31%)</t>
  </si>
  <si>
    <t>5402948080:12:Radio ON!</t>
  </si>
  <si>
    <t>5403061908:9: 691207 P 0.18 17 8119089 168807585 497515 541619 0 255415 588607 9239006 22761 38296 0 13268 (radio 0.10% / 0.62% tx 0.03% / 0.23% listen 0.06% / 0.38%)</t>
  </si>
  <si>
    <t>5403062726:9:Radio ON!</t>
  </si>
  <si>
    <t>5403068740:5: 691207 P 0.18 17 7202745 169727355 386826 515620 0 242140 567605 9262114 12215 34130 0 14267 (radio 0.02% / 0.47% tx 0.21% / 0.12% listen 0.04% / 0.34%)</t>
  </si>
  <si>
    <t>5403069558:5:Radio ON!</t>
  </si>
  <si>
    <t>5403252167:3: 691207 P 0.18 17 8236568 168688609 344233 554269 0 295948 583419 9246118 22754 42302 0 14573 (radio 0.02% / 0.66% tx 0.19% / 0.23% listen 0.07% / 0.43%)</t>
  </si>
  <si>
    <t>5403252985:3:Radio ON!</t>
  </si>
  <si>
    <t>5405586873:2:DATA send to 1 'Hello 18'</t>
  </si>
  <si>
    <t>5405601409:6:DATA send to 1 'Hello 18'</t>
  </si>
  <si>
    <t>5405649353:21:DATA recv 'Hello 18 from the client' from 6</t>
  </si>
  <si>
    <t>5405681617:21:DATA recv 'Hello 18 from the client' from 2</t>
  </si>
  <si>
    <t>5405699111:4:DATA send to 1 'Hello 18'</t>
  </si>
  <si>
    <t>5405785757:21:DATA recv 'Hello 18 from the client' from 4</t>
  </si>
  <si>
    <t>5405800850:14:DATA send to 1 'Hello 18'</t>
  </si>
  <si>
    <t>5405813302:15:DATA send to 1 'Hello 18'</t>
  </si>
  <si>
    <t>5405835011:16:DATA send to 1 'Hello 18'</t>
  </si>
  <si>
    <t>5405921842:21:DATA recv 'Hello 18 from the client' from 16</t>
  </si>
  <si>
    <t>5405935868:21:DATA recv 'Hello 18 from the client' from 14</t>
  </si>
  <si>
    <t>5406171027:17:DATA send to 1 'Hello 18'</t>
  </si>
  <si>
    <t>5406188998:21:DATA recv 'Hello 18 from the client' from 15</t>
  </si>
  <si>
    <t>5406234584:13:DATA send to 1 'Hello 18'</t>
  </si>
  <si>
    <t>5406277139:21:DATA recv 'Hello 18 from the client' from 17</t>
  </si>
  <si>
    <t>5406331377:21:DATA recv 'Hello 18 from the client' from 13</t>
  </si>
  <si>
    <t>5407423568:8:DATA send to 1 'Hello 18'</t>
  </si>
  <si>
    <t>5407541305:11:DATA send to 1 'Hello 18'</t>
  </si>
  <si>
    <t>5407732949:1:DATA send to 1 'Hello 18'</t>
  </si>
  <si>
    <t>5407752497:7:DATA send to 1 'Hello 18'</t>
  </si>
  <si>
    <t>5407907207:10:DATA send to 1 'Hello 18'</t>
  </si>
  <si>
    <t>5407945107:12:DATA send to 1 'Hello 18'</t>
  </si>
  <si>
    <t>5408059230:9:DATA send to 1 'Hello 18'</t>
  </si>
  <si>
    <t>5408065929:5:DATA send to 1 'Hello 18'</t>
  </si>
  <si>
    <t>5408223090:21:DATA recv 'Hello 18 from the client' from 12</t>
  </si>
  <si>
    <t>5408250184:3:DATA send to 1 'Hello 18'</t>
  </si>
  <si>
    <t>5408534735:21:DATA recv 'Hello 18 from the client' from 5</t>
  </si>
  <si>
    <t>5408544210:21:DATA recv 'Hello 18 from the client' from 7</t>
  </si>
  <si>
    <t>5409257107:21:DATA recv 'Hello 18 from the client' from 10</t>
  </si>
  <si>
    <t>5409269216:21:DATA recv 'Hello 18 from the client' from 1</t>
  </si>
  <si>
    <t>5409280233:21:DATA recv 'Hello 18 from the client' from 8</t>
  </si>
  <si>
    <t>5409291303:21:DATA recv 'Hello 18 from the client' from 9</t>
  </si>
  <si>
    <t>5430585538:2:Radio OFF!</t>
  </si>
  <si>
    <t>5430600074:6:Radio OFF!</t>
  </si>
  <si>
    <t>5430697776:4:Radio OFF!</t>
  </si>
  <si>
    <t>5430799515:14:Radio OFF!</t>
  </si>
  <si>
    <t>5430811967:15:Radio OFF!</t>
  </si>
  <si>
    <t>5430830173:16:Radio OFF!</t>
  </si>
  <si>
    <t>5431233336:13:Radio OFF!</t>
  </si>
  <si>
    <t>5431235232:17:Radio OFF!</t>
  </si>
  <si>
    <t>5432422233:8:Radio OFF!</t>
  </si>
  <si>
    <t>5432539924:11:Radio OFF!</t>
  </si>
  <si>
    <t>5432731660:1:Radio OFF!</t>
  </si>
  <si>
    <t>5432751188:7:Radio OFF!</t>
  </si>
  <si>
    <t>5432905898:10:Radio OFF!</t>
  </si>
  <si>
    <t>5432943753:12:Radio OFF!</t>
  </si>
  <si>
    <t>5433057941:9:Radio OFF!</t>
  </si>
  <si>
    <t>5433064529:5:Radio OFF!</t>
  </si>
  <si>
    <t>5433248804:3:Radio OFF!</t>
  </si>
  <si>
    <t>5700357605:24:Initiaing global repair</t>
  </si>
  <si>
    <t>5700554351:2:Radio ON!</t>
  </si>
  <si>
    <t>5700569378:6:Radio ON!</t>
  </si>
  <si>
    <t>5700589706:2: 729607 P 0.18 18 7555935 179198959 425695 513705 0 234959 517299 9312424 12465 25410 0 7127 (radio 0.04% / 0.38% tx 0.22% / 0.12% listen 0.04% / 0.25%)</t>
  </si>
  <si>
    <t>5700604379:6: 729607 P 0.18 18 8429933 178318180 301784 523809 0 273198 520026 9309744 7581 23304 0 7439 (radio 0.21% / 0.31% tx 0.16% / 0.07% listen 0.05% / 0.23%)</t>
  </si>
  <si>
    <t>5700649083:18:Initiaing global repair</t>
  </si>
  <si>
    <t>5700769542:14:Radio ON!</t>
  </si>
  <si>
    <t>5700795058:20:Initiaing global repair</t>
  </si>
  <si>
    <t>5700798948:16:Radio ON!</t>
  </si>
  <si>
    <t>5700804885:14: 729607 P 0.18 18 8677620 178071989 475654 545358 0 246048 551322 9276349 11499 21313 0 8418 (radio 0.08% / 0.33% tx 0.02% / 0.11% listen 0.06% / 0.21%)</t>
  </si>
  <si>
    <t>5700834216:16: 729608 P 0.18 18 8553039 178191873 387719 556935 0 261692 510732 9317320 7315 23208 0 11024 (radio 0.04% / 0.31% tx 0.20% / 0.07% listen 0.06% / 0.23%)</t>
  </si>
  <si>
    <t>5700985635:22:Initiaing global repair</t>
  </si>
  <si>
    <t>5701041636:19:Initiaing global repair</t>
  </si>
  <si>
    <t>5701135055:17:Radio ON!</t>
  </si>
  <si>
    <t>5701170761:17: 729608 P 0.18 18 8182261 178575318 375309 565819 0 276324 559170 9268724 12819 32489 0 12283 (radio 0.04% / 0.46% tx 0.20% / 0.13% listen 0.07% / 0.33%)</t>
  </si>
  <si>
    <t>5701202235:13:Radio ON!</t>
  </si>
  <si>
    <t>5701229248:21:Initiaing global repair</t>
  </si>
  <si>
    <t>5701237628:13: 729607 P 0.18 18 8864794 177884558 662672 669159 0 253610 511813 9317868 11947 23241 0 9332 (radio 0.02% / 0.35% tx 0.12% / 0.12% listen 0.12% / 0.23%)</t>
  </si>
  <si>
    <t>5701267804:23:Initiaing global repair</t>
  </si>
  <si>
    <t>5702392189:8:Radio ON!</t>
  </si>
  <si>
    <t>5702427617:8: 729607 P 0.18 18 8976878 177782794 380957 550706 0 264690 573106 9256640 15011 26758 0 8993 (radio 0.03% / 0.42% tx 0.20% / 0.15% listen 0.06% / 0.27%)</t>
  </si>
  <si>
    <t>5702509362:11:Radio ON!</t>
  </si>
  <si>
    <t>5702544777:11: 729607 P 0.18 18 7941938 178809327 355329 557732 0 268783 546005 9281822 13361 28205 0 9844 (radio 0.02% / 0.42% tx 0.19% / 0.13% listen 0.06% / 0.28%)</t>
  </si>
  <si>
    <t>5702666551:4:Radio ON!</t>
  </si>
  <si>
    <t>5702701110:1:Radio ON!</t>
  </si>
  <si>
    <t>5702701606:4: 729607 P 0.18 18 5978188 180777624 290513 460829 0 220853 501470 9328518 8077 25536 0 9903 (radio 0.17% / 0.34% tx 0.15% / 0.08% listen 0.01% / 0.25%)</t>
  </si>
  <si>
    <t>5702721541:7:Radio ON!</t>
  </si>
  <si>
    <t>5702736608:1: 729607 P 0.18 18 8581056 178176691 281494 480104 0 250128 535880 9293961 13948 25128 0 6961 (radio 0.17% / 0.39% tx 0.15% / 0.14% listen 0.02% / 0.25%)</t>
  </si>
  <si>
    <t>5702756940:7: 729607 P 0.18 18 8654530 178098365 358779 522779 0 246731 568511 9261444 13099 31079 0 9849 (radio 0.01% / 0.44% tx 0.19% / 0.13% listen 0.04% / 0.31%)</t>
  </si>
  <si>
    <t>5702780862:15:Radio ON!</t>
  </si>
  <si>
    <t>5702816534:15: 729607 P 0.18 18 8095669 178646495 415301 580437 0 295368 499617 9330471 10018 25256 0 15307 (radio 0.07% / 0.35% tx 0.22% / 0.10% listen 0.08% / 0.25%)</t>
  </si>
  <si>
    <t>5702875735:10:Radio ON!</t>
  </si>
  <si>
    <t>5702911098:10: 729607 P 0.18 18 8640969 178110372 301164 558546 0 285537 572389 9257581 14529 33885 0 9355 (radio 0.00% / 0.49% tx 0.16% / 0.14% listen 0.06% / 0.34%)</t>
  </si>
  <si>
    <t>5702913238:12:Radio ON!</t>
  </si>
  <si>
    <t>5702949079:12: 729607 P 0.18 18 5928793 180824364 218662 438158 0 250562 563846 9266246 14202 30974 0 13086 (radio 0.12% / 0.45% tx 0.11% / 0.14% listen 0.00% / 0.31%)</t>
  </si>
  <si>
    <t>5703027802:9:Radio ON!</t>
  </si>
  <si>
    <t>5703034879:5:Radio ON!</t>
  </si>
  <si>
    <t>5703063107:9: 729607 P 0.18 18 8644151 178112556 504768 565994 0 267247 525059 9304971 7253 24375 0 11832 (radio 0.11% / 0.32% tx 0.04% / 0.07% listen 0.07% / 0.24%)</t>
  </si>
  <si>
    <t>5703070666:5: 729607 P 0.18 18 7775193 178984694 401827 547648 0 252592 572445 9257339 15001 32028 0 10452 (radio 0.04% / 0.47% tx 0.21% / 0.15% listen 0.06% / 0.32%)</t>
  </si>
  <si>
    <t>5703218365:3:Radio ON!</t>
  </si>
  <si>
    <t>5703254070:3: 729607 P 0.18 18 8774862 177978888 356252 580563 0 307336 538291 9290279 12019 26294 0 11388 (radio 0.04% / 0.38% tx 0.19% / 0.12% listen 0.08% / 0.26%)</t>
  </si>
  <si>
    <t>5705555601:2:DATA send to 1 'Hello 19'</t>
  </si>
  <si>
    <t>5705570137:6:DATA send to 1 'Hello 19'</t>
  </si>
  <si>
    <t>5705642746:21:DATA recv 'Hello 19 from the client' from 2</t>
  </si>
  <si>
    <t>5705769619:14:DATA send to 1 'Hello 19'</t>
  </si>
  <si>
    <t>5705800277:16:DATA send to 1 'Hello 19'</t>
  </si>
  <si>
    <t>5705863857:21:DATA recv 'Hello 19 from the client' from 16</t>
  </si>
  <si>
    <t>5705916301:21:DATA recv 'Hello 19 from the client' from 14</t>
  </si>
  <si>
    <t>5706136384:17:DATA send to 1 'Hello 19'</t>
  </si>
  <si>
    <t>5706203394:13:DATA send to 1 'Hello 19'</t>
  </si>
  <si>
    <t>5706225520:21:DATA recv 'Hello 19 from the client' from 17</t>
  </si>
  <si>
    <t>5706437071:21:DATA recv 'Hello 19 from the client' from 13</t>
  </si>
  <si>
    <t>5707392246:8:DATA send to 1 'Hello 19'</t>
  </si>
  <si>
    <t>5707514343:11:DATA send to 1 'Hello 19'</t>
  </si>
  <si>
    <t>5707667835:4:DATA send to 1 'Hello 19'</t>
  </si>
  <si>
    <t>5707709915:1:DATA send to 1 'Hello 19'</t>
  </si>
  <si>
    <t>5707712597:21:DATA recv 'Hello 19 from the client' from 8</t>
  </si>
  <si>
    <t>5707782117:15:DATA send to 1 'Hello 19'</t>
  </si>
  <si>
    <t>5707850903:7:DATA send to 1 'Hello 19'</t>
  </si>
  <si>
    <t>5707876002:10:DATA send to 1 'Hello 19'</t>
  </si>
  <si>
    <t>5707913876:12:DATA send to 1 'Hello 19'</t>
  </si>
  <si>
    <t>5708034699:5:DATA send to 1 'Hello 19'</t>
  </si>
  <si>
    <t>5708038514:9:DATA send to 1 'Hello 19'</t>
  </si>
  <si>
    <t>5708226422:3:DATA send to 1 'Hello 19'</t>
  </si>
  <si>
    <t>5708390383:21:DATA recv 'Hello 19 from the client' from 5</t>
  </si>
  <si>
    <t>5708399738:21:DATA recv 'Hello 19 from the client' from 7</t>
  </si>
  <si>
    <t>5708418269:21:DATA recv 'Hello 19 from the client' from 12</t>
  </si>
  <si>
    <t>5708845295:21:DATA recv 'Hello 19 from the client' from 9</t>
  </si>
  <si>
    <t>5709592035:21:DATA recv 'Hello 19 from the client' from 11</t>
  </si>
  <si>
    <t>5709603291:21:DATA recv 'Hello 19 from the client' from 15</t>
  </si>
  <si>
    <t>5709627957:21:DATA recv 'Hello 19 from the client' from 10</t>
  </si>
  <si>
    <t>5730564964:2:Radio OFF!</t>
  </si>
  <si>
    <t>5730568917:6:Radio OFF!</t>
  </si>
  <si>
    <t>5730770490:14:Radio OFF!</t>
  </si>
  <si>
    <t>5730804152:16:Radio OFF!</t>
  </si>
  <si>
    <t>5731139631:17:Radio OFF!</t>
  </si>
  <si>
    <t>5731202600:13:Radio OFF!</t>
  </si>
  <si>
    <t>5732392572:8:Radio OFF!</t>
  </si>
  <si>
    <t>5732510690:11:Radio OFF!</t>
  </si>
  <si>
    <t>5732666983:4:Radio OFF!</t>
  </si>
  <si>
    <t>5732701450:1:Radio OFF!</t>
  </si>
  <si>
    <t>5732721749:7:Radio OFF!</t>
  </si>
  <si>
    <t>5732781219:15:Radio OFF!</t>
  </si>
  <si>
    <t>5732885007:10:Radio OFF!</t>
  </si>
  <si>
    <t>5732916776:12:Radio OFF!</t>
  </si>
  <si>
    <t>5733028848:9:Radio OFF!</t>
  </si>
  <si>
    <t>5733035752:5:Radio OFF!</t>
  </si>
  <si>
    <t>5733219712:3:Radio OFF!</t>
  </si>
  <si>
    <t>6000357605:24:Initiaing global repair</t>
  </si>
  <si>
    <t>6000588987:2: 768007 P 0.18 19 8082988 188499531 438518 542654 0 243776 527051 9300572 12823 28949 0 8817 (radio 0.06% / 0.42% tx 0.00% / 0.13% listen 0.05% / 0.29%)</t>
  </si>
  <si>
    <t>6000589805:2:Radio ON!</t>
  </si>
  <si>
    <t>6000604197:6: 768007 P 0.18 19 9012626 187565090 324702 560979 0 282468 582690 9246910 22918 37170 0 9270 (radio 0.01% / 0.61% tx 0.16% / 0.23% listen 0.06% / 0.37%)</t>
  </si>
  <si>
    <t>6000605016:6:Radio ON!</t>
  </si>
  <si>
    <t>6000649083:18:Initiaing global repair</t>
  </si>
  <si>
    <t>6000795058:20:Initiaing global repair</t>
  </si>
  <si>
    <t>6000804675:14: 768007 P 0.18 19 9229448 187349868 487140 577957 0 261670 551825 9277879 11486 32599 0 15622 (radio 0.10% / 0.44% tx 0.02% / 0.11% listen 0.07% / 0.33%)</t>
  </si>
  <si>
    <t>6000805493:14:Radio ON!</t>
  </si>
  <si>
    <t>6000833144:16: 768008 P 0.18 19 9111834 187460743 404245 591764 0 271321 558792 9268870 16526 34829 0 9629 (radio 0.06% / 0.52% tx 0.20% / 0.16% listen 0.08% / 0.35%)</t>
  </si>
  <si>
    <t>6000833962:16:Radio ON!</t>
  </si>
  <si>
    <t>6000985635:22:Initiaing global repair</t>
  </si>
  <si>
    <t>6001041636:19:Initiaing global repair</t>
  </si>
  <si>
    <t>6001169583:17: 768008 P 0.18 19 8755281 187832003 389203 605661 0 293208 573017 9256685 13894 39842 0 16884 (radio 0.06% / 0.54% tx 0.19% / 0.14% listen 0.08% / 0.40%)</t>
  </si>
  <si>
    <t>6001170402:17:Radio ON!</t>
  </si>
  <si>
    <t>6001229248:21:Initiaing global repair</t>
  </si>
  <si>
    <t>6001237145:13: 768007 P 0.18 19 9415205 187164103 678881 700372 0 262065 550408 9279545 16209 31213 0 8455 (radio 0.04% / 0.48% tx 0.12% / 0.16% listen 0.13% / 0.31%)</t>
  </si>
  <si>
    <t>6001237963:13:Radio ON!</t>
  </si>
  <si>
    <t>6001267804:23:Initiaing global repair</t>
  </si>
  <si>
    <t>6002427348:8: 768007 P 0.18 19 9576396 187013205 393682 587863 0 279945 599516 9230411 12725 37157 0 15255 (radio 0.06% / 0.50% tx 0.20% / 0.12% listen 0.08% / 0.37%)</t>
  </si>
  <si>
    <t>6002428166:8:Radio ON!</t>
  </si>
  <si>
    <t>6002544414:11: 768007 P 0.18 19 8532072 188048980 376294 603050 0 283227 590131 9239653 20965 45318 0 14444 (radio 0.06% / 0.67% tx 0.19% / 0.21% listen 0.08% / 0.46%)</t>
  </si>
  <si>
    <t>6002545232:11:Radio ON!</t>
  </si>
  <si>
    <t>6002701816:4: 768007 P 0.18 19 6527645 190057700 303615 495846 0 233708 549454 9280076 13102 35017 0 12855 (radio 0.18% / 0.48% tx 0.15% / 0.13% listen 0.03% / 0.35%)</t>
  </si>
  <si>
    <t>6002702635:4:Radio ON!</t>
  </si>
  <si>
    <t>6002736266:1: 768007 P 0.18 19 9157694 187429875 299382 515858 0 262055 576635 9253184 17888 35754 0 11927 (radio 0.19% / 0.54% tx 0.15% / 0.18% listen 0.04% / 0.36%)</t>
  </si>
  <si>
    <t>6002737084:1:Radio ON!</t>
  </si>
  <si>
    <t>6002756549:7: 768007 P 0.18 19 9219866 187360739 373726 554703 0 257231 565333 9262374 14947 31924 0 10500 (radio 0.03% / 0.47% tx 0.19% / 0.15% listen 0.06% / 0.32%)</t>
  </si>
  <si>
    <t>6002757367:7:Radio ON!</t>
  </si>
  <si>
    <t>6002815939:15: 768007 P 0.18 19 8636801 187933192 430552 613634 0 307528 541129 9286697 15251 33197 0 12160 (radio 0.09% / 0.49% tx 0.00% / 0.15% listen 0.09% / 0.33%)</t>
  </si>
  <si>
    <t>6002816757:15:Radio ON!</t>
  </si>
  <si>
    <t>6002910442:10: 768007 P 0.18 19 9186350 187394742 313897 594060 0 301167 545378 9284370 12733 35514 0 15630 (radio 0.02% / 0.49% tx 0.15% / 0.12% listen 0.08% / 0.36%)</t>
  </si>
  <si>
    <t>6002911260:10:Radio ON!</t>
  </si>
  <si>
    <t>6002948206:12: 768007 P 0.18 19 6462512 190118426 230918 471695 0 266658 533716 9294062 12256 33537 0 16096 (radio 0.13% / 0.46% tx 0.11% / 0.12% listen 0.02% / 0.34%)</t>
  </si>
  <si>
    <t>6002949024:12:Radio ON!</t>
  </si>
  <si>
    <t>6003063052:9: 768007 P 0.18 19 9254251 187330088 524236 610142 0 282223 610097 9217532 19468 44148 0 14976 (radio 0.14% / 0.64% tx 0.04% / 0.19% listen 0.09% / 0.44%)</t>
  </si>
  <si>
    <t>6003063870:9:Radio ON!</t>
  </si>
  <si>
    <t>6003069880:5: 768007 P 0.18 19 8337931 188251878 412898 581337 0 267582 562735 9267184 11071 33689 0 14990 (radio 0.06% / 0.45% tx 0.21% / 0.11% listen 0.07% / 0.34%)</t>
  </si>
  <si>
    <t>6003070699:5:Radio ON!</t>
  </si>
  <si>
    <t>6003253371:3: 768007 P 0.18 19 9366875 187216570 379089 620538 0 318289 592010 9237682 22837 39975 0 10953 (radio 0.07% / 0.63% tx 0.19% / 0.23% listen 0.09% / 0.40%)</t>
  </si>
  <si>
    <t>6003254190:3:Radio ON!</t>
  </si>
  <si>
    <t>6005586918:2:DATA send to 1 'Hello 20'</t>
  </si>
  <si>
    <t>6005601368:6:DATA send to 1 'Hello 20'</t>
  </si>
  <si>
    <t>6005800809:14:DATA send to 1 'Hello 20'</t>
  </si>
  <si>
    <t>6005834863:16:DATA send to 1 'Hello 20'</t>
  </si>
  <si>
    <t>6005873408:21:DATA recv 'Hello 20 from the client' from 2</t>
  </si>
  <si>
    <t>6005896947:21:DATA recv 'Hello 20 from the client' from 14</t>
  </si>
  <si>
    <t>6005969445:21:DATA recv 'Hello 20 from the client' from 16</t>
  </si>
  <si>
    <t>6006171178:17:DATA send to 1 'Hello 20'</t>
  </si>
  <si>
    <t>6006234625:13:DATA send to 1 'Hello 20'</t>
  </si>
  <si>
    <t>6006250987:21:DATA recv 'Hello 20 from the client' from 6</t>
  </si>
  <si>
    <t>6006261434:21:DATA recv 'Hello 20 from the client' from 17</t>
  </si>
  <si>
    <t>6006388722:21:DATA recv 'Hello 20 from the client' from 13</t>
  </si>
  <si>
    <t>6007423567:8:DATA send to 1 'Hello 20'</t>
  </si>
  <si>
    <t>6007541213:11:DATA send to 1 'Hello 20'</t>
  </si>
  <si>
    <t>6007699111:4:DATA send to 1 'Hello 20'</t>
  </si>
  <si>
    <t>6007732949:1:DATA send to 1 'Hello 20'</t>
  </si>
  <si>
    <t>6007752477:7:DATA send to 1 'Hello 20'</t>
  </si>
  <si>
    <t>6007813367:15:DATA send to 1 'Hello 20'</t>
  </si>
  <si>
    <t>6007945062:12:DATA send to 1 'Hello 20'</t>
  </si>
  <si>
    <t>6008027337:10:DATA send to 1 'Hello 20'</t>
  </si>
  <si>
    <t>6008059249:9:DATA send to 1 'Hello 20'</t>
  </si>
  <si>
    <t>6008078123:5:DATA send to 1 'Hello 20'</t>
  </si>
  <si>
    <t>6008083657:21:DATA recv 'Hello 20 from the client' from 10</t>
  </si>
  <si>
    <t>6008093054:21:DATA recv 'Hello 20 from the client' from 4</t>
  </si>
  <si>
    <t>6008171757:21:DATA recv 'Hello 20 from the client' from 9</t>
  </si>
  <si>
    <t>6008250093:3:DATA send to 1 'Hello 20'</t>
  </si>
  <si>
    <t>6008819965:21:DATA recv 'Hello 20 from the client' from 11</t>
  </si>
  <si>
    <t>6008952444:21:DATA recv 'Hello 20 from the client' from 5</t>
  </si>
  <si>
    <t>6009244700:21:DATA recv 'Hello 20 from the client' from 12</t>
  </si>
  <si>
    <t>6009980435:21:DATA recv 'Hello 20 from the client' from 7</t>
  </si>
  <si>
    <t>6010019618:21:DATA recv 'Hello 20 from the client' from 1</t>
  </si>
  <si>
    <t>6012764941:21:DATA recv 'Hello 20 from the client' from 8</t>
  </si>
  <si>
    <t>6012775584:21:DATA recv 'Hello 20 from the client' from 15</t>
  </si>
  <si>
    <t>6012786856:21:DATA recv 'Hello 20 from the client' from 3</t>
  </si>
  <si>
    <t>6030585538:2:Radio OFF!</t>
  </si>
  <si>
    <t>6030600120:6:Radio OFF!</t>
  </si>
  <si>
    <t>6030799606:14:Radio OFF!</t>
  </si>
  <si>
    <t>6030830173:16:Radio OFF!</t>
  </si>
  <si>
    <t>6031166280:17:Radio OFF!</t>
  </si>
  <si>
    <t>6031233290:13:Radio OFF!</t>
  </si>
  <si>
    <t>6032422233:8:Radio OFF!</t>
  </si>
  <si>
    <t>6032539878:11:Radio OFF!</t>
  </si>
  <si>
    <t>6032751188:7:Radio OFF!</t>
  </si>
  <si>
    <t>6032766225:1:Radio OFF!</t>
  </si>
  <si>
    <t>6032811967:15:Radio OFF!</t>
  </si>
  <si>
    <t>6032905898:10:Radio OFF!</t>
  </si>
  <si>
    <t>6032943753:12:Radio OFF!</t>
  </si>
  <si>
    <t>6033057895:9:Radio OFF!</t>
  </si>
  <si>
    <t>6033064530:5:Radio OFF!</t>
  </si>
  <si>
    <t>6033248804:3:Radio OFF!</t>
  </si>
  <si>
    <t>6034697776:4:Radio OFF!</t>
  </si>
  <si>
    <t>6300357605:24:Initiaing global repair</t>
  </si>
  <si>
    <t>6300555524:2:Radio ON!</t>
  </si>
  <si>
    <t>6300570639:6:Radio ON!</t>
  </si>
  <si>
    <t>6300590848:2: 806407 P 0.18 20 8620096 197790123 456818 573459 0 251429 537105 9290592 18300 30805 0 7653 (radio 0.08% / 0.49% tx 0.01% / 0.18% listen 0.06% / 0.31%)</t>
  </si>
  <si>
    <t>6300606336:6: 806407 P 0.18 20 9541530 196866025 337066 585197 0 292576 528901 9300935 12364 24218 0 10108 (radio 0.03% / 0.37% tx 0.16% / 0.12% listen 0.07% / 0.24%)</t>
  </si>
  <si>
    <t>6300649083:18:Initiaing global repair</t>
  </si>
  <si>
    <t>6300770711:14:Radio ON!</t>
  </si>
  <si>
    <t>6300795058:20:Initiaing global repair</t>
  </si>
  <si>
    <t>6300798948:16:Radio ON!</t>
  </si>
  <si>
    <t>6300806020:14: 806407 P 0.18 20 9824741 196584654 506492 607633 0 269682 595290 9234786 19352 29676 0 8012 (radio 0.12% / 0.49% tx 0.03% / 0.19% listen 0.08% / 0.30%)</t>
  </si>
  <si>
    <t>6300834650:16: 806408 P 0.18 20 9649301 196751378 417435 621361 0 282476 537464 9290635 13190 29597 0 11155 (radio 0.08% / 0.43% tx 0.20% / 0.13% listen 0.09% / 0.30%)</t>
  </si>
  <si>
    <t>6300985635:22:Initiaing global repair</t>
  </si>
  <si>
    <t>6301041636:19:Initiaing global repair</t>
  </si>
  <si>
    <t>6301135055:17:Radio ON!</t>
  </si>
  <si>
    <t>6301170862:17: 806408 P 0.18 20 9292339 197123092 401662 636035 0 303862 537055 9291089 12459 30374 0 10654 (radio 0.08% / 0.43% tx 0.19% / 0.12% listen 0.10% / 0.30%)</t>
  </si>
  <si>
    <t>6301203492:13:Radio ON!</t>
  </si>
  <si>
    <t>6301229248:21:Initiaing global repair</t>
  </si>
  <si>
    <t>6301239032:13: 806407 P 0.18 20 9925886 196481177 689434 723908 0 270804 510678 9317074 10553 23536 0 8739 (radio 0.06% / 0.34% tx 0.12% / 0.10% listen 0.14% / 0.23%)</t>
  </si>
  <si>
    <t>6301267804:23:Initiaing global repair</t>
  </si>
  <si>
    <t>6302393408:8:Radio ON!</t>
  </si>
  <si>
    <t>6302429645:8: 806407 P 0.18 20 10144339 196274937 407672 621256 0 293861 567940 9261732 13990 33393 0 13916 (radio 0.08% / 0.48% tx 0.19% / 0.14% listen 0.09% / 0.33%)</t>
  </si>
  <si>
    <t>6302510577:11:Radio ON!</t>
  </si>
  <si>
    <t>6302546301:11: 806407 P 0.18 20 9085174 197323496 390836 634167 0 294457 553099 9274516 14542 31117 0 11230 (radio 0.08% / 0.46% tx 0.18% / 0.14% listen 0.09% / 0.31%)</t>
  </si>
  <si>
    <t>6302702285:1:Radio ON!</t>
  </si>
  <si>
    <t>6302722736:7:Radio ON!</t>
  </si>
  <si>
    <t>6302737735:1: 806407 P 0.18 20 9716076 196699209 313200 544473 0 271908 558379 9269334 13818 28615 0 9853 (radio 0.20% / 0.43% tx 0.15% / 0.14% listen 0.05% / 0.29%)</t>
  </si>
  <si>
    <t>6302758094:7: 806407 P 0.18 20 9794702 196615682 385213 585405 0 265676 574833 9254943 11487 30702 0 8445 (radio 0.05% / 0.42% tx 0.18% / 0.11% listen 0.07% / 0.31%)</t>
  </si>
  <si>
    <t>6302782169:15:Radio ON!</t>
  </si>
  <si>
    <t>6302818012:15: 806407 P 0.18 20 9195445 197202439 446963 657315 0 324487 558641 9269247 16411 43681 0 16959 (radio 0.11% / 0.61% tx 0.00% / 0.16% listen 0.11% / 0.44%)</t>
  </si>
  <si>
    <t>6302876579:10:Radio ON!</t>
  </si>
  <si>
    <t>6302912274:10: 806407 P 0.18 20 9742117 196668559 327702 626929 0 313783 555764 9273817 13805 32869 0 12616 (radio 0.04% / 0.47% tx 0.15% / 0.14% listen 0.09% / 0.33%)</t>
  </si>
  <si>
    <t>6302914430:12:Radio ON!</t>
  </si>
  <si>
    <t>6302950208:12: 806407 P 0.18 20 7062854 199347877 247111 514979 0 281032 600339 9229451 16193 43284 0 14374 (radio 0.16% / 0.60% tx 0.11% / 0.16% listen 0.04% / 0.44%)</t>
  </si>
  <si>
    <t>6303029090:9:Radio ON!</t>
  </si>
  <si>
    <t>6303036086:5:Radio ON!</t>
  </si>
  <si>
    <t>6303064913:9: 806407 P 0.18 20 9790344 196621955 534601 644261 0 300701 536090 9291867 10365 34119 0 18478 (radio 0.15% / 0.45% tx 0.05% / 0.10% listen 0.10% / 0.34%)</t>
  </si>
  <si>
    <t>6303071878:5: 806407 P 0.18 20 8922963 197496865 427769 625547 0 290676 585029 9244987 14871 44210 0 23094 (radio 0.09% / 0.60% tx 0.20% / 0.15% listen 0.09% / 0.44%)</t>
  </si>
  <si>
    <t>6303219554:3:Radio ON!</t>
  </si>
  <si>
    <t>6303254999:3: 806407 P 0.18 20 9911350 196501720 391259 649724 0 328134 544473 9285150 12170 29186 0 9845 (radio 0.08% / 0.42% tx 0.18% / 0.12% listen 0.10% / 0.29%)</t>
  </si>
  <si>
    <t>6304667830:4:Radio ON!</t>
  </si>
  <si>
    <t>6304703670:4: 806407 P 0.18 20 7048801 199429753 314497 530623 0 246591 521153 9372053 10882 34777 0 12883 (radio 0.20% / 0.46% tx 0.15% / 0.10% listen 0.04% / 0.35%)</t>
  </si>
  <si>
    <t>6305555601:2:DATA send to 1 'Hello 21'</t>
  </si>
  <si>
    <t>6305570137:6:DATA send to 1 'Hello 21'</t>
  </si>
  <si>
    <t>6305709619:21:DATA recv 'Hello 21 from the client' from 2</t>
  </si>
  <si>
    <t>6305769665:14:DATA send to 1 'Hello 21'</t>
  </si>
  <si>
    <t>6305800277:16:DATA send to 1 'Hello 21'</t>
  </si>
  <si>
    <t>6305867897:21:DATA recv 'Hello 21 from the client' from 14</t>
  </si>
  <si>
    <t>6305930825:21:DATA recv 'Hello 21 from the client' from 16</t>
  </si>
  <si>
    <t>6305962021:21:DATA recv 'Hello 21 from the client' from 6</t>
  </si>
  <si>
    <t>6306136384:17:DATA send to 1 'Hello 21'</t>
  </si>
  <si>
    <t>6306201626:21:DATA recv 'Hello 21 from the client' from 17</t>
  </si>
  <si>
    <t>6306203440:13:DATA send to 1 'Hello 21'</t>
  </si>
  <si>
    <t>6306238323:21:DATA recv 'Hello 21 from the client' from 13</t>
  </si>
  <si>
    <t>6307392291:8:DATA send to 1 'Hello 21'</t>
  </si>
  <si>
    <t>6307511879:11:DATA send to 1 'Hello 21'</t>
  </si>
  <si>
    <t>6307701738:1:DATA send to 1 'Hello 21'</t>
  </si>
  <si>
    <t>6307722144:7:DATA send to 1 'Hello 21'</t>
  </si>
  <si>
    <t>6307782163:15:DATA send to 1 'Hello 21'</t>
  </si>
  <si>
    <t>6307877142:10:DATA send to 1 'Hello 21'</t>
  </si>
  <si>
    <t>6307913923:12:DATA send to 1 'Hello 21'</t>
  </si>
  <si>
    <t>6307975339:21:DATA recv 'Hello 21 from the client' from 12</t>
  </si>
  <si>
    <t>6308037252:9:DATA send to 1 'Hello 21'</t>
  </si>
  <si>
    <t>6308041926:5:DATA send to 1 'Hello 21'</t>
  </si>
  <si>
    <t>6308143037:21:DATA recv 'Hello 21 from the client' from 9</t>
  </si>
  <si>
    <t>6308218881:3:DATA send to 1 'Hello 21'</t>
  </si>
  <si>
    <t>6308386938:21:DATA recv 'Hello 21 from the client' from 11</t>
  </si>
  <si>
    <t>6308576452:21:DATA recv 'Hello 21 from the client' from 7</t>
  </si>
  <si>
    <t>6308664205:21:DATA recv 'Hello 21 from the client' from 3</t>
  </si>
  <si>
    <t>6308692141:21:DATA recv 'Hello 21 from the client' from 8</t>
  </si>
  <si>
    <t>6309509197:21:DATA recv 'Hello 21 from the client' from 1</t>
  </si>
  <si>
    <t>6309667880:4:DATA send to 1 'Hello 21'</t>
  </si>
  <si>
    <t>6310379793:21:DATA recv 'Hello 21 from the client' from 4</t>
  </si>
  <si>
    <t>6330554240:2:Radio OFF!</t>
  </si>
  <si>
    <t>6330574309:6:Radio OFF!</t>
  </si>
  <si>
    <t>6330771982:14:Radio OFF!</t>
  </si>
  <si>
    <t>6330806713:16:Radio OFF!</t>
  </si>
  <si>
    <t>6331141222:17:Radio OFF!</t>
  </si>
  <si>
    <t>6331207325:13:Radio OFF!</t>
  </si>
  <si>
    <t>6332393780:8:Radio OFF!</t>
  </si>
  <si>
    <t>6332515203:11:Radio OFF!</t>
  </si>
  <si>
    <t>6332702506:1:Radio OFF!</t>
  </si>
  <si>
    <t>6332726475:7:Radio OFF!</t>
  </si>
  <si>
    <t>6332782357:15:Radio OFF!</t>
  </si>
  <si>
    <t>6332876811:10:Radio OFF!</t>
  </si>
  <si>
    <t>6332914682:12:Radio OFF!</t>
  </si>
  <si>
    <t>6333029321:9:Radio OFF!</t>
  </si>
  <si>
    <t>6333036318:5:Radio OFF!</t>
  </si>
  <si>
    <t>6333357521:3:Radio OFF!</t>
  </si>
  <si>
    <t>6334671238:4:Radio OFF!</t>
  </si>
  <si>
    <t>6600357605:24:Initiaing global repair</t>
  </si>
  <si>
    <t>6600590272:2: 844807 P 0.18 21 9138208 207099759 466892 599608 0 258742 518109 9309636 10074 26149 0 7313 (radio 0.09% / 0.36% tx 0.01% / 0.10% listen 0.07% / 0.26%)</t>
  </si>
  <si>
    <t>6600591090:2:Radio ON!</t>
  </si>
  <si>
    <t>6600605814:6: 844807 P 0.18 21 10081414 206155781 349452 615919 0 301958 539881 9289756 12386 30722 0 9382 (radio 0.04% / 0.43% tx 0.16% / 0.12% listen 0.08% / 0.31%)</t>
  </si>
  <si>
    <t>6600606633:6:Radio ON!</t>
  </si>
  <si>
    <t>6600649083:18:Initiaing global repair</t>
  </si>
  <si>
    <t>6600795058:20:Initiaing global repair</t>
  </si>
  <si>
    <t>6600806124:14: 844807 P 0.18 21 10370363 205867005 517789 634534 0 281129 545619 9282351 11297 26901 0 11447 (radio 0.13% / 0.38% tx 0.04% / 0.11% listen 0.09% / 0.27%)</t>
  </si>
  <si>
    <t>6600807014:14:Radio ON!</t>
  </si>
  <si>
    <t>6600833921:16: 844808 P 0.18 21 10208264 206022154 433940 658643 0 295966 558960 9270776 16505 37282 0 13490 (radio 0.10% / 0.54% tx 0.00% / 0.16% listen 0.10% / 0.37%)</t>
  </si>
  <si>
    <t>6600834739:16:Radio ON!</t>
  </si>
  <si>
    <t>6600985635:22:Initiaing global repair</t>
  </si>
  <si>
    <t>6601041636:19:Initiaing global repair</t>
  </si>
  <si>
    <t>6601169726:17: 844808 P 0.18 21 9878461 206366965 419434 674662 0 315120 586119 9243873 17772 38627 0 11258 (radio 0.10% / 0.57% tx 0.19% / 0.18% listen 0.11% / 0.39%)</t>
  </si>
  <si>
    <t>6601170545:17:Radio ON!</t>
  </si>
  <si>
    <t>6601229248:21:Initiaing global repair</t>
  </si>
  <si>
    <t>6601238933:13: 844807 P 0.18 21 10494533 205742220 706050 759694 0 279201 568644 9261043 16616 35786 0 8397 (radio 0.08% / 0.53% tx 0.12% / 0.16% listen 0.15% / 0.36%)</t>
  </si>
  <si>
    <t>6601239751:13:Radio ON!</t>
  </si>
  <si>
    <t>6601267804:23:Initiaing global repair</t>
  </si>
  <si>
    <t>6602428476:8: 844807 P 0.18 21 10685077 205563925 415001 648145 0 306094 540735 9288988 7329 26889 0 12233 (radio 0.09% / 0.34% tx 0.19% / 0.07% listen 0.10% / 0.27%)</t>
  </si>
  <si>
    <t>6602429295:8:Radio ON!</t>
  </si>
  <si>
    <t>6602545887:11: 844807 P 0.18 21 9635575 206602885 404244 669206 0 306953 550398 9279389 13408 35039 0 12496 (radio 0.09% / 0.49% tx 0.18% / 0.13% listen 0.11% / 0.35%)</t>
  </si>
  <si>
    <t>6602546706:11:Radio ON!</t>
  </si>
  <si>
    <t>6602737769:1: 844807 P 0.18 21 10256864 205985896 325364 576957 0 285851 540785 9286687 12164 32484 0 13943 (radio 0.02% / 0.45% tx 0.15% / 0.12% listen 0.06% / 0.33%)</t>
  </si>
  <si>
    <t>6602738588:1:Radio ON!</t>
  </si>
  <si>
    <t>6602757658:7: 844807 P 0.18 21 10343398 205896731 396087 610133 0 275629 548693 9281049 10874 24728 0 9953 (radio 0.06% / 0.36% tx 0.18% / 0.11% listen 0.08% / 0.25%)</t>
  </si>
  <si>
    <t>6602758546:7:Radio ON!</t>
  </si>
  <si>
    <t>6602817263:15: 844807 P 0.18 21 9726669 206499173 462039 690034 0 336057 531221 9296734 15076 32719 0 11570 (radio 0.13% / 0.48% tx 0.01% / 0.15% listen 0.12% / 0.33%)</t>
  </si>
  <si>
    <t>6602818081:15:Radio ON!</t>
  </si>
  <si>
    <t>6602912109:10: 844807 P 0.18 21 10272390 205967920 339638 659672 0 329203 530270 9299361 11936 32743 0 15420 (radio 0.06% / 0.45% tx 0.15% / 0.12% listen 0.10% / 0.33%)</t>
  </si>
  <si>
    <t>6602912928:10:Radio ON!</t>
  </si>
  <si>
    <t>6602949587:12: 844807 P 0.18 21 7594630 208645570 257467 547794 0 298971 531773 9297693 10356 32815 0 17939 (radio 0.17% / 0.43% tx 0.11% / 0.10% listen 0.05% / 0.33%)</t>
  </si>
  <si>
    <t>6602950407:12:Radio ON!</t>
  </si>
  <si>
    <t>6603064627:9: 844807 P 0.18 21 10342728 205897543 546090 676621 0 316589 552381 9275588 11489 32360 0 15888 (radio 0.16% / 0.44% tx 0.05% / 0.11% listen 0.11% / 0.32%)</t>
  </si>
  <si>
    <t>6603065473:9:Radio ON!</t>
  </si>
  <si>
    <t>6603071235:5: 844807 P 0.18 21 9495279 206753323 443282 659993 0 302122 572313 9256458 15513 34446 0 11446 (radio 0.11% / 0.50% tx 0.00% / 0.15% listen 0.10% / 0.35%)</t>
  </si>
  <si>
    <t>6603072099:5:Radio ON!</t>
  </si>
  <si>
    <t>6603255271:3: 844807 P 0.18 21 10464390 205778288 404353 678387 0 338302 553038 9276568 13094 28663 0 10168 (radio 0.10% / 0.42% tx 0.18% / 0.13% listen 0.11% / 0.29%)</t>
  </si>
  <si>
    <t>6603256160:3:Radio ON!</t>
  </si>
  <si>
    <t>6604702958:4: 844807 P 0.18 21 7606348 208701775 334701 572138 0 258376 557544 9272022 20204 41515 0 11785 (radio 0.02% / 0.62% tx 0.15% / 0.20% listen 0.06% / 0.42%)</t>
  </si>
  <si>
    <t>6604703776:4:Radio ON!</t>
  </si>
  <si>
    <t>6605586918:2:DATA send to 1 'Hello 22'</t>
  </si>
  <si>
    <t>6605601409:6:DATA send to 1 'Hello 22'</t>
  </si>
  <si>
    <t>6605690202:21:DATA recv 'Hello 22 from the client' from 2</t>
  </si>
  <si>
    <t>6605752315:21:DATA recv 'Hello 22 from the client' from 6</t>
  </si>
  <si>
    <t>6605812245:14:DATA send to 1 'Hello 22'</t>
  </si>
  <si>
    <t>6605834986:16:DATA send to 1 'Hello 22'</t>
  </si>
  <si>
    <t>6605963687:21:DATA recv 'Hello 22 from the client' from 14</t>
  </si>
  <si>
    <t>6606151771:21:DATA recv 'Hello 22 from the client' from 16</t>
  </si>
  <si>
    <t>6606171049:17:DATA send to 1 'Hello 22'</t>
  </si>
  <si>
    <t>6606234625:13:DATA send to 1 'Hello 22'</t>
  </si>
  <si>
    <t>6606287939:21:DATA recv 'Hello 22 from the client' from 17</t>
  </si>
  <si>
    <t>6606388722:21:DATA recv 'Hello 22 from the client' from 13</t>
  </si>
  <si>
    <t>6607434988:8:DATA send to 1 'Hello 22'</t>
  </si>
  <si>
    <t>6607552517:11:DATA send to 1 'Hello 22'</t>
  </si>
  <si>
    <t>6607747299:1:DATA send to 1 'Hello 22'</t>
  </si>
  <si>
    <t>6607763950:7:DATA send to 1 'Hello 22'</t>
  </si>
  <si>
    <t>6607813321:15:DATA send to 1 'Hello 22'</t>
  </si>
  <si>
    <t>6607918673:10:DATA send to 1 'Hello 22'</t>
  </si>
  <si>
    <t>6607956492:12:DATA send to 1 'Hello 22'</t>
  </si>
  <si>
    <t>6608037564:21:DATA recv 'Hello 22 from the client' from 7</t>
  </si>
  <si>
    <t>6608069456:21:DATA recv 'Hello 22 from the client' from 12</t>
  </si>
  <si>
    <t>6608070537:9:DATA send to 1 'Hello 22'</t>
  </si>
  <si>
    <t>6608077412:5:DATA send to 1 'Hello 22'</t>
  </si>
  <si>
    <t>6608217814:21:DATA recv 'Hello 22 from the client' from 1</t>
  </si>
  <si>
    <t>6608261411:3:DATA send to 1 'Hello 22'</t>
  </si>
  <si>
    <t>6608366264:21:DATA recv 'Hello 22 from the client' from 15</t>
  </si>
  <si>
    <t>6608385240:21:DATA recv 'Hello 22 from the client' from 3</t>
  </si>
  <si>
    <t>6608544868:21:DATA recv 'Hello 22 from the client' from 10</t>
  </si>
  <si>
    <t>6608969165:21:DATA recv 'Hello 22 from the client' from 9</t>
  </si>
  <si>
    <t>6609001311:21:DATA recv 'Hello 22 from the client' from 8</t>
  </si>
  <si>
    <t>6609473512:21:DATA recv 'Hello 22 from the client' from 11</t>
  </si>
  <si>
    <t>6609699156:4:DATA send to 1 'Hello 22'</t>
  </si>
  <si>
    <t>6609793417:21:DATA recv 'Hello 22 from the client' from 5</t>
  </si>
  <si>
    <t>6611418178:21:DATA recv 'Hello 22 from the client' from 4</t>
  </si>
  <si>
    <t>6630604712:2:Radio OFF!</t>
  </si>
  <si>
    <t>6630607978:6:Radio OFF!</t>
  </si>
  <si>
    <t>6630807328:14:Radio OFF!</t>
  </si>
  <si>
    <t>6630830173:16:Radio OFF!</t>
  </si>
  <si>
    <t>6631166325:17:Radio OFF!</t>
  </si>
  <si>
    <t>6631241103:13:Radio OFF!</t>
  </si>
  <si>
    <t>6632430045:8:Radio OFF!</t>
  </si>
  <si>
    <t>6632547691:11:Radio OFF!</t>
  </si>
  <si>
    <t>6632739427:1:Radio OFF!</t>
  </si>
  <si>
    <t>6632759046:7:Radio OFF!</t>
  </si>
  <si>
    <t>6632814589:15:Radio OFF!</t>
  </si>
  <si>
    <t>6632913711:10:Radio OFF!</t>
  </si>
  <si>
    <t>6632951611:12:Radio OFF!</t>
  </si>
  <si>
    <t>6633065708:9:Radio OFF!</t>
  </si>
  <si>
    <t>6633072342:5:Radio OFF!</t>
  </si>
  <si>
    <t>6633264542:3:Radio OFF!</t>
  </si>
  <si>
    <t>6634697776:4:Radio OFF!</t>
  </si>
  <si>
    <t>6900357605:24:Initiaing global repair</t>
  </si>
  <si>
    <t>6900556754:2:Radio ON!</t>
  </si>
  <si>
    <t>6900571840:6:Radio ON!</t>
  </si>
  <si>
    <t>6900592408:2: 883207 P 0.18 22 9660149 216407567 479195 628159 0 270828 521938 9307808 12303 28551 0 12086 (radio 0.10% / 0.41% tx 0.02% / 0.12% listen 0.08% / 0.29%)</t>
  </si>
  <si>
    <t>6900608000:6: 883207 P 0.18 22 10630753 215436205 361609 649238 0 313602 549336 9280424 12157 33319 0 11644 (radio 0.06% / 0.46% tx 0.15% / 0.12% listen 0.09% / 0.33%)</t>
  </si>
  <si>
    <t>6900649083:18:Initiaing global repair</t>
  </si>
  <si>
    <t>6900771944:14:Radio ON!</t>
  </si>
  <si>
    <t>6900795058:20:Initiaing global repair</t>
  </si>
  <si>
    <t>6900798948:16:Radio ON!</t>
  </si>
  <si>
    <t>6900808129:14: 883207 P 0.18 22 10921646 215145764 529552 662761 0 292220 551280 9278759 11763 28227 0 11091 (radio 0.14% / 0.40% tx 0.04% / 0.11% listen 0.10% / 0.28%)</t>
  </si>
  <si>
    <t>6900834657:16: 883208 P 0.18 22 10743466 215316657 443816 692581 0 310117 535199 9294503 9876 33938 0 14151 (radio 0.12% / 0.44% tx 0.00% / 0.10% listen 0.11% / 0.34%)</t>
  </si>
  <si>
    <t>6900985635:22:Initiaing global repair</t>
  </si>
  <si>
    <t>6901041636:19:Initiaing global repair</t>
  </si>
  <si>
    <t>6901135055:17:Radio ON!</t>
  </si>
  <si>
    <t>6901170762:17: 883208 P 0.18 22 10419260 215655626 428374 702231 0 326779 540796 9288661 8940 27569 0 11659 (radio 0.12% / 0.37% tx 0.18% / 0.09% listen 0.12% / 0.28%)</t>
  </si>
  <si>
    <t>6901204568:13:Radio ON!</t>
  </si>
  <si>
    <t>6901229248:21:Initiaing global repair</t>
  </si>
  <si>
    <t>6901239916:13: 883207 P 0.18 22 10995609 215069332 713777 782501 0 287272 501073 9327112 7727 22807 0 8071 (radio 0.09% / 0.31% tx 0.12% / 0.07% listen 0.15% / 0.23%)</t>
  </si>
  <si>
    <t>6901267804:23:Initiaing global repair</t>
  </si>
  <si>
    <t>6902394562:8:Radio ON!</t>
  </si>
  <si>
    <t>6902430543:8: 883207 P 0.18 22 11252466 214826489 428165 678279 0 315056 567386 9262564 13164 30134 0 8962 (radio 0.10% / 0.44% tx 0.18% / 0.13% listen 0.11% / 0.30%)</t>
  </si>
  <si>
    <t>6902511763:11:Radio ON!</t>
  </si>
  <si>
    <t>6902548162:11: 883207 P 0.18 22 10172766 215893425 415737 700832 0 321183 537188 9290540 11493 31626 0 14230 (radio 0.11% / 0.43% tx 0.18% / 0.11% listen 0.12% / 0.32%)</t>
  </si>
  <si>
    <t>6902703512:1:Radio ON!</t>
  </si>
  <si>
    <t>6902723906:7:Radio ON!</t>
  </si>
  <si>
    <t>6902739694:1: 883207 P 0.18 22 10784788 215287508 337012 605407 0 298540 527921 9301612 11648 28450 0 12689 (radio 0.03% / 0.40% tx 0.14% / 0.11% listen 0.07% / 0.28%)</t>
  </si>
  <si>
    <t>6902759945:7: 883207 P 0.18 22 10919983 215150243 411918 645359 0 290042 576582 9253512 15831 35226 0 14413 (radio 0.08% / 0.51% tx 0.18% / 0.16% listen 0.09% / 0.35%)</t>
  </si>
  <si>
    <t>6902783254:15:Radio ON!</t>
  </si>
  <si>
    <t>6902819502:15: 883207 P 0.18 22 10278111 215777714 478632 730814 0 350119 551439 9278541 16593 40780 0 14062 (radio 0.15% / 0.58% tx 0.02% / 0.16% listen 0.13% / 0.41%)</t>
  </si>
  <si>
    <t>6902877868:10:Radio ON!</t>
  </si>
  <si>
    <t>6902914138:10: 883207 P 0.18 22 10865747 215204371 355759 702097 0 344328 593354 9236451 16121 42425 0 15125 (radio 0.08% / 0.59% tx 0.15% / 0.16% listen 0.12% / 0.43%)</t>
  </si>
  <si>
    <t>6902915682:12:Radio ON!</t>
  </si>
  <si>
    <t>6902951407:12: 883207 P 0.18 22 8186768 217883242 275125 594207 0 314421 592135 9237672 17658 46413 0 15450 (radio 0.00% / 0.65% tx 0.12% / 0.17% listen 0.07% / 0.47%)</t>
  </si>
  <si>
    <t>6903030237:9:Radio ON!</t>
  </si>
  <si>
    <t>6903037298:5:Radio ON!</t>
  </si>
  <si>
    <t>6903066434:9: 883207 P 0.18 22 10880385 215190020 557366 708332 0 332770 537654 9292477 11276 31711 0 16181 (radio 0.17% / 0.43% tx 0.05% / 0.11% listen 0.12% / 0.32%)</t>
  </si>
  <si>
    <t>6903073558:5: 883207 P 0.18 22 10081349 215997060 459104 702988 0 322482 586067 9243737 15822 42995 0 20360 (radio 0.13% / 0.59% tx 0.01% / 0.16% listen 0.12% / 0.43%)</t>
  </si>
  <si>
    <t>6903220784:3:Radio ON!</t>
  </si>
  <si>
    <t>6903257117:3: 883207 P 0.18 22 11014442 215057915 418879 713432 0 354420 550049 9279627 14526 35045 0 16118 (radio 0.12% / 0.50% tx 0.18% / 0.14% listen 0.12% / 0.35%)</t>
  </si>
  <si>
    <t>6904669036:4:Radio ON!</t>
  </si>
  <si>
    <t>6904704682:4: 883207 P 0.18 22 8136328 217999528 345715 607745 0 275338 529977 9297753 11014 35607 0 16962 (radio 0.04% / 0.47% tx 0.15% / 0.11% listen 0.07% / 0.36%)</t>
  </si>
  <si>
    <t>6905555688:2:DATA send to 1 'Hello 23'</t>
  </si>
  <si>
    <t>6905570224:6:DATA send to 1 'Hello 23'</t>
  </si>
  <si>
    <t>6905607985:21:DATA recv 'Hello 23 from the client' from 6</t>
  </si>
  <si>
    <t>6905661307:21:DATA recv 'Hello 23 from the client' from 2</t>
  </si>
  <si>
    <t>6905769619:14:DATA send to 1 'Hello 23'</t>
  </si>
  <si>
    <t>6905800236:16:DATA send to 1 'Hello 23'</t>
  </si>
  <si>
    <t>6905809730:21:DATA recv 'Hello 23 from the client' from 14</t>
  </si>
  <si>
    <t>6905853205:21:DATA recv 'Hello 23 from the client' from 16</t>
  </si>
  <si>
    <t>6906136384:17:DATA send to 1 'Hello 23'</t>
  </si>
  <si>
    <t>6906203353:13:DATA send to 1 'Hello 23'</t>
  </si>
  <si>
    <t>6907407408:8:DATA send to 1 'Hello 23'</t>
  </si>
  <si>
    <t>6907509982:11:DATA send to 1 'Hello 23'</t>
  </si>
  <si>
    <t>6907709280:1:DATA send to 1 'Hello 23'</t>
  </si>
  <si>
    <t>6907734329:7:DATA send to 1 'Hello 23'</t>
  </si>
  <si>
    <t>6907787277:15:DATA send to 1 'Hello 23'</t>
  </si>
  <si>
    <t>6907819367:21:DATA recv 'Hello 23 from the client' from 11</t>
  </si>
  <si>
    <t>6907875976:10:DATA send to 1 'Hello 23'</t>
  </si>
  <si>
    <t>6907913876:12:DATA send to 1 'Hello 23'</t>
  </si>
  <si>
    <t>6908028018:9:DATA send to 1 'Hello 23'</t>
  </si>
  <si>
    <t>6908034744:5:DATA send to 1 'Hello 23'</t>
  </si>
  <si>
    <t>6908225369:3:DATA send to 1 'Hello 23'</t>
  </si>
  <si>
    <t>6908325042:21:DATA recv 'Hello 23 from the client' from 9</t>
  </si>
  <si>
    <t>6908494192:21:DATA recv 'Hello 23 from the client' from 12</t>
  </si>
  <si>
    <t>6908737504:21:DATA recv 'Hello 23 from the client' from 10</t>
  </si>
  <si>
    <t>6908904470:21:DATA recv 'Hello 23 from the client' from 5</t>
  </si>
  <si>
    <t>6908961570:21:DATA recv 'Hello 23 from the client' from 3</t>
  </si>
  <si>
    <t>6909044302:21:DATA recv 'Hello 23 from the client' from 1</t>
  </si>
  <si>
    <t>6909667880:4:DATA send to 1 'Hello 23'</t>
  </si>
  <si>
    <t>6911073837:21:DATA recv 'Hello 23 from the client' from 4</t>
  </si>
  <si>
    <t>6911327654:21:DATA recv 'Hello 23 from the client' from 15</t>
  </si>
  <si>
    <t>6911768548:21:DATA recv 'Hello 23 from the client' from 17</t>
  </si>
  <si>
    <t>6912758634:21:DATA recv 'Hello 23 from the client' from 7</t>
  </si>
  <si>
    <t>6916163225:21:DATA recv 'Hello 23 from the client' from 8</t>
  </si>
  <si>
    <t>6930556975:2:Radio OFF!</t>
  </si>
  <si>
    <t>6930572248:6:Radio OFF!</t>
  </si>
  <si>
    <t>6930772113:14:Radio OFF!</t>
  </si>
  <si>
    <t>6930798942:16:Radio OFF!</t>
  </si>
  <si>
    <t>6931146346:17:Radio OFF!</t>
  </si>
  <si>
    <t>6931210416:13:Radio OFF!</t>
  </si>
  <si>
    <t>6932394890:8:Radio OFF!</t>
  </si>
  <si>
    <t>6932512011:11:Radio OFF!</t>
  </si>
  <si>
    <t>6932703679:1:Radio OFF!</t>
  </si>
  <si>
    <t>6932724184:7:Radio OFF!</t>
  </si>
  <si>
    <t>6932783597:15:Radio OFF!</t>
  </si>
  <si>
    <t>6932878117:10:Radio OFF!</t>
  </si>
  <si>
    <t>6932915930:12:Radio OFF!</t>
  </si>
  <si>
    <t>6933030486:9:Radio OFF!</t>
  </si>
  <si>
    <t>6933037588:5:Radio OFF!</t>
  </si>
  <si>
    <t>6933221075:3:Radio OFF!</t>
  </si>
  <si>
    <t>6934669440:4:Radio OFF!</t>
  </si>
  <si>
    <t>Initiaing global repair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</si>
  <si>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</si>
  <si>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</si>
  <si>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</si>
  <si>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</si>
  <si>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</si>
  <si>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</si>
  <si>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</si>
  <si>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</si>
  <si>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</si>
  <si>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</si>
  <si>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</si>
  <si>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</si>
  <si>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</si>
  <si>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</si>
  <si>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</si>
  <si>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</si>
  <si>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</si>
  <si>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</si>
  <si>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</si>
  <si>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5</t>
  </si>
  <si>
    <t>DATA recv 'Hello 1 from the client' from 7</t>
  </si>
  <si>
    <t>DATA recv 'Hello 1 from the client' from 14</t>
  </si>
  <si>
    <t>DATA recv 'Hello 1 from the client' from 13</t>
  </si>
  <si>
    <t>DATA recv 'Hello 1 from the client' from 6</t>
  </si>
  <si>
    <t>DATA recv 'Hello 1 from the client' from 1</t>
  </si>
  <si>
    <t>DATA recv 'Hello 1 from the client' from 10</t>
  </si>
  <si>
    <t>Radio OFF!</t>
  </si>
  <si>
    <t xml:space="preserve"> 76807 P 0.18 1 587800 19070183 55678 127088 0 87256 419763 9407899 35436 38872 0 19050 (radio 0.92% / 0.75% tx 0.28% / 0.36% listen 0.64% / 0.39%)</t>
  </si>
  <si>
    <t xml:space="preserve"> 76807 P 0.18 1 449428 19210841 41993 103746 0 77282 280484 9549502 11485 17436 0 12190 (radio 0.74% / 0.29% tx 0.21% / 0.11% listen 0.52% / 0.17%)</t>
  </si>
  <si>
    <t xml:space="preserve"> 76807 P 0.18 1 478399 19181892 55961 106536 0 77583 297036 9532934 18596 24227 0 14718 (radio 0.82% / 0.43% tx 0.28% / 0.18% listen 0.54% / 0.24%)</t>
  </si>
  <si>
    <t xml:space="preserve"> 76807 P 0.18 1 599804 19057791 51967 131346 0 95724 397458 9430124 19083 35654 0 25331 (radio 0.93% / 0.55% tx 0.26% / 0.19% listen 0.66% / 0.36%)</t>
  </si>
  <si>
    <t xml:space="preserve"> 76807 P 0.18 1 183242 19476830 15682 73667 0 65255 81016 9748693 2611 5990 0 5915 (radio 0.45% / 0.08% tx 0.07% / 0.02% listen 0.37% / 0.06%)</t>
  </si>
  <si>
    <t xml:space="preserve"> 76807 P 0.18 1 621992 19038035 48671 140218 0 104596 431399 9398404 23440 43238 0 28866 (radio 0.96% / 0.67% tx 0.24% / 0.23% listen 0.71% / 0.43%)</t>
  </si>
  <si>
    <t xml:space="preserve"> 76807 P 0.18 1 564243 19095841 44152 114448 0 78712 383795 9446062 12560 27496 0 11115 (radio 0.80% / 0.40% tx 0.22% / 0.12% listen 0.58% / 0.27%)</t>
  </si>
  <si>
    <t xml:space="preserve"> 76807 P 0.18 1 515469 19144517 42972 121504 0 95197 338407 9491352 17244 32678 0 24430 (radio 0.83% / 0.50% tx 0.21% / 0.17% listen 0.61% / 0.33%)</t>
  </si>
  <si>
    <t xml:space="preserve"> 76807 P 0.18 1 592434 19067757 79038 144715 0 98877 421741 9403719 54930 50550 0 22354 (radio 1.13% / 1.07% tx 0.40% / 0.55% listen 0.73% / 0.51%)</t>
  </si>
  <si>
    <t xml:space="preserve"> 76808 P 0.18 1 635521 19022189 84886 144752 0 93500 453080 9374385 60693 52488 0 22870 (radio 1.16% / 1.15% tx 0.43% / 0.61% listen 0.73% / 0.53%)</t>
  </si>
  <si>
    <t xml:space="preserve"> 76807 P 0.18 1 629458 19030313 47354 134364 0 97468 442247 9387343 23580 43068 0 25659 (radio 0.92% / 0.67% tx 0.24% / 0.23% listen 0.68% / 0.43%)</t>
  </si>
  <si>
    <t xml:space="preserve"> 76807 P 0.18 1 177466 19482592 13071 71114 0 65583 76565 9753144 0 5912 0 5910 (radio 0.42% / 0.06% tx 0.06% / 0.00% listen 0.36% / 0.06%)</t>
  </si>
  <si>
    <t xml:space="preserve"> 76807 P 0.18 1 639279 19018353 87613 145683 0 95463 454161 9373470 63416 48313 0 20045 (radio 1.18% / 1.13% tx 0.44% / 0.64% listen 0.74% / 0.49%)</t>
  </si>
  <si>
    <t xml:space="preserve"> 76807 P 0.18 1 346797 19313618 48623 92766 0 67447 191083 9639020 24589 14832 0 5920 (radio 0.71% / 0.40% tx 0.24% / 0.25% listen 0.47% / 0.15%)</t>
  </si>
  <si>
    <t xml:space="preserve"> 76808 P 0.18 1 478054 19182291 55734 102697 0 75334 304306 9525454 24734 22460 0 11622 (radio 0.80% / 0.48% tx 0.28% / 0.25% listen 0.52% / 0.22%)</t>
  </si>
  <si>
    <t xml:space="preserve"> 76807 P 0.18 1 845559 18814403 169709 189871 0 84539 499905 9329885 59588 60105 0 21951 (radio 1.82% / 1.21% tx 0.86% / 0.60% listen 0.96% / 0.61%)</t>
  </si>
  <si>
    <t xml:space="preserve"> 76807 P 0.18 1 678895 18981107 86353 147944 0 96312 484437 9345359 60180 54743 0 26772 (radio 1.19% / 1.16% tx 0.43% / 0.61% listen 0.75% / 0.55%)</t>
  </si>
  <si>
    <t>DATA send to 1 'Hello 2'</t>
  </si>
  <si>
    <t>DATA recv 'Hello 2 from the client' from 7</t>
  </si>
  <si>
    <t xml:space="preserve"> 115207 P 0.18 2 921834 28564429 55982 133251 0 93185 334031 9494246 304 6163 0 5929 (radio 0.64% / 0.06% tx 0.18% / 0.00% listen 0.45% / 0.06%)</t>
  </si>
  <si>
    <t xml:space="preserve"> 115207 P 0.18 2 703742 28786626 43896 110730 0 83054 254311 9575785 1903 6984 0 5772 (radio 0.52% / 0.09% tx 0.14% / 0.01% listen 0.37% / 0.07%)</t>
  </si>
  <si>
    <t xml:space="preserve"> 115207 P 0.18 2 732542 28757876 57861 113661 0 83512 254140 9575984 1900 7125 0 5929 (radio 0.58% / 0.09% tx 0.19% / 0.01% listen 0.38% / 0.07%)</t>
  </si>
  <si>
    <t xml:space="preserve"> 115207 P 0.18 2 938383 28547090 53867 138485 0 101653 338576 9489299 1900 7139 0 5929 (radio 0.65% / 0.09% tx 0.18% / 0.01% listen 0.46% / 0.07%)</t>
  </si>
  <si>
    <t xml:space="preserve"> 115207 P 0.18 2 264489 29225376 18293 79644 0 71159 81244 9748546 2611 5977 0 5904 (radio 0.33% / 0.08% tx 0.06% / 0.02% listen 0.27% / 0.06%)</t>
  </si>
  <si>
    <t xml:space="preserve"> 115207 P 0.18 2 981115 28508484 49216 151609 0 115219 359120 9470449 545 11391 0 10623 (radio 0.68% / 0.12% tx 0.16% / 0.00% listen 0.51% / 0.11%)</t>
  </si>
  <si>
    <t xml:space="preserve"> 115207 P 0.18 2 928136 28560000 55858 123368 0 84492 363890 9464159 11706 8920 0 5780 (radio 0.60% / 0.20% tx 0.18% / 0.11% listen 0.41% / 0.09%)</t>
  </si>
  <si>
    <t xml:space="preserve"> 115207 P 0.18 2 857621 28632227 56041 130863 0 101209 342149 9487710 13069 9359 0 6012 (radio 0.63% / 0.22% tx 0.19% / 0.13% listen 0.44% / 0.09%)</t>
  </si>
  <si>
    <t xml:space="preserve"> 115207 P 0.18 2 912000 28578348 81079 152087 0 104752 319563 9510591 2041 7372 0 5875 (radio 0.79% / 0.09% tx 0.27% / 0.02% listen 0.51% / 0.07%)</t>
  </si>
  <si>
    <t xml:space="preserve"> 115208 P 0.18 2 975293 28510114 86786 152004 0 99545 339769 9487925 1900 7252 0 6045 (radio 0.80% / 0.09% tx 0.29% / 0.01% listen 0.51% / 0.07%)</t>
  </si>
  <si>
    <t xml:space="preserve"> 115207 P 0.18 2 997741 28491550 51647 142891 0 103545 368280 9461237 4293 8527 0 6077 (radio 0.65% / 0.13% tx 0.17% / 0.04% listen 0.48% / 0.08%)</t>
  </si>
  <si>
    <t xml:space="preserve"> 115207 P 0.18 2 254230 29235621 13071 77013 0 71482 76761 9753029 0 5899 0 5899 (radio 0.30% / 0.06% tx 0.04% / 0.00% listen 0.26% / 0.06%)</t>
  </si>
  <si>
    <t xml:space="preserve"> 115207 P 0.18 2 977180 28508321 89513 152821 0 101392 337898 9489968 1900 7138 0 5929 (radio 0.82% / 0.09% tx 0.30% / 0.01% listen 0.51% / 0.07%)</t>
  </si>
  <si>
    <t xml:space="preserve"> 115207 P 0.18 2 560271 28928345 75050 107163 0 73081 213471 9614727 26427 14397 0 5634 (radio 0.61% / 0.41% tx 0.25% / 0.26% listen 0.36% / 0.14%)</t>
  </si>
  <si>
    <t xml:space="preserve"> 115208 P 0.18 2 732957 28757239 57635 109801 0 81233 254900 9574948 1901 7104 0 5899 (radio 0.56% / 0.09% tx 0.19% / 0.01% listen 0.37% / 0.07%)</t>
  </si>
  <si>
    <t xml:space="preserve"> 115207 P 0.18 2 1320918 28168796 237624 223928 0 89880 475356 9354393 67915 34057 0 5341 (radio 1.-90% / 1.03% tx 0.80% / 0.69% listen 0.75% / 0.34%)</t>
  </si>
  <si>
    <t xml:space="preserve"> 115207 P 0.18 2 1041160 28448439 87811 162319 0 109428 362262 9467332 1458 14375 0 13116 (radio 0.84% / 0.16% tx 0.29% / 0.01% listen 0.55% / 0.14%)</t>
  </si>
  <si>
    <t>DATA send to 1 'Hello 3'</t>
  </si>
  <si>
    <t xml:space="preserve"> 153607 P 0.18 3 1313972 38001784 91771 157804 0 102425 392135 9437355 35789 24553 0 9240 (radio 0.63% / 0.61% tx 0.23% / 0.36% listen 0.40% / 0.24%)</t>
  </si>
  <si>
    <t xml:space="preserve"> 153607 P 0.18 3 1037680 38280272 106029 147581 0 92886 333935 9493646 62133 36851 0 9832 (radio 0.64% / 1.00% tx 0.26% / 0.63% listen 0.37% / 0.37%)</t>
  </si>
  <si>
    <t xml:space="preserve"> 153607 P 0.18 3 1082165 38235787 126840 149934 0 90212 349620 9477911 68979 36273 0 6700 (radio 0.70% / 1.07% tx 0.32% / 0.70% listen 0.38% / 0.36%)</t>
  </si>
  <si>
    <t xml:space="preserve"> 153607 P 0.18 3 1261424 38054181 54734 145464 0 107533 323038 9507091 867 6979 0 5880 (radio 0.50% / 0.07% tx 0.13% / 0.00% listen 0.36% / 0.07%)</t>
  </si>
  <si>
    <t xml:space="preserve"> 153607 P 0.18 3 345869 38973713 20904 85621 0 77063 81377 9748337 2611 5977 0 5904 (radio 0.27% / 0.08% tx 0.05% / 0.02% listen 0.21% / 0.06%)</t>
  </si>
  <si>
    <t xml:space="preserve"> 153607 P 0.18 3 1333877 37983456 55297 161151 0 120773 352759 9474972 6081 9542 0 5554 (radio 0.55% / 0.15% tx 0.14% / 0.06% listen 0.40% / 0.09%)</t>
  </si>
  <si>
    <t xml:space="preserve"> 153607 P 0.18 3 1268813 38046928 62114 133824 0 90345 340674 9486928 6256 10456 0 5853 (radio 0.49% / 0.17% tx 0.15% / 0.06% listen 0.34% / 0.10%)</t>
  </si>
  <si>
    <t xml:space="preserve"> 153607 P 0.18 3 1186779 38130755 60937 139318 0 108073 329155 9498528 4896 8455 0 6864 (radio 0.50% / 0.13% tx 0.15% / 0.04% listen 0.35% / 0.08%)</t>
  </si>
  <si>
    <t xml:space="preserve"> 153607 P 0.18 3 1348876 37969227 170387 198897 0 113211 436873 9390879 89308 46810 0 8459 (radio 0.93% / 1.38% tx 0.43% / 0.90% listen 0.50% / 0.47%)</t>
  </si>
  <si>
    <t xml:space="preserve"> 153608 P 0.18 3 1407772 37906478 160893 188879 0 104826 432476 9396364 74107 36875 0 5281 (radio 0.88% / 1.12% tx 0.40% / 0.75% listen 0.48% / 0.37%)</t>
  </si>
  <si>
    <t xml:space="preserve"> 153607 P 0.18 3 1402704 37914151 95512 168769 0 109101 404960 9422601 43865 25878 0 5556 (radio 0.67% / 0.70% tx 0.24% / 0.44% listen 0.42% / 0.26%)</t>
  </si>
  <si>
    <t xml:space="preserve"> 153607 P 0.18 3 331240 38988328 13071 83108 0 77356 77007 9752707 0 6095 0 5874 (radio 0.24% / 0.06% tx 0.03% / 0.00% listen 0.21% / 0.06%)</t>
  </si>
  <si>
    <t xml:space="preserve"> 153607 P 0.18 3 1413527 37900982 166649 190906 0 106662 436344 9392661 77136 38085 0 5270 (radio 0.90% / 1.17% tx 0.42% / 0.78% listen 0.48% / 0.38%)</t>
  </si>
  <si>
    <t xml:space="preserve"> 153607 P 0.18 3 730796 38587803 76950 114327 0 79023 170522 9659458 1900 7164 0 5942 (radio 0.48% / 0.09% tx 0.19% / 0.01% listen 0.29% / 0.07%)</t>
  </si>
  <si>
    <t xml:space="preserve"> 153608 P 0.18 3 1132775 38187188 144025 150296 0 86004 399815 9429949 86390 40495 0 4771 (radio 0.74% / 1.29% tx 0.36% / 0.87% listen 0.38% / 0.41%)</t>
  </si>
  <si>
    <t xml:space="preserve"> 153607 P 0.18 3 1718419 37601359 271348 243593 0 95335 397498 9432563 33724 19665 0 5455 (radio 1.-79% / 0.54% tx 0.69% / 0.34% listen 0.61% / 0.20%)</t>
  </si>
  <si>
    <t xml:space="preserve"> 153607 P 0.18 3 1386311 37933330 88675 171246 0 117426 345148 9484891 864 8927 0 7998 (radio 0.66% / 0.09% tx 0.22% / 0.00% listen 0.43% / 0.09%)</t>
  </si>
  <si>
    <t>DATA send to 1 'Hello 4'</t>
  </si>
  <si>
    <t>DATA recv 'Hello 4 from the client' from 7</t>
  </si>
  <si>
    <t xml:space="preserve"> 192007 P 0.18 4 1817817 47327597 175897 208896 0 115044 503842 9325813 84126 51092 0 12619 (radio 0.78% / 1.37% tx 0.35% / 0.85% listen 0.42% / 0.51%)</t>
  </si>
  <si>
    <t xml:space="preserve"> 192007 P 0.18 4 1384725 47762930 154852 188656 0 112352 347042 9482658 48823 41075 0 19466 (radio 0.69% / 0.91% tx 0.31% / 0.49% listen 0.38% / 0.41%)</t>
  </si>
  <si>
    <t xml:space="preserve"> 192007 P 0.18 4 1314551 47830891 126840 155838 0 96116 232383 9595104 0 5904 0 5904 (radio 0.57% / 0.06% tx 0.25% / 0.00% listen 0.31% / 0.06%)</t>
  </si>
  <si>
    <t xml:space="preserve"> 192007 P 0.18 4 1584631 47558833 56634 152589 0 113461 323204 9504652 1900 7125 0 5928 (radio 0.42% / 0.09% tx 0.11% / 0.01% listen 0.31% / 0.07%)</t>
  </si>
  <si>
    <t xml:space="preserve"> 192007 P 0.18 4 427527 48721850 23515 91598 0 82967 81655 9748137 2611 5977 0 5904 (radio 0.23% / 0.08% tx 0.04% / 0.02% listen 0.18% / 0.06%)</t>
  </si>
  <si>
    <t xml:space="preserve"> 192007 P 0.18 4 1776213 47371006 108916 187760 0 126227 442333 9387550 53619 26609 0 5454 (radio 0.60% / 0.81% tx 0.22% / 0.54% listen 0.38% / 0.27%)</t>
  </si>
  <si>
    <t xml:space="preserve"> 192007 P 0.18 4 1619018 47526619 69779 153874 0 106846 350202 9479691 7665 20050 0 16501 (radio 0.45% / 0.28% tx 0.14% / 0.07% listen 0.31% / 0.20%)</t>
  </si>
  <si>
    <t xml:space="preserve"> 192007 P 0.18 4 1645988 47501695 145588 185144 0 118224 459206 9370940 84651 45826 0 10151 (radio 0.67% / 1.32% tx 0.29% / 0.86% listen 0.37% / 0.46%)</t>
  </si>
  <si>
    <t xml:space="preserve"> 192007 P 0.18 4 1730516 47415172 219457 237149 0 129284 381637 9445945 49070 38252 0 16073 (radio 0.05% / 0.88% tx 0.44% / 0.49% listen 0.48% / 0.38%)</t>
  </si>
  <si>
    <t xml:space="preserve"> 192008 P 0.18 4 1721468 47421664 160893 194754 0 110701 313693 9515186 0 5875 0 5875 (radio 0.72% / 0.05% tx 0.32% / 0.00% listen 0.39% / 0.05%)</t>
  </si>
  <si>
    <t xml:space="preserve"> 192007 P 0.18 4 1737716 47406860 95512 174644 0 114976 335009 9492709 0 5875 0 5875 (radio 0.54% / 0.05% tx 0.19% / 0.00% listen 0.35% / 0.05%)</t>
  </si>
  <si>
    <t xml:space="preserve"> 192007 P 0.18 4 408411 48740952 13071 89007 0 83255 77168 9752624 0 5899 0 5899 (radio 0.20% / 0.06% tx 0.02% / 0.00% listen 0.18% / 0.06%)</t>
  </si>
  <si>
    <t xml:space="preserve"> 192007 P 0.18 4 1873641 47270822 235264 228658 0 114743 460111 9369840 68615 37752 0 8081 (radio 0.07% / 1.08% tx 0.47% / 0.69% listen 0.46% / 0.38%)</t>
  </si>
  <si>
    <t xml:space="preserve"> 192007 P 0.18 4 1041666 48106747 140422 159988 0 97134 310867 9518944 63472 45661 0 18111 (radio 0.61% / 1.11% tx 0.28% / 0.64% listen 0.32% / 0.46%)</t>
  </si>
  <si>
    <t xml:space="preserve"> 192008 P 0.18 4 1405899 47744014 151509 167792 0 101293 273121 9556826 7484 17496 0 15289 (radio 0.64% / 0.25% tx 0.30% / 0.07% listen 0.34% / 0.17%)</t>
  </si>
  <si>
    <t xml:space="preserve"> 192007 P 0.18 4 2277550 46872055 405277 321111 0 114744 559128 9270696 133929 77518 0 19409 (radio 1.-40% / 2.15% tx 0.82% / 1.36% listen 0.65% / 0.78%)</t>
  </si>
  <si>
    <t xml:space="preserve"> 192007 P 0.18 4 1842721 47306504 133343 218208 0 141145 456407 9373174 44668 46962 0 23719 (radio 0.71% / 0.93% tx 0.27% / 0.45% listen 0.44% / 0.47%)</t>
  </si>
  <si>
    <t>DATA send to 1 'Hello 5'</t>
  </si>
  <si>
    <t>DATA recv 'Hello 5 from the client' from 12</t>
  </si>
  <si>
    <t xml:space="preserve"> 230407 P 0.18 5 2178411 56796952 177797 216028 0 120973 360591 9469355 1900 7132 0 5929 (radio 0.66% / 0.09% tx 0.30% / 0.01% listen 0.36% / 0.07%)</t>
  </si>
  <si>
    <t xml:space="preserve"> 230407 P 0.18 5 1645411 57331968 155156 194791 0 118251 260683 9569038 304 6135 0 5899 (radio 0.59% / 0.06% tx 0.26% / 0.00% listen 0.33% / 0.06%)</t>
  </si>
  <si>
    <t xml:space="preserve"> 230407 P 0.18 5 1546957 57425890 126840 161767 0 102045 232403 9594999 0 5929 0 5929 (radio 0.48% / 0.06% tx 0.21% / 0.00% listen 0.27% / 0.06%)</t>
  </si>
  <si>
    <t xml:space="preserve"> 230407 P 0.18 5 1968253 57002909 100361 178380 0 118994 383619 9444076 43727 25791 0 5533 (radio 0.47% / 0.70% tx 0.17% / 0.44% listen 0.30% / 0.26%)</t>
  </si>
  <si>
    <t xml:space="preserve"> 230407 P 0.18 5 509307 58469787 26126 97575 0 88871 81777 9747937 2611 5977 0 5904 (radio 0.20% / 0.08% tx 0.04% / 0.02% listen 0.16% / 0.06%)</t>
  </si>
  <si>
    <t xml:space="preserve"> 230407 P 0.18 5 2133078 56844019 110826 194875 0 132131 356862 9473013 1910 7115 0 5904 (radio 0.51% / 0.09% tx 0.18% / 0.01% listen 0.33% / 0.07%)</t>
  </si>
  <si>
    <t xml:space="preserve"> 230407 P 0.18 5 1945894 57027620 71679 161690 0 113455 326873 9501001 1900 7816 0 6609 (radio 0.39% / 0.09% tx 0.12% / 0.01% listen 0.27% / 0.07%)</t>
  </si>
  <si>
    <t xml:space="preserve"> 230407 P 0.18 5 1969059 57008668 147493 192094 0 123972 323068 9506973 1905 6950 0 5748 (radio 0.57% / 0.09% tx 0.25% / 0.01% listen 0.32% / 0.07%)</t>
  </si>
  <si>
    <t xml:space="preserve"> 230407 P 0.18 5 2014037 56959259 219457 243048 0 135183 283518 9544087 0 5899 0 5899 (radio 0.05% / 0.06% tx 0.37% / 0.00% listen 0.41% / 0.06%)</t>
  </si>
  <si>
    <t xml:space="preserve"> 230408 P 0.18 5 2035205 56936730 160893 200653 0 116600 313734 9515066 0 5899 0 5899 (radio 0.61% / 0.06% tx 0.27% / 0.00% listen 0.34% / 0.06%)</t>
  </si>
  <si>
    <t xml:space="preserve"> 230407 P 0.18 5 2072710 56899484 95512 180543 0 120875 334991 9492624 0 5899 0 5899 (radio 0.46% / 0.06% tx 0.16% / 0.00% listen 0.30% / 0.06%)</t>
  </si>
  <si>
    <t xml:space="preserve"> 230407 P 0.18 5 526620 58450445 22291 96283 0 89281 118206 9709493 9220 7276 0 6026 (radio 0.20% / 0.16% tx 0.03% / 0.09% listen 0.16% / 0.07%)</t>
  </si>
  <si>
    <t xml:space="preserve"> 230407 P 0.18 5 2209440 56764945 237165 235803 0 120685 335796 9494123 1901 7145 0 5942 (radio 0.07% / 0.09% tx 0.40% / 0.01% listen 0.39% / 0.07%)</t>
  </si>
  <si>
    <t xml:space="preserve"> 230407 P 0.18 5 1252078 57726200 142328 167371 0 103312 210409 9619453 1906 7383 0 6178 (radio 0.52% / 0.09% tx 0.24% / 0.01% listen 0.28% / 0.07%)</t>
  </si>
  <si>
    <t xml:space="preserve"> 230408 P 0.18 5 1666747 57310790 153409 174849 0 107129 260845 9566776 1900 7057 0 5836 (radio 0.55% / 0.09% tx 0.26% / 0.01% listen 0.29% / 0.07%)</t>
  </si>
  <si>
    <t xml:space="preserve"> 230407 P 0.18 5 2605087 56374338 405277 326986 0 120619 327534 9502283 0 5875 0 5875 (radio 1.-49% / 0.05% tx 0.68% / 0.00% listen 0.55% / 0.05%)</t>
  </si>
  <si>
    <t xml:space="preserve"> 230407 P 0.18 5 2188724 56789973 133343 225224 0 148137 346000 9483469 0 7016 0 6992 (radio 0.60% / 0.07% tx 0.22% / 0.00% listen 0.38% / 0.07%)</t>
  </si>
  <si>
    <t>DATA send to 1 'Hello 6'</t>
  </si>
  <si>
    <t>DATA recv 'Hello 6 from the client' from 1</t>
  </si>
  <si>
    <t>DATA recv 'Hello 6 from the client' from 16</t>
  </si>
  <si>
    <t>DATA recv 'Hello 6 from the client' from 11</t>
  </si>
  <si>
    <t>DATA recv 'Hello 6 from the client' from 10</t>
  </si>
  <si>
    <t>DATA recv 'Hello 6 from the client' from 15</t>
  </si>
  <si>
    <t>DATA recv 'Hello 6 from the client' from 17</t>
  </si>
  <si>
    <t xml:space="preserve"> 268807 P 0.18 6 2656714 66148651 218096 249434 0 134217 478300 9351699 40299 33406 0 13244 (radio 0.05% / 0.74% tx 0.31% / 0.40% listen 0.36% / 0.33%)</t>
  </si>
  <si>
    <t xml:space="preserve"> 268807 P 0.18 6 1988372 66818807 170422 221602 0 136455 342958 9486839 15266 26811 0 18204 (radio 0.56% / 0.42% tx 0.24% / 0.15% listen 0.32% / 0.27%)</t>
  </si>
  <si>
    <t xml:space="preserve"> 268807 P 0.18 6 1954547 66848138 216736 219788 0 118125 407587 9422248 89896 58021 0 16080 (radio 0.01% / 1.50% tx 0.31% / 0.91% listen 0.31% / 0.59%)</t>
  </si>
  <si>
    <t xml:space="preserve"> 268807 P 0.18 6 2440937 66360111 165805 227072 0 133669 472681 9357202 65444 48692 0 14675 (radio 0.57% / 1.16% tx 0.24% / 0.66% listen 0.33% / 0.49%)</t>
  </si>
  <si>
    <t xml:space="preserve"> 268807 P 0.18 6 650242 68156572 50845 121077 0 104078 140932 9686785 24719 23502 0 15207 (radio 0.24% / 0.49% tx 0.07% / 0.25% listen 0.17% / 0.23%)</t>
  </si>
  <si>
    <t xml:space="preserve"> 268807 P 0.18 6 2544786 66262399 132677 207485 0 138077 411705 9418380 21851 12610 0 5946 (radio 0.49% / 0.35% tx 0.19% / 0.22% listen 0.30% / 0.12%)</t>
  </si>
  <si>
    <t xml:space="preserve"> 268807 P 0.18 6 2394040 66409400 143337 207498 0 127314 448143 9381780 71658 45808 0 13859 (radio 0.50% / 1.19% tx 0.20% / 0.72% listen 0.30% / 0.46%)</t>
  </si>
  <si>
    <t xml:space="preserve"> 268807 P 0.18 6 2508584 66296806 271990 256648 0 134098 539522 9288138 124497 64554 0 10126 (radio 0.14% / 1.92% tx 0.39% / 1.26% listen 0.37% / 0.65%)</t>
  </si>
  <si>
    <t xml:space="preserve"> 268807 P 0.18 6 2406868 66394190 244265 270175 0 151520 392828 9434931 24808 27127 0 16337 (radio 0.12% / 0.52% tx 0.35% / 0.25% listen 0.39% / 0.27%)</t>
  </si>
  <si>
    <t xml:space="preserve"> 268808 P 0.18 6 2479285 66322577 194082 233995 0 131360 444077 9385847 33189 33342 0 14760 (radio 0.62% / 0.67% tx 0.28% / 0.33% listen 0.34% / 0.33%)</t>
  </si>
  <si>
    <t xml:space="preserve"> 268807 P 0.18 6 2574339 66225600 158269 232984 0 139033 501626 9326116 62757 52441 0 18158 (radio 0.56% / 1.17% tx 0.23% / 0.63% listen 0.33% / 0.53%)</t>
  </si>
  <si>
    <t xml:space="preserve"> 268807 P 0.18 6 702166 68104704 46587 126062 0 109698 175543 9654259 24296 29779 0 20417 (radio 0.25% / 0.55% tx 0.06% / 0.24% listen 0.18% / 0.30%)</t>
  </si>
  <si>
    <t xml:space="preserve"> 268807 P 0.18 6 2690610 66113355 306530 287898 0 141285 481167 9348410 69365 52095 0 20600 (radio 0.23% / 1.23% tx 0.44% / 0.70% listen 0.41% / 0.52%)</t>
  </si>
  <si>
    <t xml:space="preserve"> 268807 P 0.18 6 1606246 67199781 184078 191891 0 112244 354165 9473581 41750 24520 0 8932 (radio 0.54% / 0.67% tx 0.26% / 0.42% listen 0.27% / 0.24%)</t>
  </si>
  <si>
    <t xml:space="preserve"> 268808 P 0.18 6 2040152 66767446 170563 209334 0 131063 373402 9456656 17154 34485 0 23934 (radio 0.55% / 0.52% tx 0.24% / 0.17% listen 0.30% / 0.35%)</t>
  </si>
  <si>
    <t xml:space="preserve"> 268807 P 0.18 6 3087574 65719556 478218 374984 0 137769 482484 9345218 72941 47998 0 17150 (radio 1.-39% / 1.23% tx 0.07% / 0.74% listen 0.54% / 0.48%)</t>
  </si>
  <si>
    <t xml:space="preserve"> 268807 P 0.18 6 2677094 66129355 177472 267999 0 168613 488367 9339382 44129 42775 0 20476 (radio 0.02% / 0.88% tx 0.25% / 0.44% listen 0.38% / 0.43%)</t>
  </si>
  <si>
    <t>DATA send to 1 'Hello 7'</t>
  </si>
  <si>
    <t>DATA recv 'Hello 7 from the client' from 4</t>
  </si>
  <si>
    <t>DATA recv 'Hello 7 from the client' from 14</t>
  </si>
  <si>
    <t>DATA recv 'Hello 7 from the client' from 12</t>
  </si>
  <si>
    <t xml:space="preserve"> 307207 P 0.18 7 3090458 75544864 236427 265222 0 141786 433741 9396213 18331 15788 0 7569 (radio 0.09% / 0.34% tx 0.30% / 0.18% listen 0.33% / 0.16%)</t>
  </si>
  <si>
    <t xml:space="preserve"> 307207 P 0.18 7 2294679 76342081 172326 228721 0 142354 306304 9523274 1904 7119 0 5899 (radio 0.50% / 0.09% tx 0.21% / 0.01% listen 0.29% / 0.07%)</t>
  </si>
  <si>
    <t xml:space="preserve"> 307207 P 0.18 7 2206811 76425545 216736 225717 0 124054 252261 9577407 0 5929 0 5929 (radio 0.01% / 0.06% tx 0.27% / 0.00% listen 0.28% / 0.06%)</t>
  </si>
  <si>
    <t xml:space="preserve"> 307207 P 0.18 7 2816936 75813888 172859 236292 0 139522 375996 9453777 7054 9220 0 5853 (radio 0.52% / 0.16% tx 0.21% / 0.07% listen 0.30% / 0.09%)</t>
  </si>
  <si>
    <t xml:space="preserve"> 307207 P 0.18 7 820398 77816504 62161 130732 0 110454 170153 9659932 11316 9655 0 6376 (radio 0.24% / 0.21% tx 0.07% / 0.11% listen 0.16% / 0.09%)</t>
  </si>
  <si>
    <t xml:space="preserve"> 307207 P 0.18 7 2954155 75680750 139572 216071 0 143955 409366 9418351 6895 8586 0 5878 (radio 0.45% / 0.15% tx 0.17% / 0.07% listen 0.27% / 0.08%)</t>
  </si>
  <si>
    <t xml:space="preserve"> 307207 P 0.18 7 2847440 75786068 209917 240536 0 132839 453397 9376668 66580 33038 0 5525 (radio 0.02% / 1.01% tx 0.26% / 0.67% listen 0.30% / 0.33%)</t>
  </si>
  <si>
    <t xml:space="preserve"> 307207 P 0.18 7 2918574 75716760 284657 267203 0 140767 409987 9419954 12667 10555 0 6669 (radio 0.15% / 0.23% tx 0.36% / 0.12% listen 0.33% / 0.10%)</t>
  </si>
  <si>
    <t xml:space="preserve"> 307207 P 0.18 7 2767733 75861028 249213 281157 0 159616 360862 9466838 4948 10982 0 8096 (radio 0.12% / 0.16% tx 0.31% / 0.05% listen 0.35% / 0.11%)</t>
  </si>
  <si>
    <t xml:space="preserve"> 307208 P 0.18 7 2839598 75792030 195983 241100 0 137259 360310 9469453 1901 7105 0 5899 (radio 0.00% / 0.09% tx 0.24% / 0.01% listen 0.30% / 0.07%)</t>
  </si>
  <si>
    <t xml:space="preserve"> 307207 P 0.18 7 2951314 75676375 164765 245924 0 149439 376972 9450775 6496 12940 0 10406 (radio 0.52% / 0.19% tx 0.20% / 0.06% listen 0.31% / 0.13%)</t>
  </si>
  <si>
    <t xml:space="preserve"> 307207 P 0.18 7 873050 77763457 58041 135328 0 115644 170881 9658753 11454 9266 0 5946 (radio 0.24% / 0.21% tx 0.07% / 0.11% listen 0.17% / 0.09%)</t>
  </si>
  <si>
    <t xml:space="preserve"> 307207 P 0.18 7 3109490 75524185 329982 302743 0 147060 418877 9410830 23452 14845 0 5775 (radio 0.25% / 0.38% tx 0.41% / 0.23% listen 0.38% / 0.15%)</t>
  </si>
  <si>
    <t xml:space="preserve"> 307207 P 0.18 7 1898547 76735179 185978 199025 0 118173 292298 9535398 1900 7134 0 5929 (radio 0.48% / 0.09% tx 0.23% / 0.01% listen 0.25% / 0.07%)</t>
  </si>
  <si>
    <t xml:space="preserve"> 307208 P 0.18 7 2373760 76263794 172464 217001 0 137519 333605 9496348 1901 7667 0 6456 (radio 0.49% / 0.09% tx 0.21% / 0.01% listen 0.27% / 0.07%)</t>
  </si>
  <si>
    <t xml:space="preserve"> 307207 P 0.18 7 3457057 75179966 480919 385469 0 146254 369480 9460410 2701 10485 0 8485 (radio 1.-100% / 0.13% tx 0.06% / 0.02% listen 0.49% / 0.10%)</t>
  </si>
  <si>
    <t xml:space="preserve"> 307207 P 0.18 7 3092147 75541948 198387 284232 0 175816 415050 9412593 20915 16233 0 7203 (radio 0.06% / 0.37% tx 0.25% / 0.21% listen 0.36% / 0.16%)</t>
  </si>
  <si>
    <t>DATA send to 1 'Hello 8'</t>
  </si>
  <si>
    <t>DATA recv 'Hello 8 from the client' from 8</t>
  </si>
  <si>
    <t>DATA recv 'Hello 8 from the client' from 1</t>
  </si>
  <si>
    <t>DATA recv 'Hello 8 from the client' from 11</t>
  </si>
  <si>
    <t>DATA recv 'Hello 8 from the client' from 10</t>
  </si>
  <si>
    <t>DATA recv 'Hello 8 from the client' from 3</t>
  </si>
  <si>
    <t xml:space="preserve"> 345607 P 0.18 8 3535960 84929376 245564 285223 0 157639 445499 9384512 9137 20001 0 15853 (radio 0.11% / 0.29% tx 0.27% / 0.09% listen 0.32% / 0.20%)</t>
  </si>
  <si>
    <t xml:space="preserve"> 345607 P 0.18 8 2757834 85706666 230679 275976 0 158794 463152 9364585 58353 47255 0 16440 (radio 0.08% / 1.07% tx 0.26% / 0.59% listen 0.31% / 0.48%)</t>
  </si>
  <si>
    <t xml:space="preserve"> 345607 P 0.18 8 2647159 85814900 290651 268689 0 134412 440345 9389355 73915 42972 0 10358 (radio 0.14% / 1.18% tx 0.32% / 0.75% listen 0.30% / 0.43%)</t>
  </si>
  <si>
    <t xml:space="preserve"> 345607 P 0.18 8 3258353 85202197 185679 263078 0 159430 441414 9388309 12820 26786 0 19908 (radio 0.02% / 0.40% tx 0.20% / 0.13% listen 0.29% / 0.27%)</t>
  </si>
  <si>
    <t xml:space="preserve"> 345607 P 0.18 8 972613 87494059 64061 138687 0 117182 152212 9677555 1900 7955 0 6728 (radio 0.22% / 0.10% tx 0.07% / 0.01% listen 0.15% / 0.08%)</t>
  </si>
  <si>
    <t xml:space="preserve"> 345607 P 0.18 8 3364469 85100473 146512 224066 0 149750 410311 9419723 6940 7995 0 5795 (radio 0.41% / 0.15% tx 0.16% / 0.07% listen 0.25% / 0.08%)</t>
  </si>
  <si>
    <t xml:space="preserve"> 345607 P 0.18 8 3222083 85239659 221392 258228 0 145323 374640 9453591 11475 17692 0 12484 (radio 0.05% / 0.29% tx 0.25% / 0.11% listen 0.29% / 0.18%)</t>
  </si>
  <si>
    <t xml:space="preserve"> 345607 P 0.18 8 3302057 85163385 286557 274303 0 146662 383480 9446625 1900 7100 0 5895 (radio 0.14% / 0.09% tx 0.32% / 0.01% listen 0.31% / 0.07%)</t>
  </si>
  <si>
    <t xml:space="preserve"> 345607 P 0.18 8 3230320 85226085 311222 317956 0 171118 462584 9365057 62009 36799 0 11502 (radio 0.22% / 1.00% tx 0.35% / 0.63% listen 0.35% / 0.37%)</t>
  </si>
  <si>
    <t xml:space="preserve"> 345608 P 0.18 8 3367160 85092137 269376 288102 0 149918 527559 9300107 73393 47002 0 12659 (radio 0.14% / 1.22% tx 0.30% / 0.74% listen 0.32% / 0.47%)</t>
  </si>
  <si>
    <t xml:space="preserve"> 345607 P 0.18 8 3362190 85095446 176640 268223 0 167212 410873 9419071 11875 22299 0 17773 (radio 0.01% / 0.34% tx 0.19% / 0.12% listen 0.30% / 0.22%)</t>
  </si>
  <si>
    <t xml:space="preserve"> 345607 P 0.18 8 1062044 87402213 68492 148319 0 125117 188991 9638756 10451 12991 0 9473 (radio 0.24% / 0.23% tx 0.07% / 0.10% listen 0.16% / 0.13%)</t>
  </si>
  <si>
    <t xml:space="preserve"> 345607 P 0.18 8 3486578 84976970 331882 309748 0 152864 377085 9452785 1900 7005 0 5804 (radio 0.23% / 0.09% tx 0.37% / 0.01% listen 0.35% / 0.07%)</t>
  </si>
  <si>
    <t xml:space="preserve"> 345607 P 0.18 8 2379684 86083719 277248 249793 0 128595 481134 9348540 91270 50768 0 10422 (radio 0.11% / 1.44% tx 0.31% / 0.92% listen 0.28% / 0.51%)</t>
  </si>
  <si>
    <t xml:space="preserve"> 345608 P 0.18 8 2860614 85607180 245236 264360 0 151947 486851 9343386 72772 47359 0 14428 (radio 0.09% / 1.22% tx 0.27% / 0.74% listen 0.29% / 0.48%)</t>
  </si>
  <si>
    <t xml:space="preserve"> 345607 P 0.18 8 3879715 84584928 518864 409381 0 155662 422655 9404962 37945 23912 0 9408 (radio 1.-93% / 0.62% tx 0.10% / 0.38% listen 0.46% / 0.24%)</t>
  </si>
  <si>
    <t xml:space="preserve"> 345607 P 0.18 8 3540567 84923197 214304 304309 0 186072 448417 9381249 15917 20077 0 10256 (radio 0.10% / 0.36% tx 0.24% / 0.16% listen 0.34% / 0.20%)</t>
  </si>
  <si>
    <t>DATA send to 1 'Hello 9'</t>
  </si>
  <si>
    <t>DATA recv 'Hello 9 from the client' from 11</t>
  </si>
  <si>
    <t>DATA recv 'Hello 9 from the client' from 6</t>
  </si>
  <si>
    <t>DATA recv 'Hello 9 from the client' from 16</t>
  </si>
  <si>
    <t>DATA recv 'Hello 9 from the client' from 10</t>
  </si>
  <si>
    <t>DATA recv 'Hello 9 from the client' from 7</t>
  </si>
  <si>
    <t>DATA recv 'Hello 9 from the client' from 1</t>
  </si>
  <si>
    <t>DATA recv 'Hello 9 from the client' from 5</t>
  </si>
  <si>
    <t>DATA recv 'Hello 9 from the client' from 17</t>
  </si>
  <si>
    <t>DATA recv 'Hello 9 from the client' from 13</t>
  </si>
  <si>
    <t>DATA recv 'Hello 9 from the client' from 9</t>
  </si>
  <si>
    <t xml:space="preserve"> 384007 P 0.18 9 4024596 94270334 259132 308392 0 171458 488633 9340958 13568 23169 0 13819 (radio 0.14% / 0.37% tx 0.26% / 0.13% listen 0.31% / 0.23%)</t>
  </si>
  <si>
    <t xml:space="preserve"> 384007 P 0.18 9 3183710 95110422 241892 292532 0 168003 425873 9403756 11213 16556 0 9209 (radio 0.10% / 0.28% tx 0.24% / 0.11% listen 0.29% / 0.16%)</t>
  </si>
  <si>
    <t xml:space="preserve"> 384007 P 0.18 9 3055881 95235780 305896 291498 0 149975 408719 9420880 15245 22809 0 15563 (radio 0.17% / 0.38% tx 0.31% / 0.15% listen 0.29% / 0.23%)</t>
  </si>
  <si>
    <t xml:space="preserve"> 384007 P 0.18 9 3721726 94568661 199224 280898 0 169999 463370 9366464 13545 17820 0 10569 (radio 0.05% / 0.31% tx 0.20% / 0.13% listen 0.28% / 0.18%)</t>
  </si>
  <si>
    <t xml:space="preserve"> 384007 P 0.18 9 1360407 96936044 179637 194558 0 123162 387791 9441985 115576 55871 0 5980 (radio 0.38% / 1.74% tx 0.18% / 1.17% listen 0.19% / 0.56%)</t>
  </si>
  <si>
    <t xml:space="preserve"> 384007 P 0.18 9 3807950 94486910 156293 238318 0 159461 443478 9386437 9781 14252 0 9711 (radio 0.40% / 0.24% tx 0.15% / 0.09% listen 0.24% / 0.14%)</t>
  </si>
  <si>
    <t xml:space="preserve"> 384007 P 0.18 9 3647665 94641600 232755 274283 0 152755 425579 9401941 11363 16055 0 7432 (radio 0.07% / 0.27% tx 0.23% / 0.11% listen 0.27% / 0.16%)</t>
  </si>
  <si>
    <t xml:space="preserve"> 384007 P 0.18 9 3845758 94447459 358315 314629 0 153234 543698 9284074 71758 40326 0 6572 (radio 0.24% / 1.14% tx 0.36% / 0.73% listen 0.32% / 0.41%)</t>
  </si>
  <si>
    <t xml:space="preserve"> 384007 P 0.18 9 3591344 94692688 313112 325076 0 177015 361021 9466603 1890 7120 0 5897 (radio 0.21% / 0.09% tx 0.31% / 0.01% listen 0.33% / 0.07%)</t>
  </si>
  <si>
    <t xml:space="preserve"> 384008 P 0.18 9 3824085 94462814 278555 305251 0 160239 456922 9370677 9179 17149 0 10321 (radio 0.15% / 0.26% tx 0.28% / 0.09% listen 0.31% / 0.17%)</t>
  </si>
  <si>
    <t xml:space="preserve"> 384007 P 0.18 9 3814971 94472360 185632 284035 0 176485 452778 9376914 8992 15812 0 9273 (radio 0.04% / 0.25% tx 0.18% / 0.09% listen 0.28% / 0.16%)</t>
  </si>
  <si>
    <t xml:space="preserve"> 384007 P 0.18 9 1266316 97025435 80545 162394 0 135689 204269 9623222 12053 14075 0 10572 (radio 0.24% / 0.26% tx 0.08% / 0.12% listen 0.16% / 0.14%)</t>
  </si>
  <si>
    <t xml:space="preserve"> 384007 P 0.18 9 3927220 94366210 356312 328341 0 163055 440639 9389240 24430 18593 0 10191 (radio 0.25% / 0.43% tx 0.36% / 0.24% listen 0.33% / 0.18%)</t>
  </si>
  <si>
    <t xml:space="preserve"> 384007 P 0.18 9 2799266 95494080 287071 268693 0 139595 419579 9410361 9823 18900 0 11000 (radio 0.12% / 0.29% tx 0.29% / 0.09% listen 0.27% / 0.19%)</t>
  </si>
  <si>
    <t xml:space="preserve"> 384008 P 0.18 9 3321556 94974007 259943 285662 0 161374 460939 9366827 14707 21302 0 9427 (radio 0.11% / 0.36% tx 0.26% / 0.14% listen 0.29% / 0.21%)</t>
  </si>
  <si>
    <t xml:space="preserve"> 384007 P 0.18 9 4321087 93973417 541023 430605 0 164221 441369 9388489 22159 21224 0 8559 (radio 0.11% / 0.44% tx 0.11% / 0.22% listen 0.00% / 0.21%)</t>
  </si>
  <si>
    <t xml:space="preserve"> 384007 P 0.18 9 4018717 94274886 233509 327916 0 201539 478147 9351689 19205 23607 0 15467 (radio 0.13% / 0.43% tx 0.23% / 0.19% listen 0.33% / 0.24%)</t>
  </si>
  <si>
    <t>DATA send to 1 'Hello 10'</t>
  </si>
  <si>
    <t>DATA recv 'Hello 10 from the client' from 8</t>
  </si>
  <si>
    <t>DATA recv 'Hello 10 from the client' from 12</t>
  </si>
  <si>
    <t>DATA recv 'Hello 10 from the client' from 16</t>
  </si>
  <si>
    <t>DATA recv 'Hello 10 from the client' from 7</t>
  </si>
  <si>
    <t>DATA recv 'Hello 10 from the client' from 17</t>
  </si>
  <si>
    <t>DATA recv 'Hello 10 from the client' from 4</t>
  </si>
  <si>
    <t>DATA recv 'Hello 10 from the client' from 15</t>
  </si>
  <si>
    <t>DATA recv 'Hello 10 from the client' from 6</t>
  </si>
  <si>
    <t>DATA recv 'Hello 10 from the client' from 13</t>
  </si>
  <si>
    <t>DATA recv 'Hello 10 from the client' from 3</t>
  </si>
  <si>
    <t>DATA recv 'Hello 10 from the client' from 11</t>
  </si>
  <si>
    <t>DATA recv 'Hello 10 from the client' from 10</t>
  </si>
  <si>
    <t>DATA recv 'Hello 10 from the client' from 5</t>
  </si>
  <si>
    <t xml:space="preserve"> 422407 P 0.18 10 4527353 103595467 271123 327893 0 180605 502754 9325133 11991 19501 0 9147 (radio 0.15% / 0.32% tx 0.25% / 0.12% listen 0.30% / 0.19%)</t>
  </si>
  <si>
    <t xml:space="preserve"> 422407 P 0.18 10 3636079 104487689 258041 313188 0 177718 452366 9377267 16149 20656 0 9715 (radio 0.13% / 0.37% tx 0.23% / 0.16% listen 0.28% / 0.21%)</t>
  </si>
  <si>
    <t xml:space="preserve"> 422407 P 0.18 10 3509305 104612279 332091 309369 0 156396 453421 9376499 26195 17871 0 6421 (radio 0.19% / 0.44% tx 0.30% / 0.26% listen 0.28% / 0.18%)</t>
  </si>
  <si>
    <t xml:space="preserve"> 422407 P 0.18 10 4210674 103909681 208624 300064 0 181154 488945 9341020 9400 19166 0 11155 (radio 0.07% / 0.29% tx 0.19% / 0.09% listen 0.27% / 0.19%)</t>
  </si>
  <si>
    <t xml:space="preserve"> 422407 P 0.18 10 1837768 106288682 186422 216783 0 133877 477358 9352638 6785 22225 0 10715 (radio 0.37% / 0.29% tx 0.17% / 0.06% listen 0.20% / 0.22%)</t>
  </si>
  <si>
    <t xml:space="preserve"> 422407 P 0.18 10 4314828 103809844 171680 259961 0 166664 506875 9322934 15387 21643 0 7203 (radio 0.00% / 0.37% tx 0.15% / 0.15% listen 0.24% / 0.22%)</t>
  </si>
  <si>
    <t xml:space="preserve"> 422407 P 0.18 10 4174030 103944954 247646 295927 0 160580 526362 9303354 14891 21644 0 7825 (radio 0.10% / 0.37% tx 0.22% / 0.15% listen 0.27% / 0.22%)</t>
  </si>
  <si>
    <t xml:space="preserve"> 422407 P 0.18 10 4337732 103785627 385066 331647 0 159506 491971 9338168 26751 17018 0 6272 (radio 0.26% / 0.44% tx 0.35% / 0.27% listen 0.30% / 0.17%)</t>
  </si>
  <si>
    <t xml:space="preserve"> 422407 P 0.18 10 4053426 104058146 324328 344337 0 188113 462079 9365458 11216 19261 0 11098 (radio 0.22% / 0.31% tx 0.29% / 0.11% listen 0.31% / 0.19%)</t>
  </si>
  <si>
    <t xml:space="preserve"> 422408 P 0.18 10 4305444 103811257 288240 324431 0 170573 481356 9348443 9685 19180 0 10334 (radio 0.16% / 0.29% tx 0.26% / 0.09% listen 0.30% / 0.19%)</t>
  </si>
  <si>
    <t xml:space="preserve"> 422407 P 0.18 10 4310194 103807200 198461 304320 0 187040 495220 9334840 12829 20285 0 10555 (radio 0.06% / 0.33% tx 0.18% / 0.13% listen 0.28% / 0.20%)</t>
  </si>
  <si>
    <t xml:space="preserve"> 422407 P 0.18 10 1517712 106603700 91589 173524 0 143102 251393 9578265 11044 11130 0 7413 (radio 0.24% / 0.22% tx 0.08% / 0.11% listen 0.16% / 0.11%)</t>
  </si>
  <si>
    <t xml:space="preserve"> 422407 P 0.18 10 4327456 103795899 358245 336549 0 170055 400233 9429689 1933 8208 0 7000 (radio 0.24% / 0.10% tx 0.33% / 0.01% listen 0.31% / 0.08%)</t>
  </si>
  <si>
    <t xml:space="preserve"> 422407 P 0.18 10 3271147 104852140 297332 289094 0 149006 471878 9358060 10261 20401 0 9411 (radio 0.14% / 0.31% tx 0.27% / 0.10% listen 0.26% / 0.20%)</t>
  </si>
  <si>
    <t xml:space="preserve"> 422408 P 0.18 10 3807501 104318144 272133 305602 0 172037 485942 9344137 12190 19940 0 10663 (radio 0.13% / 0.32% tx 0.25% / 0.12% listen 0.28% / 0.20%)</t>
  </si>
  <si>
    <t xml:space="preserve"> 422407 P 0.18 10 4770605 103351708 550647 449096 0 173658 449515 9378291 9624 18491 0 9437 (radio 0.13% / 0.28% tx 0.11% / 0.09% listen 0.01% / 0.18%)</t>
  </si>
  <si>
    <t xml:space="preserve"> 422407 P 0.18 10 4512249 103611363 246073 349270 0 211667 493529 9336477 12564 21354 0 10128 (radio 0.15% / 0.34% tx 0.22% / 0.12% listen 0.32% / 0.21%)</t>
  </si>
  <si>
    <t>DATA send to 1 'Hello 11'</t>
  </si>
  <si>
    <t>DATA recv 'Hello 11 from the client' from 8</t>
  </si>
  <si>
    <t>DATA recv 'Hello 11 from the client' from 6</t>
  </si>
  <si>
    <t>DATA recv 'Hello 11 from the client' from 7</t>
  </si>
  <si>
    <t>DATA recv 'Hello 11 from the client' from 4</t>
  </si>
  <si>
    <t>DATA recv 'Hello 11 from the client' from 14</t>
  </si>
  <si>
    <t>DATA recv 'Hello 11 from the client' from 15</t>
  </si>
  <si>
    <t>DATA recv 'Hello 11 from the client' from 2</t>
  </si>
  <si>
    <t>DATA recv 'Hello 11 from the client' from 12</t>
  </si>
  <si>
    <t>DATA recv 'Hello 11 from the client' from 1</t>
  </si>
  <si>
    <t>DATA recv 'Hello 11 from the client' from 9</t>
  </si>
  <si>
    <t>DATA recv 'Hello 11 from the client' from 16</t>
  </si>
  <si>
    <t>DATA recv 'Hello 11 from the client' from 17</t>
  </si>
  <si>
    <t>DATA recv 'Hello 11 from the client' from 10</t>
  </si>
  <si>
    <t>DATA recv 'Hello 11 from the client' from 13</t>
  </si>
  <si>
    <t>DATA recv 'Hello 11 from the client' from 11</t>
  </si>
  <si>
    <t>DATA recv 'Hello 11 from the client' from 5</t>
  </si>
  <si>
    <t>DATA recv 'Hello 11 from the client' from 3</t>
  </si>
  <si>
    <t xml:space="preserve"> 460807 P 0.18 11 5074383 112878453 283394 352973 0 188877 547027 9282986 12271 25080 0 8272 (radio 0.17% / 0.37% tx 0.24% / 0.12% listen 0.29% / 0.25%)</t>
  </si>
  <si>
    <t xml:space="preserve"> 460807 P 0.18 11 4163914 113789441 268693 340976 0 188487 527832 9301752 10652 27788 0 10769 (radio 0.15% / 0.39% tx 0.22% / 0.10% listen 0.28% / 0.28%)</t>
  </si>
  <si>
    <t xml:space="preserve"> 460807 P 0.18 11 4004931 113946653 344514 331048 0 165588 495623 9334374 12423 21679 0 9192 (radio 0.20% / 0.34% tx 0.29% / 0.12% listen 0.28% / 0.22%)</t>
  </si>
  <si>
    <t xml:space="preserve"> 460807 P 0.18 11 4732903 113215137 221490 323864 0 190764 522226 9305456 12866 23800 0 9610 (radio 0.09% / 0.37% tx 0.18% / 0.13% listen 0.27% / 0.24%)</t>
  </si>
  <si>
    <t xml:space="preserve"> 460807 P 0.18 11 2319518 115636625 193687 240415 0 143202 481747 9347943 7265 23632 0 9325 (radio 0.00% / 0.31% tx 0.16% / 0.07% listen 0.20% / 0.24%)</t>
  </si>
  <si>
    <t xml:space="preserve"> 460807 P 0.18 11 4842778 113111619 184703 285392 0 177875 527947 9301775 13023 25431 0 11211 (radio 0.03% / 0.39% tx 0.15% / 0.13% listen 0.24% / 0.25%)</t>
  </si>
  <si>
    <t xml:space="preserve"> 460807 P 0.18 11 4717221 113231274 257749 318896 0 170731 543188 9286320 10103 22969 0 10151 (radio 0.12% / 0.33% tx 0.21% / 0.10% listen 0.27% / 0.23%)</t>
  </si>
  <si>
    <t xml:space="preserve"> 460807 P 0.18 11 4864314 113086697 394277 354822 0 171222 526579 9301070 9211 23175 0 11716 (radio 0.27% / 0.32% tx 0.33% / 0.09% listen 0.30% / 0.23%)</t>
  </si>
  <si>
    <t xml:space="preserve"> 460807 P 0.18 11 4544755 113394446 334907 367725 0 198365 491326 9336300 10579 23388 0 10252 (radio 0.23% / 0.34% tx 0.28% / 0.10% listen 0.31% / 0.23%)</t>
  </si>
  <si>
    <t xml:space="preserve"> 460808 P 0.18 11 4822129 113122174 299923 348241 0 180224 516682 9310917 11683 23810 0 9651 (radio 0.18% / 0.36% tx 0.25% / 0.11% listen 0.29% / 0.24%)</t>
  </si>
  <si>
    <t xml:space="preserve"> 460807 P 0.18 11 4821210 113125990 205140 331349 0 200533 511013 9318790 6679 27029 0 13493 (radio 0.09% / 0.34% tx 0.17% / 0.06% listen 0.28% / 0.27%)</t>
  </si>
  <si>
    <t xml:space="preserve"> 460807 P 0.18 11 2042485 115908469 103447 200035 0 155886 524770 9304769 11858 26511 0 12784 (radio 0.25% / 0.39% tx 0.08% / 0.12% listen 0.16% / 0.26%)</t>
  </si>
  <si>
    <t xml:space="preserve"> 460807 P 0.18 11 4844523 113108722 419984 369630 0 177095 517064 9312823 61739 33081 0 7040 (radio 0.30% / 0.96% tx 0.35% / 0.62% listen 0.31% / 0.33%)</t>
  </si>
  <si>
    <t xml:space="preserve"> 460807 P 0.18 11 3812616 114140729 305648 313753 0 159040 541466 9288589 8316 24659 0 10034 (radio 0.16% / 0.33% tx 0.25% / 0.08% listen 0.26% / 0.25%)</t>
  </si>
  <si>
    <t xml:space="preserve"> 460808 P 0.18 11 4353383 113599986 288431 336286 0 182103 545879 9281842 16298 30684 0 10066 (radio 0.16% / 0.47% tx 0.24% / 0.16% listen 0.28% / 0.31%)</t>
  </si>
  <si>
    <t xml:space="preserve"> 460807 P 0.18 11 5283390 112666546 568560 476192 0 181926 512782 9314838 17913 27096 0 8268 (radio 0.15% / 0.45% tx 0.11% / 0.18% listen 0.03% / 0.27%)</t>
  </si>
  <si>
    <t xml:space="preserve"> 460807 P 0.18 11 5023299 112927855 255296 372037 0 222480 511047 9316492 9223 22767 0 10813 (radio 0.16% / 0.32% tx 0.21% / 0.09% listen 0.31% / 0.23%)</t>
  </si>
  <si>
    <t>DATA send to 1 'Hello 12'</t>
  </si>
  <si>
    <t>DATA recv 'Hello 12 from the client' from 6</t>
  </si>
  <si>
    <t>DATA recv 'Hello 12 from the client' from 4</t>
  </si>
  <si>
    <t>DATA recv 'Hello 12 from the client' from 1</t>
  </si>
  <si>
    <t>DATA recv 'Hello 12 from the client' from 11</t>
  </si>
  <si>
    <t>DATA recv 'Hello 12 from the client' from 10</t>
  </si>
  <si>
    <t>DATA recv 'Hello 12 from the client' from 16</t>
  </si>
  <si>
    <t>DATA recv 'Hello 12 from the client' from 12</t>
  </si>
  <si>
    <t>DATA recv 'Hello 12 from the client' from 9</t>
  </si>
  <si>
    <t>DATA recv 'Hello 12 from the client' from 17</t>
  </si>
  <si>
    <t>DATA recv 'Hello 12 from the client' from 3</t>
  </si>
  <si>
    <t>DATA recv 'Hello 12 from the client' from 15</t>
  </si>
  <si>
    <t>DATA recv 'Hello 12 from the client' from 5</t>
  </si>
  <si>
    <t>DATA recv 'Hello 12 from the client' from 14</t>
  </si>
  <si>
    <t>DATA recv 'Hello 12 from the client' from 2</t>
  </si>
  <si>
    <t>DATA recv 'Hello 12 from the client' from 7</t>
  </si>
  <si>
    <t>DATA recv 'Hello 12 from the client' from 13</t>
  </si>
  <si>
    <t xml:space="preserve"> 499207 P 0.18 12 5638251 122144358 297645 379965 0 199513 563865 9265905 14251 26992 0 10636 (radio 0.19% / 0.41% tx 0.23% / 0.14% listen 0.29% / 0.27%)</t>
  </si>
  <si>
    <t xml:space="preserve"> 499207 P 0.18 12 4688539 123092586 278082 369786 0 198945 524622 9303145 9389 28810 0 10458 (radio 0.17% / 0.38% tx 0.21% / 0.09% listen 0.28% / 0.29%)</t>
  </si>
  <si>
    <t xml:space="preserve"> 499207 P 0.18 12 4508511 123272835 354182 352776 0 173459 503577 9326182 9668 21728 0 7871 (radio 0.21% / 0.31% tx 0.27% / 0.09% listen 0.27% / 0.22%)</t>
  </si>
  <si>
    <t xml:space="preserve"> 499207 P 0.18 12 5247952 122529806 232047 346911 0 199793 515046 9314669 10557 23047 0 9029 (radio 0.11% / 0.34% tx 0.18% / 0.10% listen 0.27% / 0.23%)</t>
  </si>
  <si>
    <t xml:space="preserve"> 499207 P 0.18 12 2820367 124963279 203676 266616 0 149962 500846 9326654 9989 26201 0 6760 (radio 0.03% / 0.36% tx 0.15% / 0.10% listen 0.20% / 0.26%)</t>
  </si>
  <si>
    <t xml:space="preserve"> 499207 P 0.18 12 5355225 122428875 193087 308222 0 186422 512444 9317256 8384 22830 0 8547 (radio 0.05% / 0.31% tx 0.15% / 0.08% listen 0.24% / 0.23%)</t>
  </si>
  <si>
    <t xml:space="preserve"> 499207 P 0.18 12 5265001 122513142 269864 344401 0 179738 547777 9281868 12115 25505 0 9007 (radio 0.14% / 0.38% tx 0.21% / 0.12% listen 0.26% / 0.25%)</t>
  </si>
  <si>
    <t xml:space="preserve"> 499207 P 0.18 12 5400121 122378680 405634 379125 0 179801 535804 9291983 11357 24303 0 8579 (radio 0.27% / 0.36% tx 0.31% / 0.11% listen 0.29% / 0.24%)</t>
  </si>
  <si>
    <t xml:space="preserve"> 499207 P 0.18 12 5043337 122725693 345384 393107 0 208300 498579 9331247 10477 25382 0 9935 (radio 0.24% / 0.36% tx 0.27% / 0.10% listen 0.30% / 0.25%)</t>
  </si>
  <si>
    <t xml:space="preserve"> 499208 P 0.18 12 5333016 122439240 306864 372042 0 189589 510884 9317066 6941 23801 0 9365 (radio 0.19% / 0.31% tx 0.24% / 0.07% listen 0.29% / 0.24%)</t>
  </si>
  <si>
    <t xml:space="preserve"> 499207 P 0.18 12 5344068 122432755 215306 359625 0 212302 522855 9306765 10166 28276 0 11769 (radio 0.11% / 0.39% tx 0.16% / 0.10% listen 0.28% / 0.28%)</t>
  </si>
  <si>
    <t xml:space="preserve"> 499207 P 0.18 12 2577370 125203448 113598 224895 0 167002 534882 9294979 10151 24860 0 11116 (radio 0.26% / 0.35% tx 0.08% / 0.10% listen 0.17% / 0.25%)</t>
  </si>
  <si>
    <t xml:space="preserve"> 499207 P 0.18 12 5377158 122405976 429202 393769 0 189145 532632 9297254 9218 24139 0 12050 (radio 0.30% / 0.33% tx 0.33% / 0.09% listen 0.30% / 0.24%)</t>
  </si>
  <si>
    <t xml:space="preserve"> 499207 P 0.18 12 4389329 123393789 323495 346055 0 168063 576710 9253060 17847 32302 0 9023 (radio 0.18% / 0.51% tx 0.25% / 0.18% listen 0.27% / 0.32%)</t>
  </si>
  <si>
    <t xml:space="preserve"> 499208 P 0.18 12 4874272 122908794 299288 364551 0 195774 520886 9308808 10857 28265 0 13671 (radio 0.18% / 0.39% tx 0.23% / 0.11% listen 0.28% / 0.28%)</t>
  </si>
  <si>
    <t xml:space="preserve"> 499207 P 0.18 12 5772392 122005327 578102 498000 0 189440 488999 9338781 9542 21808 0 7514 (radio 0.16% / 0.31% tx 0.11% / 0.09% listen 0.05% / 0.22%)</t>
  </si>
  <si>
    <t xml:space="preserve"> 499207 P 0.18 12 5541973 122238917 267532 395574 0 232079 518671 9311062 12236 23537 0 9599 (radio 0.18% / 0.36% tx 0.20% / 0.12% listen 0.30% / 0.23%)</t>
  </si>
  <si>
    <t>DATA send to 1 'Hello 13'</t>
  </si>
  <si>
    <t>DATA recv 'Hello 13 from the client' from 8</t>
  </si>
  <si>
    <t>DATA recv 'Hello 13 from the client' from 11</t>
  </si>
  <si>
    <t>DATA recv 'Hello 13 from the client' from 6</t>
  </si>
  <si>
    <t>DATA recv 'Hello 13 from the client' from 4</t>
  </si>
  <si>
    <t>DATA recv 'Hello 13 from the client' from 1</t>
  </si>
  <si>
    <t>DATA recv 'Hello 13 from the client' from 14</t>
  </si>
  <si>
    <t>DATA recv 'Hello 13 from the client' from 7</t>
  </si>
  <si>
    <t>DATA recv 'Hello 13 from the client' from 16</t>
  </si>
  <si>
    <t>DATA recv 'Hello 13 from the client' from 15</t>
  </si>
  <si>
    <t>DATA recv 'Hello 13 from the client' from 12</t>
  </si>
  <si>
    <t>DATA recv 'Hello 13 from the client' from 5</t>
  </si>
  <si>
    <t>DATA recv 'Hello 13 from the client' from 2</t>
  </si>
  <si>
    <t>DATA recv 'Hello 13 from the client' from 9</t>
  </si>
  <si>
    <t>DATA recv 'Hello 13 from the client' from 17</t>
  </si>
  <si>
    <t>DATA recv 'Hello 13 from the client' from 13</t>
  </si>
  <si>
    <t>DATA recv 'Hello 13 from the client' from 10</t>
  </si>
  <si>
    <t>DATA recv 'Hello 13 from the client' from 3</t>
  </si>
  <si>
    <t xml:space="preserve"> 537607 P 0.18 13 6173749 131438817 310140 404775 0 210306 535495 9294459 12495 24810 0 10793 (radio 0.20% / 0.37% tx 0.22% / 0.12% listen 0.29% / 0.25%)</t>
  </si>
  <si>
    <t xml:space="preserve"> 537607 P 0.18 13 5222779 132386046 294025 399338 0 208922 534237 9293460 15943 29552 0 9977 (radio 0.19% / 0.46% tx 0.21% / 0.16% listen 0.29% / 0.30%)</t>
  </si>
  <si>
    <t xml:space="preserve"> 537607 P 0.18 13 5008854 132600008 365520 378134 0 183240 500340 9327173 11338 25358 0 9781 (radio 0.22% / 0.37% tx 0.26% / 0.11% listen 0.27% / 0.25%)</t>
  </si>
  <si>
    <t xml:space="preserve"> 537607 P 0.18 13 5790424 131814944 246939 377806 0 211679 542469 9285138 14892 30895 0 11886 (radio 0.14% / 0.46% tx 0.17% / 0.15% listen 0.27% / 0.31%)</t>
  </si>
  <si>
    <t xml:space="preserve"> 537607 P 0.18 13 3383007 134230292 229119 310729 0 160373 562637 9267013 25443 44113 0 10411 (radio 0.08% / 0.70% tx 0.16% / 0.25% listen 0.22% / 0.44%)</t>
  </si>
  <si>
    <t xml:space="preserve"> 537607 P 0.18 13 5880401 131731232 206305 334668 0 196257 525173 9302357 13218 26446 0 9835 (radio 0.08% / 0.40% tx 0.14% / 0.13% listen 0.24% / 0.26%)</t>
  </si>
  <si>
    <t xml:space="preserve"> 537607 P 0.18 13 5822799 131785243 283661 373194 0 189706 557795 9272101 13797 28793 0 9968 (radio 0.16% / 0.43% tx 0.20% / 0.14% listen 0.27% / 0.29%)</t>
  </si>
  <si>
    <t xml:space="preserve"> 537607 P 0.18 13 5931651 131675090 417390 404645 0 189414 531527 9296410 11756 25520 0 9613 (radio 0.28% / 0.37% tx 0.30% / 0.11% listen 0.29% / 0.25%)</t>
  </si>
  <si>
    <t xml:space="preserve"> 537607 P 0.18 13 5541975 132054873 355744 421101 0 219875 498635 9329180 10360 27994 0 11575 (radio 0.25% / 0.39% tx 0.25% / 0.10% listen 0.30% / 0.28%)</t>
  </si>
  <si>
    <t xml:space="preserve"> 537608 P 0.18 13 5861825 131738064 319260 403798 0 202660 528806 9298824 12396 31756 0 13071 (radio 0.21% / 0.44% tx 0.23% / 0.12% listen 0.29% / 0.32%)</t>
  </si>
  <si>
    <t xml:space="preserve"> 537607 P 0.18 13 5882110 131724301 228876 392477 0 226813 538039 9291546 13570 32852 0 14511 (radio 0.13% / 0.47% tx 0.16% / 0.13% listen 0.28% / 0.33%)</t>
  </si>
  <si>
    <t xml:space="preserve"> 537607 P 0.18 13 3102168 134506223 125275 254732 0 182248 524795 9302775 11677 29837 0 15246 (radio 0.27% / 0.42% tx 0.09% / 0.11% listen 0.18% / 0.30%)</t>
  </si>
  <si>
    <t xml:space="preserve"> 537607 P 0.18 13 5921082 131689842 439754 420520 0 202462 543921 9283866 10552 26751 0 13317 (radio 0.00% / 0.37% tx 0.00% / 0.10% listen 0.30% / 0.27%)</t>
  </si>
  <si>
    <t xml:space="preserve"> 537607 P 0.18 13 4933344 132679496 334445 375707 0 179535 544012 9285707 10950 29652 0 11472 (radio 0.20% / 0.41% tx 0.24% / 0.11% listen 0.27% / 0.30%)</t>
  </si>
  <si>
    <t xml:space="preserve"> 537608 P 0.18 13 5451243 132161230 315070 404487 0 208086 576968 9252436 15782 39936 0 12312 (radio 0.21% / 0.56% tx 0.22% / 0.16% listen 0.29% / 0.40%)</t>
  </si>
  <si>
    <t xml:space="preserve"> 537607 P 0.18 13 6275768 131329343 589559 523330 0 199207 503373 9324016 11457 25330 0 9767 (radio 0.18% / 0.37% tx 0.11% / 0.11% listen 0.06% / 0.25%)</t>
  </si>
  <si>
    <t xml:space="preserve"> 537607 P 0.18 13 6054643 131555943 274956 422218 0 243839 512667 9317026 7424 26644 0 11760 (radio 0.19% / 0.34% tx 0.19% / 0.07% listen 0.30% / 0.27%)</t>
  </si>
  <si>
    <t>DATA send to 1 'Hello 14'</t>
  </si>
  <si>
    <t>DATA recv 'Hello 14 from the client' from 8</t>
  </si>
  <si>
    <t>DATA recv 'Hello 14 from the client' from 11</t>
  </si>
  <si>
    <t>DATA recv 'Hello 14 from the client' from 6</t>
  </si>
  <si>
    <t>DATA recv 'Hello 14 from the client' from 2</t>
  </si>
  <si>
    <t>DATA recv 'Hello 14 from the client' from 1</t>
  </si>
  <si>
    <t>DATA recv 'Hello 14 from the client' from 7</t>
  </si>
  <si>
    <t>DATA recv 'Hello 14 from the client' from 16</t>
  </si>
  <si>
    <t>DATA recv 'Hello 14 from the client' from 15</t>
  </si>
  <si>
    <t>DATA recv 'Hello 14 from the client' from 12</t>
  </si>
  <si>
    <t>DATA recv 'Hello 14 from the client' from 4</t>
  </si>
  <si>
    <t>DATA recv 'Hello 14 from the client' from 14</t>
  </si>
  <si>
    <t>DATA recv 'Hello 14 from the client' from 9</t>
  </si>
  <si>
    <t>DATA recv 'Hello 14 from the client' from 10</t>
  </si>
  <si>
    <t>DATA recv 'Hello 14 from the client' from 5</t>
  </si>
  <si>
    <t>DATA recv 'Hello 14 from the client' from 17</t>
  </si>
  <si>
    <t>DATA recv 'Hello 14 from the client' from 3</t>
  </si>
  <si>
    <t>DATA recv 'Hello 14 from the client' from 13</t>
  </si>
  <si>
    <t xml:space="preserve"> 576007 P 0.18 14 6711916 140730615 317739 431185 0 222338 538164 9291798 7599 26410 0 12032 (radio 0.21% / 0.34% tx 0.21% / 0.07% listen 0.00% / 0.26%)</t>
  </si>
  <si>
    <t xml:space="preserve"> 576007 P 0.18 14 5760929 141675524 307048 430783 0 220914 538147 9289478 13023 31445 0 11992 (radio 0.20% / 0.45% tx 0.20% / 0.13% listen 0.00% / 0.31%)</t>
  </si>
  <si>
    <t xml:space="preserve"> 576007 P 0.18 14 5514208 141924187 375964 403877 0 191271 505351 9324179 10444 25743 0 8031 (radio 0.23% / 0.36% tx 0.25% / 0.10% listen 0.27% / 0.26%)</t>
  </si>
  <si>
    <t xml:space="preserve"> 576007 P 0.18 14 6320297 141114889 259827 403989 0 221543 529870 9299945 12888 26183 0 9864 (radio 0.15% / 0.39% tx 0.17% / 0.13% listen 0.27% / 0.26%)</t>
  </si>
  <si>
    <t xml:space="preserve"> 576007 P 0.18 14 3892817 143548085 240140 337416 0 170648 509807 9317793 11021 26687 0 10275 (radio 0.10% / 0.38% tx 0.16% / 0.11% listen 0.22% / 0.27%)</t>
  </si>
  <si>
    <t xml:space="preserve"> 576007 P 0.18 14 6404375 141034969 217106 360438 0 206524 523971 9303737 10801 25770 0 10267 (radio 0.10% / 0.37% tx 0.14% / 0.10% listen 0.24% / 0.26%)</t>
  </si>
  <si>
    <t xml:space="preserve"> 576007 P 0.18 14 6372137 141065613 293838 399775 0 201702 549335 9280370 10177 26581 0 11996 (radio 0.17% / 0.37% tx 0.19% / 0.10% listen 0.27% / 0.27%)</t>
  </si>
  <si>
    <t xml:space="preserve"> 576007 P 0.18 14 6472410 140964412 426371 431740 0 200005 540756 9289322 8981 27095 0 10591 (radio 0.29% / 0.36% tx 0.28% / 0.09% listen 0.00% / 0.27%)</t>
  </si>
  <si>
    <t xml:space="preserve"> 576007 P 0.18 14 6038840 141388017 364881 455460 0 238077 496862 9333144 9137 34359 0 18202 (radio 0.26% / 0.44% tx 0.24% / 0.09% listen 0.01% / 0.34%)</t>
  </si>
  <si>
    <t xml:space="preserve"> 576008 P 0.18 14 6389472 141040071 332205 430151 0 211990 527644 9302007 12945 26353 0 9330 (radio 0.22% / 0.39% tx 0.22% / 0.13% listen 0.00% / 0.26%)</t>
  </si>
  <si>
    <t xml:space="preserve"> 576007 P 0.18 14 6404846 141031315 239591 421333 0 237885 522733 9307014 10715 28856 0 11072 (radio 0.15% / 0.40% tx 0.16% / 0.10% listen 0.28% / 0.29%)</t>
  </si>
  <si>
    <t xml:space="preserve"> 576007 P 0.18 14 3710876 143725239 158171 300749 0 191772 608705 9219016 32896 46017 0 9524 (radio 0.01% / 0.80% tx 0.10% / 0.33% listen 0.20% / 0.46%)</t>
  </si>
  <si>
    <t xml:space="preserve"> 576007 P 0.18 14 6445715 140993236 449107 447881 0 217242 524630 9303394 9353 27361 0 14780 (radio 0.02% / 0.37% tx 0.01% / 0.09% listen 0.01% / 0.27%)</t>
  </si>
  <si>
    <t xml:space="preserve"> 576007 P 0.18 14 5510445 141932418 350539 412985 0 194457 577098 9252922 16094 37278 0 14922 (radio 0.22% / 0.54% tx 0.23% / 0.16% listen 0.28% / 0.37%)</t>
  </si>
  <si>
    <t xml:space="preserve"> 576008 P 0.18 14 5987068 141455166 327690 433059 0 220366 535822 9293936 12620 28572 0 12280 (radio 0.22% / 0.41% tx 0.22% / 0.12% listen 0.00% / 0.29%)</t>
  </si>
  <si>
    <t xml:space="preserve"> 576007 P 0.18 14 6775460 140657133 600836 549300 0 207618 499689 9327790 11277 25970 0 8411 (radio 0.19% / 0.37% tx 0.11% / 0.11% listen 0.08% / 0.26%)</t>
  </si>
  <si>
    <t xml:space="preserve"> 576007 P 0.18 14 6574451 140865851 285311 448570 0 256257 519805 9309908 10355 26352 0 12418 (radio 0.20% / 0.37% tx 0.19% / 0.10% listen 0.01% / 0.26%)</t>
  </si>
  <si>
    <t>DATA send to 1 'Hello 15'</t>
  </si>
  <si>
    <t>DATA recv 'Hello 15 from the client' from 15</t>
  </si>
  <si>
    <t>DATA recv 'Hello 15 from the client' from 4</t>
  </si>
  <si>
    <t>DATA recv 'Hello 15 from the client' from 11</t>
  </si>
  <si>
    <t>DATA recv 'Hello 15 from the client' from 6</t>
  </si>
  <si>
    <t>DATA recv 'Hello 15 from the client' from 12</t>
  </si>
  <si>
    <t>DATA recv 'Hello 15 from the client' from 9</t>
  </si>
  <si>
    <t>DATA recv 'Hello 15 from the client' from 10</t>
  </si>
  <si>
    <t>DATA recv 'Hello 15 from the client' from 1</t>
  </si>
  <si>
    <t>DATA recv 'Hello 15 from the client' from 8</t>
  </si>
  <si>
    <t>DATA recv 'Hello 15 from the client' from 14</t>
  </si>
  <si>
    <t>DATA recv 'Hello 15 from the client' from 16</t>
  </si>
  <si>
    <t>DATA recv 'Hello 15 from the client' from 13</t>
  </si>
  <si>
    <t>DATA recv 'Hello 15 from the client' from 5</t>
  </si>
  <si>
    <t>DATA recv 'Hello 15 from the client' from 3</t>
  </si>
  <si>
    <t>DATA recv 'Hello 15 from the client' from 7</t>
  </si>
  <si>
    <t>DATA recv 'Hello 15 from the client' from 17</t>
  </si>
  <si>
    <t>DATA recv 'Hello 15 from the client' from 2</t>
  </si>
  <si>
    <t xml:space="preserve"> 614407 P 0.18 15 7255679 150016645 332790 457128 0 231673 543760 9286030 15051 25943 0 9335 (radio 0.22% / 0.41% tx 0.21% / 0.15% listen 0.01% / 0.26%)</t>
  </si>
  <si>
    <t xml:space="preserve"> 614407 P 0.18 15 6293987 150971970 318678 460721 0 230717 533055 9296446 11630 29938 0 9803 (radio 0.22% / 0.42% tx 0.20% / 0.11% listen 0.01% / 0.30%)</t>
  </si>
  <si>
    <t xml:space="preserve"> 614407 P 0.18 15 6012246 151253642 385908 427026 0 199958 498035 9329455 9944 23149 0 8687 (radio 0.24% / 0.33% tx 0.24% / 0.10% listen 0.27% / 0.23%)</t>
  </si>
  <si>
    <t xml:space="preserve"> 614407 P 0.18 15 6849348 150413536 273281 432734 0 234487 529048 9298647 13454 28745 0 12944 (radio 0.17% / 0.42% tx 0.17% / 0.13% listen 0.00% / 0.29%)</t>
  </si>
  <si>
    <t xml:space="preserve"> 614407 P 0.18 15 4433749 152836719 257514 372597 0 182721 540929 9288634 17374 35181 0 12073 (radio 0.12% / 0.53% tx 0.16% / 0.17% listen 0.23% / 0.35%)</t>
  </si>
  <si>
    <t xml:space="preserve"> 614407 P 0.18 15 6925102 150343748 228114 382012 0 215633 520724 9308779 11008 21574 0 9109 (radio 0.11% / 0.33% tx 0.14% / 0.11% listen 0.24% / 0.21%)</t>
  </si>
  <si>
    <t xml:space="preserve"> 614407 P 0.18 15 6928256 150337228 304961 424378 0 212446 556116 9271615 11123 24603 0 10744 (radio 0.19% / 0.36% tx 0.19% / 0.11% listen 0.26% / 0.25%)</t>
  </si>
  <si>
    <t xml:space="preserve"> 614407 P 0.18 15 6991900 150272745 433233 458845 0 211671 519487 9308333 6862 27105 0 11666 (radio 0.02% / 0.34% tx 0.00% / 0.06% listen 0.01% / 0.27%)</t>
  </si>
  <si>
    <t xml:space="preserve"> 614407 P 0.18 15 6551761 150704567 375759 483797 0 249704 512918 9316550 10878 28337 0 11627 (radio 0.00% / 0.39% tx 0.23% / 0.11% listen 0.03% / 0.28%)</t>
  </si>
  <si>
    <t xml:space="preserve"> 614408 P 0.18 15 6939263 150318088 349574 469036 0 224838 549788 9278017 17369 38885 0 12848 (radio 0.24% / 0.57% tx 0.22% / 0.17% listen 0.02% / 0.39%)</t>
  </si>
  <si>
    <t xml:space="preserve"> 614407 P 0.18 15 6930786 150333072 250520 448593 0 248631 525937 9301757 10929 27260 0 10746 (radio 0.17% / 0.38% tx 0.15% / 0.11% listen 0.01% / 0.27%)</t>
  </si>
  <si>
    <t xml:space="preserve"> 614407 P 0.18 15 4227652 153037961 165280 331670 0 208080 516773 9312722 7109 30921 0 16308 (radio 0.04% / 0.38% tx 0.10% / 0.07% listen 0.21% / 0.31%)</t>
  </si>
  <si>
    <t xml:space="preserve"> 614407 P 0.18 15 6064229 151206245 361289 446670 0 211420 553781 9273827 10750 33685 0 16963 (radio 0.24% / 0.45% tx 0.22% / 0.10% listen 0.01% / 0.34%)</t>
  </si>
  <si>
    <t xml:space="preserve"> 614408 P 0.18 15 6522069 150749691 335650 462826 0 232624 534998 9294525 7960 29767 0 12258 (radio 0.23% / 0.38% tx 0.21% / 0.08% listen 0.02% / 0.30%)</t>
  </si>
  <si>
    <t xml:space="preserve"> 614407 P 0.18 15 7277870 149982208 612287 575170 0 218965 502407 9325075 11451 25870 0 11347 (radio 0.20% / 0.37% tx 0.11% / 0.11% listen 0.09% / 0.26%)</t>
  </si>
  <si>
    <t xml:space="preserve"> 614407 P 0.18 15 7092364 150175655 296453 472802 0 267024 517910 9309804 11142 24232 0 10767 (radio 0.21% / 0.35% tx 0.18% / 0.11% listen 0.02% / 0.24%)</t>
  </si>
  <si>
    <t xml:space="preserve"> 614407 P 0.18 15 7004689 150264280 464795 476916 0 227585 558971 9271044 15688 29035 0 10343 (radio 0.05% / 0.45% tx 0.02% / 0.15% listen 0.03% / 0.29%)</t>
  </si>
  <si>
    <t>DATA send to 1 'Hello 16'</t>
  </si>
  <si>
    <t>DATA recv 'Hello 16 from the client' from 8</t>
  </si>
  <si>
    <t>DATA recv 'Hello 16 from the client' from 6</t>
  </si>
  <si>
    <t>DATA recv 'Hello 16 from the client' from 1</t>
  </si>
  <si>
    <t>DATA recv 'Hello 16 from the client' from 16</t>
  </si>
  <si>
    <t>DATA recv 'Hello 16 from the client' from 11</t>
  </si>
  <si>
    <t>DATA recv 'Hello 16 from the client' from 14</t>
  </si>
  <si>
    <t>DATA recv 'Hello 16 from the client' from 10</t>
  </si>
  <si>
    <t>DATA recv 'Hello 16 from the client' from 7</t>
  </si>
  <si>
    <t>DATA recv 'Hello 16 from the client' from 2</t>
  </si>
  <si>
    <t>DATA recv 'Hello 16 from the client' from 13</t>
  </si>
  <si>
    <t>DATA recv 'Hello 16 from the client' from 17</t>
  </si>
  <si>
    <t>DATA recv 'Hello 16 from the client' from 4</t>
  </si>
  <si>
    <t>DATA recv 'Hello 16 from the client' from 15</t>
  </si>
  <si>
    <t>DATA recv 'Hello 16 from the client' from 5</t>
  </si>
  <si>
    <t>DATA recv 'Hello 16 from the client' from 9</t>
  </si>
  <si>
    <t xml:space="preserve"> 652807 P 0.18 16 6860629 160235034 336483 498133 0 243744 566639 9263064 17805 37412 0 13027 (radio 0.24% / 0.56% tx 0.20% / 0.18% listen 0.04% / 0.38%)</t>
  </si>
  <si>
    <t xml:space="preserve"> 652807 P 0.18 16 6529833 160565619 397330 460638 0 217253 517584 9311977 11422 33612 0 17295 (radio 0.25% / 0.45% tx 0.23% / 0.11% listen 0.01% / 0.34%)</t>
  </si>
  <si>
    <t xml:space="preserve"> 652807 P 0.18 16 7373511 159717098 284092 466958 0 251407 524160 9303562 10811 34224 0 16920 (radio 0.19% / 0.45% tx 0.17% / 0.11% listen 0.02% / 0.34%)</t>
  </si>
  <si>
    <t xml:space="preserve"> 652807 P 0.18 16 4941690 162156422 268248 402095 0 197633 507938 9319703 10734 29498 0 14912 (radio 0.14% / 0.40% tx 0.16% / 0.10% listen 0.24% / 0.30%)</t>
  </si>
  <si>
    <t xml:space="preserve"> 652807 P 0.18 16 7508160 159590129 254887 423816 0 226782 583055 9246381 26773 41804 0 11149 (radio 0.14% / 0.69% tx 0.15% / 0.27% listen 0.25% / 0.42%)</t>
  </si>
  <si>
    <t xml:space="preserve"> 652807 P 0.18 16 7539550 159552673 444129 487461 0 223799 547647 9279928 10896 28616 0 12128 (radio 0.04% / 0.40% tx 0.00% / 0.11% listen 0.03% / 0.29%)</t>
  </si>
  <si>
    <t xml:space="preserve"> 652807 P 0.18 16 7054218 160029976 385523 516816 0 267347 502454 9325409 9764 33019 0 17643 (radio 0.02% / 0.43% tx 0.23% / 0.09% listen 0.05% / 0.33%)</t>
  </si>
  <si>
    <t xml:space="preserve"> 652808 P 0.18 16 7483238 159604049 364255 500638 0 238734 543972 9285961 14681 31602 0 13896 (radio 0.00% / 0.47% tx 0.21% / 0.14% listen 0.04% / 0.32%)</t>
  </si>
  <si>
    <t xml:space="preserve"> 652807 P 0.18 16 7508570 159584952 270503 485689 0 260183 577781 9251880 19983 37096 0 11552 (radio 0.19% / 0.58% tx 0.16% / 0.20% listen 0.03% / 0.37%)</t>
  </si>
  <si>
    <t xml:space="preserve"> 652807 P 0.18 16 4820126 162273343 191862 375851 0 221802 592471 9235382 26582 44181 0 13722 (radio 0.08% / 0.72% tx 0.11% / 0.27% listen 0.22% / 0.44%)</t>
  </si>
  <si>
    <t xml:space="preserve"> 652808 P 0.18 16 7046522 160053440 344517 496232 0 250072 524450 9303749 8867 33406 0 17448 (radio 0.24% / 0.43% tx 0.20% / 0.09% listen 0.03% / 0.33%)</t>
  </si>
  <si>
    <t xml:space="preserve"> 652807 P 0.18 16 7799266 159290665 630698 607532 0 231114 521393 9308457 18411 32362 0 12149 (radio 0.22% / 0.51% tx 0.12% / 0.18% listen 0.10% / 0.32%)</t>
  </si>
  <si>
    <t xml:space="preserve"> 652807 P 0.18 16 7653146 159442491 321479 511967 0 281375 560779 9266836 25026 39165 0 14351 (radio 0.24% / 0.65% tx 0.19% / 0.25% listen 0.04% / 0.39%)</t>
  </si>
  <si>
    <t xml:space="preserve"> 652807 P 0.18 16 7817025 159283029 346677 488099 0 242716 561343 9266384 13887 30971 0 11043 (radio 0.24% / 0.45% tx 0.20% / 0.14% listen 0.03% / 0.31%)</t>
  </si>
  <si>
    <t xml:space="preserve"> 652807 P 0.18 16 7501857 159591257 320836 456154 0 224680 573598 9254029 15875 31776 0 12234 (radio 0.20% / 0.48% tx 0.19% / 0.16% listen 0.01% / 0.32%)</t>
  </si>
  <si>
    <t xml:space="preserve"> 652807 P 0.18 16 7530479 159568579 474754 503323 0 242147 525787 9304299 9959 26407 0 14562 (radio 0.07% / 0.36% tx 0.02% / 0.10% listen 0.04% / 0.26%)</t>
  </si>
  <si>
    <t xml:space="preserve"> 652807 P 0.18 16 6635137 160465241 374611 481490 0 227873 570905 9258996 13322 34820 0 16453 (radio 0.25% / 0.48% tx 0.22% / 0.13% listen 0.03% / 0.35%)</t>
  </si>
  <si>
    <t>DATA send to 1 'Hello 17'</t>
  </si>
  <si>
    <t>DATA recv 'Hello 17 from the client' from 14</t>
  </si>
  <si>
    <t>DATA recv 'Hello 17 from the client' from 10</t>
  </si>
  <si>
    <t>DATA recv 'Hello 17 from the client' from 4</t>
  </si>
  <si>
    <t>DATA recv 'Hello 17 from the client' from 16</t>
  </si>
  <si>
    <t>DATA recv 'Hello 17 from the client' from 15</t>
  </si>
  <si>
    <t>DATA recv 'Hello 17 from the client' from 1</t>
  </si>
  <si>
    <t>DATA recv 'Hello 17 from the client' from 11</t>
  </si>
  <si>
    <t>DATA recv 'Hello 17 from the client' from 17</t>
  </si>
  <si>
    <t>DATA recv 'Hello 17 from the client' from 13</t>
  </si>
  <si>
    <t>DATA recv 'Hello 17 from the client' from 12</t>
  </si>
  <si>
    <t>DATA recv 'Hello 17 from the client' from 3</t>
  </si>
  <si>
    <t>DATA recv 'Hello 17 from the client' from 6</t>
  </si>
  <si>
    <t>DATA recv 'Hello 17 from the client' from 2</t>
  </si>
  <si>
    <t>DATA recv 'Hello 17 from the client' from 7</t>
  </si>
  <si>
    <t>DATA recv 'Hello 17 from the client' from 8</t>
  </si>
  <si>
    <t>DATA recv 'Hello 17 from the client' from 5</t>
  </si>
  <si>
    <t>DATA recv 'Hello 17 from the client' from 9</t>
  </si>
  <si>
    <t xml:space="preserve"> 691207 P 0.18 17 7038633 169886535 413230 488295 0 227832 508797 9320916 15900 27657 0 10579 (radio 0.02% / 0.44% tx 0.23% / 0.16% listen 0.03% / 0.28%)</t>
  </si>
  <si>
    <t xml:space="preserve"> 691207 P 0.18 17 7909904 169008436 294203 500505 0 265759 536390 9291338 10111 33547 0 14352 (radio 0.20% / 0.44% tx 0.16% / 0.10% listen 0.04% / 0.34%)</t>
  </si>
  <si>
    <t xml:space="preserve"> 691207 P 0.18 17 5476715 171449106 282436 435293 0 210950 535022 9292684 14188 33198 0 13317 (radio 0.16% / 0.48% tx 0.15% / 0.14% listen 0.00% / 0.33%)</t>
  </si>
  <si>
    <t xml:space="preserve"> 691207 P 0.18 17 8126295 168795640 464155 524045 0 237630 586742 9242967 20026 36584 0 13831 (radio 0.07% / 0.57% tx 0.01% / 0.20% listen 0.05% / 0.37%)</t>
  </si>
  <si>
    <t xml:space="preserve"> 691207 P 0.18 17 7596049 169316024 405283 555181 0 280061 541828 9286048 19760 38365 0 12714 (radio 0.05% / 0.59% tx 0.22% / 0.20% listen 0.07% / 0.39%)</t>
  </si>
  <si>
    <t xml:space="preserve"> 691208 P 0.18 17 8042304 168874553 380404 533727 0 250668 559063 9270504 16149 33089 0 11934 (radio 0.03% / 0.50% tx 0.21% / 0.16% listen 0.05% / 0.33%)</t>
  </si>
  <si>
    <t xml:space="preserve"> 691208 P 0.18 17 7623088 169306594 362490 533330 0 264041 576563 9253154 17973 37098 0 13969 (radio 0.02% / 0.56% tx 0.20% / 0.18% listen 0.05% / 0.37%)</t>
  </si>
  <si>
    <t xml:space="preserve"> 691207 P 0.18 17 8352978 168566690 650725 645918 0 244278 553709 9276025 20027 38386 0 13164 (radio 0.00% / 0.59% tx 0.12% / 0.20% listen 0.12% / 0.39%)</t>
  </si>
  <si>
    <t xml:space="preserve"> 691207 P 0.18 17 8403769 168526154 365946 523948 0 255697 586741 9243125 19269 35849 0 12981 (radio 0.01% / 0.56% tx 0.20% / 0.19% listen 0.05% / 0.36%)</t>
  </si>
  <si>
    <t xml:space="preserve"> 691207 P 0.18 17 7395930 169527505 341968 529527 0 258939 535298 9292471 5485 31394 0 15195 (radio 0.00% / 0.37% tx 0.19% / 0.05% listen 0.05% / 0.31%)</t>
  </si>
  <si>
    <t xml:space="preserve"> 691207 P 0.18 17 8045173 168882730 267546 454976 0 243167 537010 9292601 12659 31160 0 16385 (radio 0.16% / 0.44% tx 0.15% / 0.12% listen 0.01% / 0.31%)</t>
  </si>
  <si>
    <t xml:space="preserve"> 691207 P 0.18 17 8086016 168836921 345680 491700 0 236882 584156 9245664 24844 35546 0 12202 (radio 0.23% / 0.61% tx 0.19% / 0.25% listen 0.03% / 0.36%)</t>
  </si>
  <si>
    <t xml:space="preserve"> 691207 P 0.18 17 8068577 168852791 286635 524661 0 276182 560004 9267839 16132 38972 0 15999 (radio 0.21% / 0.56% tx 0.16% / 0.16% listen 0.05% / 0.39%)</t>
  </si>
  <si>
    <t xml:space="preserve"> 691207 P 0.18 17 5364944 171558118 204460 407184 0 237476 544815 9284775 12598 31333 0 15674 (radio 0.10% / 0.44% tx 0.11% / 0.12% listen 0.23% / 0.31%)</t>
  </si>
  <si>
    <t xml:space="preserve"> 691207 P 0.18 17 8119089 168807585 497515 541619 0 255415 588607 9239006 22761 38296 0 13268 (radio 0.10% / 0.62% tx 0.03% / 0.23% listen 0.06% / 0.38%)</t>
  </si>
  <si>
    <t xml:space="preserve"> 691207 P 0.18 17 7202745 169727355 386826 515620 0 242140 567605 9262114 12215 34130 0 14267 (radio 0.02% / 0.47% tx 0.21% / 0.12% listen 0.04% / 0.34%)</t>
  </si>
  <si>
    <t xml:space="preserve"> 691207 P 0.18 17 8236568 168688609 344233 554269 0 295948 583419 9246118 22754 42302 0 14573 (radio 0.02% / 0.66% tx 0.19% / 0.23% listen 0.07% / 0.43%)</t>
  </si>
  <si>
    <t>DATA send to 1 'Hello 18'</t>
  </si>
  <si>
    <t>DATA recv 'Hello 18 from the client' from 6</t>
  </si>
  <si>
    <t>DATA recv 'Hello 18 from the client' from 2</t>
  </si>
  <si>
    <t>DATA recv 'Hello 18 from the client' from 4</t>
  </si>
  <si>
    <t>DATA recv 'Hello 18 from the client' from 16</t>
  </si>
  <si>
    <t>DATA recv 'Hello 18 from the client' from 14</t>
  </si>
  <si>
    <t>DATA recv 'Hello 18 from the client' from 15</t>
  </si>
  <si>
    <t>DATA recv 'Hello 18 from the client' from 17</t>
  </si>
  <si>
    <t>DATA recv 'Hello 18 from the client' from 13</t>
  </si>
  <si>
    <t>DATA recv 'Hello 18 from the client' from 12</t>
  </si>
  <si>
    <t>DATA recv 'Hello 18 from the client' from 5</t>
  </si>
  <si>
    <t>DATA recv 'Hello 18 from the client' from 7</t>
  </si>
  <si>
    <t>DATA recv 'Hello 18 from the client' from 10</t>
  </si>
  <si>
    <t>DATA recv 'Hello 18 from the client' from 1</t>
  </si>
  <si>
    <t>DATA recv 'Hello 18 from the client' from 8</t>
  </si>
  <si>
    <t>DATA recv 'Hello 18 from the client' from 9</t>
  </si>
  <si>
    <t xml:space="preserve"> 729607 P 0.18 18 7555935 179198959 425695 513705 0 234959 517299 9312424 12465 25410 0 7127 (radio 0.04% / 0.38% tx 0.22% / 0.12% listen 0.04% / 0.25%)</t>
  </si>
  <si>
    <t xml:space="preserve"> 729607 P 0.18 18 8429933 178318180 301784 523809 0 273198 520026 9309744 7581 23304 0 7439 (radio 0.21% / 0.31% tx 0.16% / 0.07% listen 0.05% / 0.23%)</t>
  </si>
  <si>
    <t xml:space="preserve"> 729607 P 0.18 18 8677620 178071989 475654 545358 0 246048 551322 9276349 11499 21313 0 8418 (radio 0.08% / 0.33% tx 0.02% / 0.11% listen 0.06% / 0.21%)</t>
  </si>
  <si>
    <t xml:space="preserve"> 729608 P 0.18 18 8553039 178191873 387719 556935 0 261692 510732 9317320 7315 23208 0 11024 (radio 0.04% / 0.31% tx 0.20% / 0.07% listen 0.06% / 0.23%)</t>
  </si>
  <si>
    <t xml:space="preserve"> 729608 P 0.18 18 8182261 178575318 375309 565819 0 276324 559170 9268724 12819 32489 0 12283 (radio 0.04% / 0.46% tx 0.20% / 0.13% listen 0.07% / 0.33%)</t>
  </si>
  <si>
    <t xml:space="preserve"> 729607 P 0.18 18 8864794 177884558 662672 669159 0 253610 511813 9317868 11947 23241 0 9332 (radio 0.02% / 0.35% tx 0.12% / 0.12% listen 0.12% / 0.23%)</t>
  </si>
  <si>
    <t xml:space="preserve"> 729607 P 0.18 18 8976878 177782794 380957 550706 0 264690 573106 9256640 15011 26758 0 8993 (radio 0.03% / 0.42% tx 0.20% / 0.15% listen 0.06% / 0.27%)</t>
  </si>
  <si>
    <t xml:space="preserve"> 729607 P 0.18 18 7941938 178809327 355329 557732 0 268783 546005 9281822 13361 28205 0 9844 (radio 0.02% / 0.42% tx 0.19% / 0.13% listen 0.06% / 0.28%)</t>
  </si>
  <si>
    <t xml:space="preserve"> 729607 P 0.18 18 5978188 180777624 290513 460829 0 220853 501470 9328518 8077 25536 0 9903 (radio 0.17% / 0.34% tx 0.15% / 0.08% listen 0.01% / 0.25%)</t>
  </si>
  <si>
    <t xml:space="preserve"> 729607 P 0.18 18 8581056 178176691 281494 480104 0 250128 535880 9293961 13948 25128 0 6961 (radio 0.17% / 0.39% tx 0.15% / 0.14% listen 0.02% / 0.25%)</t>
  </si>
  <si>
    <t xml:space="preserve"> 729607 P 0.18 18 8654530 178098365 358779 522779 0 246731 568511 9261444 13099 31079 0 9849 (radio 0.01% / 0.44% tx 0.19% / 0.13% listen 0.04% / 0.31%)</t>
  </si>
  <si>
    <t xml:space="preserve"> 729607 P 0.18 18 8095669 178646495 415301 580437 0 295368 499617 9330471 10018 25256 0 15307 (radio 0.07% / 0.35% tx 0.22% / 0.10% listen 0.08% / 0.25%)</t>
  </si>
  <si>
    <t xml:space="preserve"> 729607 P 0.18 18 8640969 178110372 301164 558546 0 285537 572389 9257581 14529 33885 0 9355 (radio 0.00% / 0.49% tx 0.16% / 0.14% listen 0.06% / 0.34%)</t>
  </si>
  <si>
    <t xml:space="preserve"> 729607 P 0.18 18 5928793 180824364 218662 438158 0 250562 563846 9266246 14202 30974 0 13086 (radio 0.12% / 0.45% tx 0.11% / 0.14% listen 0.00% / 0.31%)</t>
  </si>
  <si>
    <t xml:space="preserve"> 729607 P 0.18 18 8644151 178112556 504768 565994 0 267247 525059 9304971 7253 24375 0 11832 (radio 0.11% / 0.32% tx 0.04% / 0.07% listen 0.07% / 0.24%)</t>
  </si>
  <si>
    <t xml:space="preserve"> 729607 P 0.18 18 7775193 178984694 401827 547648 0 252592 572445 9257339 15001 32028 0 10452 (radio 0.04% / 0.47% tx 0.21% / 0.15% listen 0.06% / 0.32%)</t>
  </si>
  <si>
    <t xml:space="preserve"> 729607 P 0.18 18 8774862 177978888 356252 580563 0 307336 538291 9290279 12019 26294 0 11388 (radio 0.04% / 0.38% tx 0.19% / 0.12% listen 0.08% / 0.26%)</t>
  </si>
  <si>
    <t>DATA send to 1 'Hello 19'</t>
  </si>
  <si>
    <t>DATA recv 'Hello 19 from the client' from 2</t>
  </si>
  <si>
    <t>DATA recv 'Hello 19 from the client' from 16</t>
  </si>
  <si>
    <t>DATA recv 'Hello 19 from the client' from 14</t>
  </si>
  <si>
    <t>DATA recv 'Hello 19 from the client' from 17</t>
  </si>
  <si>
    <t>DATA recv 'Hello 19 from the client' from 13</t>
  </si>
  <si>
    <t>DATA recv 'Hello 19 from the client' from 8</t>
  </si>
  <si>
    <t>DATA recv 'Hello 19 from the client' from 5</t>
  </si>
  <si>
    <t>DATA recv 'Hello 19 from the client' from 7</t>
  </si>
  <si>
    <t>DATA recv 'Hello 19 from the client' from 12</t>
  </si>
  <si>
    <t>DATA recv 'Hello 19 from the client' from 9</t>
  </si>
  <si>
    <t>DATA recv 'Hello 19 from the client' from 11</t>
  </si>
  <si>
    <t>DATA recv 'Hello 19 from the client' from 15</t>
  </si>
  <si>
    <t>DATA recv 'Hello 19 from the client' from 10</t>
  </si>
  <si>
    <t xml:space="preserve"> 768007 P 0.18 19 8082988 188499531 438518 542654 0 243776 527051 9300572 12823 28949 0 8817 (radio 0.06% / 0.42% tx 0.00% / 0.13% listen 0.05% / 0.29%)</t>
  </si>
  <si>
    <t xml:space="preserve"> 768007 P 0.18 19 9012626 187565090 324702 560979 0 282468 582690 9246910 22918 37170 0 9270 (radio 0.01% / 0.61% tx 0.16% / 0.23% listen 0.06% / 0.37%)</t>
  </si>
  <si>
    <t xml:space="preserve"> 768007 P 0.18 19 9229448 187349868 487140 577957 0 261670 551825 9277879 11486 32599 0 15622 (radio 0.10% / 0.44% tx 0.02% / 0.11% listen 0.07% / 0.33%)</t>
  </si>
  <si>
    <t xml:space="preserve"> 768008 P 0.18 19 9111834 187460743 404245 591764 0 271321 558792 9268870 16526 34829 0 9629 (radio 0.06% / 0.52% tx 0.20% / 0.16% listen 0.08% / 0.35%)</t>
  </si>
  <si>
    <t xml:space="preserve"> 768008 P 0.18 19 8755281 187832003 389203 605661 0 293208 573017 9256685 13894 39842 0 16884 (radio 0.06% / 0.54% tx 0.19% / 0.14% listen 0.08% / 0.40%)</t>
  </si>
  <si>
    <t xml:space="preserve"> 768007 P 0.18 19 9415205 187164103 678881 700372 0 262065 550408 9279545 16209 31213 0 8455 (radio 0.04% / 0.48% tx 0.12% / 0.16% listen 0.13% / 0.31%)</t>
  </si>
  <si>
    <t xml:space="preserve"> 768007 P 0.18 19 9576396 187013205 393682 587863 0 279945 599516 9230411 12725 37157 0 15255 (radio 0.06% / 0.50% tx 0.20% / 0.12% listen 0.08% / 0.37%)</t>
  </si>
  <si>
    <t xml:space="preserve"> 768007 P 0.18 19 8532072 188048980 376294 603050 0 283227 590131 9239653 20965 45318 0 14444 (radio 0.06% / 0.67% tx 0.19% / 0.21% listen 0.08% / 0.46%)</t>
  </si>
  <si>
    <t xml:space="preserve"> 768007 P 0.18 19 6527645 190057700 303615 495846 0 233708 549454 9280076 13102 35017 0 12855 (radio 0.18% / 0.48% tx 0.15% / 0.13% listen 0.03% / 0.35%)</t>
  </si>
  <si>
    <t xml:space="preserve"> 768007 P 0.18 19 9157694 187429875 299382 515858 0 262055 576635 9253184 17888 35754 0 11927 (radio 0.19% / 0.54% tx 0.15% / 0.18% listen 0.04% / 0.36%)</t>
  </si>
  <si>
    <t xml:space="preserve"> 768007 P 0.18 19 9219866 187360739 373726 554703 0 257231 565333 9262374 14947 31924 0 10500 (radio 0.03% / 0.47% tx 0.19% / 0.15% listen 0.06% / 0.32%)</t>
  </si>
  <si>
    <t xml:space="preserve"> 768007 P 0.18 19 8636801 187933192 430552 613634 0 307528 541129 9286697 15251 33197 0 12160 (radio 0.09% / 0.49% tx 0.00% / 0.15% listen 0.09% / 0.33%)</t>
  </si>
  <si>
    <t xml:space="preserve"> 768007 P 0.18 19 9186350 187394742 313897 594060 0 301167 545378 9284370 12733 35514 0 15630 (radio 0.02% / 0.49% tx 0.15% / 0.12% listen 0.08% / 0.36%)</t>
  </si>
  <si>
    <t xml:space="preserve"> 768007 P 0.18 19 6462512 190118426 230918 471695 0 266658 533716 9294062 12256 33537 0 16096 (radio 0.13% / 0.46% tx 0.11% / 0.12% listen 0.02% / 0.34%)</t>
  </si>
  <si>
    <t xml:space="preserve"> 768007 P 0.18 19 9254251 187330088 524236 610142 0 282223 610097 9217532 19468 44148 0 14976 (radio 0.14% / 0.64% tx 0.04% / 0.19% listen 0.09% / 0.44%)</t>
  </si>
  <si>
    <t xml:space="preserve"> 768007 P 0.18 19 8337931 188251878 412898 581337 0 267582 562735 9267184 11071 33689 0 14990 (radio 0.06% / 0.45% tx 0.21% / 0.11% listen 0.07% / 0.34%)</t>
  </si>
  <si>
    <t xml:space="preserve"> 768007 P 0.18 19 9366875 187216570 379089 620538 0 318289 592010 9237682 22837 39975 0 10953 (radio 0.07% / 0.63% tx 0.19% / 0.23% listen 0.09% / 0.40%)</t>
  </si>
  <si>
    <t>DATA send to 1 'Hello 20'</t>
  </si>
  <si>
    <t>DATA recv 'Hello 20 from the client' from 2</t>
  </si>
  <si>
    <t>DATA recv 'Hello 20 from the client' from 14</t>
  </si>
  <si>
    <t>DATA recv 'Hello 20 from the client' from 16</t>
  </si>
  <si>
    <t>DATA recv 'Hello 20 from the client' from 6</t>
  </si>
  <si>
    <t>DATA recv 'Hello 20 from the client' from 17</t>
  </si>
  <si>
    <t>DATA recv 'Hello 20 from the client' from 13</t>
  </si>
  <si>
    <t>DATA recv 'Hello 20 from the client' from 10</t>
  </si>
  <si>
    <t>DATA recv 'Hello 20 from the client' from 4</t>
  </si>
  <si>
    <t>DATA recv 'Hello 20 from the client' from 9</t>
  </si>
  <si>
    <t>DATA recv 'Hello 20 from the client' from 11</t>
  </si>
  <si>
    <t>DATA recv 'Hello 20 from the client' from 5</t>
  </si>
  <si>
    <t>DATA recv 'Hello 20 from the client' from 12</t>
  </si>
  <si>
    <t>DATA recv 'Hello 20 from the client' from 7</t>
  </si>
  <si>
    <t>DATA recv 'Hello 20 from the client' from 1</t>
  </si>
  <si>
    <t>DATA recv 'Hello 20 from the client' from 8</t>
  </si>
  <si>
    <t>DATA recv 'Hello 20 from the client' from 15</t>
  </si>
  <si>
    <t>DATA recv 'Hello 20 from the client' from 3</t>
  </si>
  <si>
    <t xml:space="preserve"> 806407 P 0.18 20 8620096 197790123 456818 573459 0 251429 537105 9290592 18300 30805 0 7653 (radio 0.08% / 0.49% tx 0.01% / 0.18% listen 0.06% / 0.31%)</t>
  </si>
  <si>
    <t xml:space="preserve"> 806407 P 0.18 20 9541530 196866025 337066 585197 0 292576 528901 9300935 12364 24218 0 10108 (radio 0.03% / 0.37% tx 0.16% / 0.12% listen 0.07% / 0.24%)</t>
  </si>
  <si>
    <t xml:space="preserve"> 806407 P 0.18 20 9824741 196584654 506492 607633 0 269682 595290 9234786 19352 29676 0 8012 (radio 0.12% / 0.49% tx 0.03% / 0.19% listen 0.08% / 0.30%)</t>
  </si>
  <si>
    <t xml:space="preserve"> 806408 P 0.18 20 9649301 196751378 417435 621361 0 282476 537464 9290635 13190 29597 0 11155 (radio 0.08% / 0.43% tx 0.20% / 0.13% listen 0.09% / 0.30%)</t>
  </si>
  <si>
    <t xml:space="preserve"> 806408 P 0.18 20 9292339 197123092 401662 636035 0 303862 537055 9291089 12459 30374 0 10654 (radio 0.08% / 0.43% tx 0.19% / 0.12% listen 0.10% / 0.30%)</t>
  </si>
  <si>
    <t xml:space="preserve"> 806407 P 0.18 20 9925886 196481177 689434 723908 0 270804 510678 9317074 10553 23536 0 8739 (radio 0.06% / 0.34% tx 0.12% / 0.10% listen 0.14% / 0.23%)</t>
  </si>
  <si>
    <t xml:space="preserve"> 806407 P 0.18 20 10144339 196274937 407672 621256 0 293861 567940 9261732 13990 33393 0 13916 (radio 0.08% / 0.48% tx 0.19% / 0.14% listen 0.09% / 0.33%)</t>
  </si>
  <si>
    <t xml:space="preserve"> 806407 P 0.18 20 9085174 197323496 390836 634167 0 294457 553099 9274516 14542 31117 0 11230 (radio 0.08% / 0.46% tx 0.18% / 0.14% listen 0.09% / 0.31%)</t>
  </si>
  <si>
    <t xml:space="preserve"> 806407 P 0.18 20 9716076 196699209 313200 544473 0 271908 558379 9269334 13818 28615 0 9853 (radio 0.20% / 0.43% tx 0.15% / 0.14% listen 0.05% / 0.29%)</t>
  </si>
  <si>
    <t xml:space="preserve"> 806407 P 0.18 20 9794702 196615682 385213 585405 0 265676 574833 9254943 11487 30702 0 8445 (radio 0.05% / 0.42% tx 0.18% / 0.11% listen 0.07% / 0.31%)</t>
  </si>
  <si>
    <t xml:space="preserve"> 806407 P 0.18 20 9195445 197202439 446963 657315 0 324487 558641 9269247 16411 43681 0 16959 (radio 0.11% / 0.61% tx 0.00% / 0.16% listen 0.11% / 0.44%)</t>
  </si>
  <si>
    <t xml:space="preserve"> 806407 P 0.18 20 9742117 196668559 327702 626929 0 313783 555764 9273817 13805 32869 0 12616 (radio 0.04% / 0.47% tx 0.15% / 0.14% listen 0.09% / 0.33%)</t>
  </si>
  <si>
    <t xml:space="preserve"> 806407 P 0.18 20 7062854 199347877 247111 514979 0 281032 600339 9229451 16193 43284 0 14374 (radio 0.16% / 0.60% tx 0.11% / 0.16% listen 0.04% / 0.44%)</t>
  </si>
  <si>
    <t xml:space="preserve"> 806407 P 0.18 20 9790344 196621955 534601 644261 0 300701 536090 9291867 10365 34119 0 18478 (radio 0.15% / 0.45% tx 0.05% / 0.10% listen 0.10% / 0.34%)</t>
  </si>
  <si>
    <t xml:space="preserve"> 806407 P 0.18 20 8922963 197496865 427769 625547 0 290676 585029 9244987 14871 44210 0 23094 (radio 0.09% / 0.60% tx 0.20% / 0.15% listen 0.09% / 0.44%)</t>
  </si>
  <si>
    <t xml:space="preserve"> 806407 P 0.18 20 9911350 196501720 391259 649724 0 328134 544473 9285150 12170 29186 0 9845 (radio 0.08% / 0.42% tx 0.18% / 0.12% listen 0.10% / 0.29%)</t>
  </si>
  <si>
    <t xml:space="preserve"> 806407 P 0.18 20 7048801 199429753 314497 530623 0 246591 521153 9372053 10882 34777 0 12883 (radio 0.20% / 0.46% tx 0.15% / 0.10% listen 0.04% / 0.35%)</t>
  </si>
  <si>
    <t>DATA send to 1 'Hello 21'</t>
  </si>
  <si>
    <t>DATA recv 'Hello 21 from the client' from 2</t>
  </si>
  <si>
    <t>DATA recv 'Hello 21 from the client' from 14</t>
  </si>
  <si>
    <t>DATA recv 'Hello 21 from the client' from 16</t>
  </si>
  <si>
    <t>DATA recv 'Hello 21 from the client' from 6</t>
  </si>
  <si>
    <t>DATA recv 'Hello 21 from the client' from 17</t>
  </si>
  <si>
    <t>DATA recv 'Hello 21 from the client' from 13</t>
  </si>
  <si>
    <t>DATA recv 'Hello 21 from the client' from 12</t>
  </si>
  <si>
    <t>DATA recv 'Hello 21 from the client' from 9</t>
  </si>
  <si>
    <t>DATA recv 'Hello 21 from the client' from 11</t>
  </si>
  <si>
    <t>DATA recv 'Hello 21 from the client' from 7</t>
  </si>
  <si>
    <t>DATA recv 'Hello 21 from the client' from 3</t>
  </si>
  <si>
    <t>DATA recv 'Hello 21 from the client' from 8</t>
  </si>
  <si>
    <t>DATA recv 'Hello 21 from the client' from 1</t>
  </si>
  <si>
    <t>DATA recv 'Hello 21 from the client' from 4</t>
  </si>
  <si>
    <t xml:space="preserve"> 844807 P 0.18 21 9138208 207099759 466892 599608 0 258742 518109 9309636 10074 26149 0 7313 (radio 0.09% / 0.36% tx 0.01% / 0.10% listen 0.07% / 0.26%)</t>
  </si>
  <si>
    <t xml:space="preserve"> 844807 P 0.18 21 10081414 206155781 349452 615919 0 301958 539881 9289756 12386 30722 0 9382 (radio 0.04% / 0.43% tx 0.16% / 0.12% listen 0.08% / 0.31%)</t>
  </si>
  <si>
    <t xml:space="preserve"> 844807 P 0.18 21 10370363 205867005 517789 634534 0 281129 545619 9282351 11297 26901 0 11447 (radio 0.13% / 0.38% tx 0.04% / 0.11% listen 0.09% / 0.27%)</t>
  </si>
  <si>
    <t xml:space="preserve"> 844808 P 0.18 21 10208264 206022154 433940 658643 0 295966 558960 9270776 16505 37282 0 13490 (radio 0.10% / 0.54% tx 0.00% / 0.16% listen 0.10% / 0.37%)</t>
  </si>
  <si>
    <t xml:space="preserve"> 844808 P 0.18 21 9878461 206366965 419434 674662 0 315120 586119 9243873 17772 38627 0 11258 (radio 0.10% / 0.57% tx 0.19% / 0.18% listen 0.11% / 0.39%)</t>
  </si>
  <si>
    <t xml:space="preserve"> 844807 P 0.18 21 10494533 205742220 706050 759694 0 279201 568644 9261043 16616 35786 0 8397 (radio 0.08% / 0.53% tx 0.12% / 0.16% listen 0.15% / 0.36%)</t>
  </si>
  <si>
    <t xml:space="preserve"> 844807 P 0.18 21 10685077 205563925 415001 648145 0 306094 540735 9288988 7329 26889 0 12233 (radio 0.09% / 0.34% tx 0.19% / 0.07% listen 0.10% / 0.27%)</t>
  </si>
  <si>
    <t xml:space="preserve"> 844807 P 0.18 21 9635575 206602885 404244 669206 0 306953 550398 9279389 13408 35039 0 12496 (radio 0.09% / 0.49% tx 0.18% / 0.13% listen 0.11% / 0.35%)</t>
  </si>
  <si>
    <t xml:space="preserve"> 844807 P 0.18 21 10256864 205985896 325364 576957 0 285851 540785 9286687 12164 32484 0 13943 (radio 0.02% / 0.45% tx 0.15% / 0.12% listen 0.06% / 0.33%)</t>
  </si>
  <si>
    <t xml:space="preserve"> 844807 P 0.18 21 10343398 205896731 396087 610133 0 275629 548693 9281049 10874 24728 0 9953 (radio 0.06% / 0.36% tx 0.18% / 0.11% listen 0.08% / 0.25%)</t>
  </si>
  <si>
    <t xml:space="preserve"> 844807 P 0.18 21 9726669 206499173 462039 690034 0 336057 531221 9296734 15076 32719 0 11570 (radio 0.13% / 0.48% tx 0.01% / 0.15% listen 0.12% / 0.33%)</t>
  </si>
  <si>
    <t xml:space="preserve"> 844807 P 0.18 21 10272390 205967920 339638 659672 0 329203 530270 9299361 11936 32743 0 15420 (radio 0.06% / 0.45% tx 0.15% / 0.12% listen 0.10% / 0.33%)</t>
  </si>
  <si>
    <t xml:space="preserve"> 844807 P 0.18 21 7594630 208645570 257467 547794 0 298971 531773 9297693 10356 32815 0 17939 (radio 0.17% / 0.43% tx 0.11% / 0.10% listen 0.05% / 0.33%)</t>
  </si>
  <si>
    <t xml:space="preserve"> 844807 P 0.18 21 10342728 205897543 546090 676621 0 316589 552381 9275588 11489 32360 0 15888 (radio 0.16% / 0.44% tx 0.05% / 0.11% listen 0.11% / 0.32%)</t>
  </si>
  <si>
    <t xml:space="preserve"> 844807 P 0.18 21 9495279 206753323 443282 659993 0 302122 572313 9256458 15513 34446 0 11446 (radio 0.11% / 0.50% tx 0.00% / 0.15% listen 0.10% / 0.35%)</t>
  </si>
  <si>
    <t xml:space="preserve"> 844807 P 0.18 21 10464390 205778288 404353 678387 0 338302 553038 9276568 13094 28663 0 10168 (radio 0.10% / 0.42% tx 0.18% / 0.13% listen 0.11% / 0.29%)</t>
  </si>
  <si>
    <t xml:space="preserve"> 844807 P 0.18 21 7606348 208701775 334701 572138 0 258376 557544 9272022 20204 41515 0 11785 (radio 0.02% / 0.62% tx 0.15% / 0.20% listen 0.06% / 0.42%)</t>
  </si>
  <si>
    <t>DATA send to 1 'Hello 22'</t>
  </si>
  <si>
    <t>DATA recv 'Hello 22 from the client' from 2</t>
  </si>
  <si>
    <t>DATA recv 'Hello 22 from the client' from 6</t>
  </si>
  <si>
    <t>DATA recv 'Hello 22 from the client' from 14</t>
  </si>
  <si>
    <t>DATA recv 'Hello 22 from the client' from 16</t>
  </si>
  <si>
    <t>DATA recv 'Hello 22 from the client' from 17</t>
  </si>
  <si>
    <t>DATA recv 'Hello 22 from the client' from 13</t>
  </si>
  <si>
    <t>DATA recv 'Hello 22 from the client' from 7</t>
  </si>
  <si>
    <t>DATA recv 'Hello 22 from the client' from 12</t>
  </si>
  <si>
    <t>DATA recv 'Hello 22 from the client' from 1</t>
  </si>
  <si>
    <t>DATA recv 'Hello 22 from the client' from 15</t>
  </si>
  <si>
    <t>DATA recv 'Hello 22 from the client' from 3</t>
  </si>
  <si>
    <t>DATA recv 'Hello 22 from the client' from 10</t>
  </si>
  <si>
    <t>DATA recv 'Hello 22 from the client' from 9</t>
  </si>
  <si>
    <t>DATA recv 'Hello 22 from the client' from 8</t>
  </si>
  <si>
    <t>DATA recv 'Hello 22 from the client' from 11</t>
  </si>
  <si>
    <t>DATA recv 'Hello 22 from the client' from 5</t>
  </si>
  <si>
    <t>DATA recv 'Hello 22 from the client' from 4</t>
  </si>
  <si>
    <t xml:space="preserve"> 883207 P 0.18 22 9660149 216407567 479195 628159 0 270828 521938 9307808 12303 28551 0 12086 (radio 0.10% / 0.41% tx 0.02% / 0.12% listen 0.08% / 0.29%)</t>
  </si>
  <si>
    <t xml:space="preserve"> 883207 P 0.18 22 10630753 215436205 361609 649238 0 313602 549336 9280424 12157 33319 0 11644 (radio 0.06% / 0.46% tx 0.15% / 0.12% listen 0.09% / 0.33%)</t>
  </si>
  <si>
    <t xml:space="preserve"> 883207 P 0.18 22 10921646 215145764 529552 662761 0 292220 551280 9278759 11763 28227 0 11091 (radio 0.14% / 0.40% tx 0.04% / 0.11% listen 0.10% / 0.28%)</t>
  </si>
  <si>
    <t xml:space="preserve"> 883208 P 0.18 22 10743466 215316657 443816 692581 0 310117 535199 9294503 9876 33938 0 14151 (radio 0.12% / 0.44% tx 0.00% / 0.10% listen 0.11% / 0.34%)</t>
  </si>
  <si>
    <t xml:space="preserve"> 883208 P 0.18 22 10419260 215655626 428374 702231 0 326779 540796 9288661 8940 27569 0 11659 (radio 0.12% / 0.37% tx 0.18% / 0.09% listen 0.12% / 0.28%)</t>
  </si>
  <si>
    <t xml:space="preserve"> 883207 P 0.18 22 10995609 215069332 713777 782501 0 287272 501073 9327112 7727 22807 0 8071 (radio 0.09% / 0.31% tx 0.12% / 0.07% listen 0.15% / 0.23%)</t>
  </si>
  <si>
    <t xml:space="preserve"> 883207 P 0.18 22 11252466 214826489 428165 678279 0 315056 567386 9262564 13164 30134 0 8962 (radio 0.10% / 0.44% tx 0.18% / 0.13% listen 0.11% / 0.30%)</t>
  </si>
  <si>
    <t xml:space="preserve"> 883207 P 0.18 22 10172766 215893425 415737 700832 0 321183 537188 9290540 11493 31626 0 14230 (radio 0.11% / 0.43% tx 0.18% / 0.11% listen 0.12% / 0.32%)</t>
  </si>
  <si>
    <t xml:space="preserve"> 883207 P 0.18 22 10784788 215287508 337012 605407 0 298540 527921 9301612 11648 28450 0 12689 (radio 0.03% / 0.40% tx 0.14% / 0.11% listen 0.07% / 0.28%)</t>
  </si>
  <si>
    <t xml:space="preserve"> 883207 P 0.18 22 10919983 215150243 411918 645359 0 290042 576582 9253512 15831 35226 0 14413 (radio 0.08% / 0.51% tx 0.18% / 0.16% listen 0.09% / 0.35%)</t>
  </si>
  <si>
    <t xml:space="preserve"> 883207 P 0.18 22 10278111 215777714 478632 730814 0 350119 551439 9278541 16593 40780 0 14062 (radio 0.15% / 0.58% tx 0.02% / 0.16% listen 0.13% / 0.41%)</t>
  </si>
  <si>
    <t xml:space="preserve"> 883207 P 0.18 22 10865747 215204371 355759 702097 0 344328 593354 9236451 16121 42425 0 15125 (radio 0.08% / 0.59% tx 0.15% / 0.16% listen 0.12% / 0.43%)</t>
  </si>
  <si>
    <t xml:space="preserve"> 883207 P 0.18 22 8186768 217883242 275125 594207 0 314421 592135 9237672 17658 46413 0 15450 (radio 0.00% / 0.65% tx 0.12% / 0.17% listen 0.07% / 0.47%)</t>
  </si>
  <si>
    <t xml:space="preserve"> 883207 P 0.18 22 10880385 215190020 557366 708332 0 332770 537654 9292477 11276 31711 0 16181 (radio 0.17% / 0.43% tx 0.05% / 0.11% listen 0.12% / 0.32%)</t>
  </si>
  <si>
    <t xml:space="preserve"> 883207 P 0.18 22 10081349 215997060 459104 702988 0 322482 586067 9243737 15822 42995 0 20360 (radio 0.13% / 0.59% tx 0.01% / 0.16% listen 0.12% / 0.43%)</t>
  </si>
  <si>
    <t xml:space="preserve"> 883207 P 0.18 22 11014442 215057915 418879 713432 0 354420 550049 9279627 14526 35045 0 16118 (radio 0.12% / 0.50% tx 0.18% / 0.14% listen 0.12% / 0.35%)</t>
  </si>
  <si>
    <t xml:space="preserve"> 883207 P 0.18 22 8136328 217999528 345715 607745 0 275338 529977 9297753 11014 35607 0 16962 (radio 0.04% / 0.47% tx 0.15% / 0.11% listen 0.07% / 0.36%)</t>
  </si>
  <si>
    <t>DATA send to 1 'Hello 23'</t>
  </si>
  <si>
    <t>DATA recv 'Hello 23 from the client' from 6</t>
  </si>
  <si>
    <t>DATA recv 'Hello 23 from the client' from 2</t>
  </si>
  <si>
    <t>DATA recv 'Hello 23 from the client' from 14</t>
  </si>
  <si>
    <t>DATA recv 'Hello 23 from the client' from 16</t>
  </si>
  <si>
    <t>DATA recv 'Hello 23 from the client' from 11</t>
  </si>
  <si>
    <t>DATA recv 'Hello 23 from the client' from 9</t>
  </si>
  <si>
    <t>DATA recv 'Hello 23 from the client' from 12</t>
  </si>
  <si>
    <t>DATA recv 'Hello 23 from the client' from 10</t>
  </si>
  <si>
    <t>DATA recv 'Hello 23 from the client' from 5</t>
  </si>
  <si>
    <t>DATA recv 'Hello 23 from the client' from 3</t>
  </si>
  <si>
    <t>DATA recv 'Hello 23 from the client' from 1</t>
  </si>
  <si>
    <t>DATA recv 'Hello 23 from the client' from 4</t>
  </si>
  <si>
    <t>DATA recv 'Hello 23 from the client' from 15</t>
  </si>
  <si>
    <t>DATA recv 'Hello 23 from the client' from 17</t>
  </si>
  <si>
    <t>DATA recv 'Hello 23 from the client' from 7</t>
  </si>
  <si>
    <t>DATA recv 'Hello 23 from the client' from 8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</si>
  <si>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</si>
  <si>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</si>
  <si>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</si>
  <si>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</si>
  <si>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</si>
  <si>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</si>
  <si>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</si>
  <si>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</si>
  <si>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</si>
  <si>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</si>
  <si>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</si>
  <si>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</si>
  <si>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</si>
  <si>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</si>
  <si>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</si>
  <si>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</si>
  <si>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</si>
  <si>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</si>
  <si>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</si>
  <si>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</si>
  <si>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</si>
  <si>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</si>
  <si>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</si>
  <si>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</si>
  <si>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</si>
  <si>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</si>
  <si>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</si>
  <si>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</si>
  <si>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</si>
  <si>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</si>
  <si>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</si>
  <si>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</si>
  <si>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</si>
  <si>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</si>
  <si>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</si>
  <si>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</si>
  <si>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</si>
  <si>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</si>
  <si>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</si>
  <si>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</si>
  <si>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</si>
  <si>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</si>
  <si>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</si>
  <si>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</si>
  <si>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</si>
  <si>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</si>
  <si>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</si>
  <si>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</si>
  <si>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</si>
  <si>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</si>
  <si>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</si>
  <si>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0.39%)</t>
  </si>
  <si>
    <t>0.17%)</t>
  </si>
  <si>
    <t>0.24%)</t>
  </si>
  <si>
    <t>0.36%)</t>
  </si>
  <si>
    <t>0.06%)</t>
  </si>
  <si>
    <t>0.43%)</t>
  </si>
  <si>
    <t>0.27%)</t>
  </si>
  <si>
    <t>0.33%)</t>
  </si>
  <si>
    <t>0.51%)</t>
  </si>
  <si>
    <t>0.53%)</t>
  </si>
  <si>
    <t>0.49%)</t>
  </si>
  <si>
    <t>0.15%)</t>
  </si>
  <si>
    <t>0.22%)</t>
  </si>
  <si>
    <t>0.61%)</t>
  </si>
  <si>
    <t>0.55%)</t>
  </si>
  <si>
    <t>0.07%)</t>
  </si>
  <si>
    <t>0.11%)</t>
  </si>
  <si>
    <t>0.09%)</t>
  </si>
  <si>
    <t>0.08%)</t>
  </si>
  <si>
    <t>0.14%)</t>
  </si>
  <si>
    <t>1.-90%</t>
  </si>
  <si>
    <t>0.34%)</t>
  </si>
  <si>
    <t>0.37%)</t>
  </si>
  <si>
    <t>0.10%)</t>
  </si>
  <si>
    <t>0.47%)</t>
  </si>
  <si>
    <t>0.26%)</t>
  </si>
  <si>
    <t>0.38%)</t>
  </si>
  <si>
    <t>0.41%)</t>
  </si>
  <si>
    <t>1.-79%</t>
  </si>
  <si>
    <t>0.20%)</t>
  </si>
  <si>
    <t>0.46%)</t>
  </si>
  <si>
    <t>0.05%)</t>
  </si>
  <si>
    <t>1.-40%</t>
  </si>
  <si>
    <t>0.78%)</t>
  </si>
  <si>
    <t>1.-49%</t>
  </si>
  <si>
    <t>0.59%)</t>
  </si>
  <si>
    <t>0.23%)</t>
  </si>
  <si>
    <t>0.12%)</t>
  </si>
  <si>
    <t>0.65%)</t>
  </si>
  <si>
    <t>0.30%)</t>
  </si>
  <si>
    <t>0.52%)</t>
  </si>
  <si>
    <t>0.35%)</t>
  </si>
  <si>
    <t>1.-39%</t>
  </si>
  <si>
    <t>0.48%)</t>
  </si>
  <si>
    <t>0.16%)</t>
  </si>
  <si>
    <t>0.13%)</t>
  </si>
  <si>
    <t>1.-100%</t>
  </si>
  <si>
    <t>0.18%)</t>
  </si>
  <si>
    <t>1.-93%</t>
  </si>
  <si>
    <t>0.56%)</t>
  </si>
  <si>
    <t>0.19%)</t>
  </si>
  <si>
    <t>0.21%)</t>
  </si>
  <si>
    <t>0.25%)</t>
  </si>
  <si>
    <t>0.28%)</t>
  </si>
  <si>
    <t>0.31%)</t>
  </si>
  <si>
    <t>0.29%)</t>
  </si>
  <si>
    <t>0.32%)</t>
  </si>
  <si>
    <t>0.44%)</t>
  </si>
  <si>
    <t>0.40%)</t>
  </si>
  <si>
    <t>0.42%)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</si>
  <si>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</si>
  <si>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</si>
  <si>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</si>
  <si>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</si>
  <si>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</si>
  <si>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</si>
  <si>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</si>
  <si>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</si>
  <si>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</si>
  <si>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</si>
  <si>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</si>
  <si>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</si>
  <si>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</si>
  <si>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</si>
  <si>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</si>
  <si>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</si>
  <si>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</si>
  <si>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</si>
  <si>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</si>
  <si>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</si>
  <si>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</si>
  <si>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</si>
  <si>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</si>
  <si>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</si>
  <si>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</si>
  <si>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</si>
  <si>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</si>
  <si>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</si>
  <si>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</si>
  <si>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</si>
  <si>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</si>
  <si>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</si>
  <si>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</si>
  <si>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</si>
  <si>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</si>
  <si>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</si>
  <si>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</si>
  <si>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</si>
  <si>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</si>
  <si>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</si>
  <si>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</si>
  <si>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</si>
  <si>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</si>
  <si>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</si>
  <si>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</si>
  <si>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</si>
  <si>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</si>
  <si>
    <t>Consumo media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</si>
</sst>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0" fontId="2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10" fontId="2" fillId="0" borderId="0" xfId="1" applyNumberFormat="1" applyFont="1"/>
    <xf numFmtId="10" fontId="6" fillId="0" borderId="0" xfId="1" applyNumberFormat="1" applyFont="1"/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2" fillId="0" borderId="0" xfId="0" applyNumberFormat="1" applyFont="1"/>
    <xf numFmtId="0" fontId="3" fillId="3" borderId="0" xfId="0" applyFont="1" applyFill="1" applyAlignment="1">
      <alignment textRotation="9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</c:strCache>
            </c:strRef>
          </c:cat>
          <c:val>
            <c:numRef>
              <c:f>Router!$G$3:$G$8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231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26B-AD77-D2E17309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278672"/>
        <c:axId val="1991744368"/>
      </c:barChart>
      <c:catAx>
        <c:axId val="10982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1744368"/>
        <c:crosses val="autoZero"/>
        <c:auto val="1"/>
        <c:lblAlgn val="ctr"/>
        <c:lblOffset val="100"/>
        <c:noMultiLvlLbl val="0"/>
      </c:catAx>
      <c:valAx>
        <c:axId val="19917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82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4.5737951660156248E-2</c:v>
                </c:pt>
                <c:pt idx="1">
                  <c:v>3.4029336547851563E-2</c:v>
                </c:pt>
                <c:pt idx="2">
                  <c:v>4.3943637084960942E-2</c:v>
                </c:pt>
                <c:pt idx="3">
                  <c:v>4.6337164306640623E-2</c:v>
                </c:pt>
                <c:pt idx="4">
                  <c:v>3.3817648315429688E-2</c:v>
                </c:pt>
                <c:pt idx="5">
                  <c:v>4.8457672119140628E-2</c:v>
                </c:pt>
                <c:pt idx="6">
                  <c:v>4.2184570312499996E-2</c:v>
                </c:pt>
                <c:pt idx="7">
                  <c:v>3.797578125E-2</c:v>
                </c:pt>
                <c:pt idx="8">
                  <c:v>4.4376177978515632E-2</c:v>
                </c:pt>
                <c:pt idx="9">
                  <c:v>4.0306970214843751E-2</c:v>
                </c:pt>
                <c:pt idx="10">
                  <c:v>5.2072787475585948E-2</c:v>
                </c:pt>
                <c:pt idx="11">
                  <c:v>5.3640609741210939E-2</c:v>
                </c:pt>
                <c:pt idx="12">
                  <c:v>5.4777502441406251E-2</c:v>
                </c:pt>
                <c:pt idx="13">
                  <c:v>5.283474426269532E-2</c:v>
                </c:pt>
                <c:pt idx="14">
                  <c:v>5.6293157958984374E-2</c:v>
                </c:pt>
                <c:pt idx="15">
                  <c:v>5.2951263427734381E-2</c:v>
                </c:pt>
                <c:pt idx="16">
                  <c:v>5.9277740478515625E-2</c:v>
                </c:pt>
                <c:pt idx="17">
                  <c:v>5.2877947998046883E-2</c:v>
                </c:pt>
                <c:pt idx="18">
                  <c:v>6.1441955566406248E-2</c:v>
                </c:pt>
                <c:pt idx="19">
                  <c:v>5.3988858032226569E-2</c:v>
                </c:pt>
                <c:pt idx="20">
                  <c:v>5.5629492187500004E-2</c:v>
                </c:pt>
                <c:pt idx="21">
                  <c:v>5.4146365356445306E-2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E-499E-B0CB-3000739E4A67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3.1466116333007813E-3</c:v>
                </c:pt>
                <c:pt idx="1">
                  <c:v>3.1857192382812498E-3</c:v>
                </c:pt>
                <c:pt idx="2">
                  <c:v>3.1530539245605473E-3</c:v>
                </c:pt>
                <c:pt idx="3">
                  <c:v>3.1453930664062501E-3</c:v>
                </c:pt>
                <c:pt idx="4">
                  <c:v>3.1871140441894533E-3</c:v>
                </c:pt>
                <c:pt idx="5">
                  <c:v>3.1381991577148437E-3</c:v>
                </c:pt>
                <c:pt idx="6">
                  <c:v>3.1591531372070314E-3</c:v>
                </c:pt>
                <c:pt idx="7">
                  <c:v>3.1732371520996091E-3</c:v>
                </c:pt>
                <c:pt idx="8">
                  <c:v>3.1519055175781249E-3</c:v>
                </c:pt>
                <c:pt idx="9">
                  <c:v>3.1654839782714844E-3</c:v>
                </c:pt>
                <c:pt idx="10">
                  <c:v>3.126252838134766E-3</c:v>
                </c:pt>
                <c:pt idx="11">
                  <c:v>3.1210264282226564E-3</c:v>
                </c:pt>
                <c:pt idx="12">
                  <c:v>3.116532165527344E-3</c:v>
                </c:pt>
                <c:pt idx="13">
                  <c:v>3.1230875854492191E-3</c:v>
                </c:pt>
                <c:pt idx="14">
                  <c:v>3.1122279052734373E-3</c:v>
                </c:pt>
                <c:pt idx="15">
                  <c:v>3.1233913879394532E-3</c:v>
                </c:pt>
                <c:pt idx="16">
                  <c:v>3.1014729614257811E-3</c:v>
                </c:pt>
                <c:pt idx="17">
                  <c:v>3.1236169738769535E-3</c:v>
                </c:pt>
                <c:pt idx="18">
                  <c:v>3.0942642822265626E-3</c:v>
                </c:pt>
                <c:pt idx="19">
                  <c:v>3.1192180480957032E-3</c:v>
                </c:pt>
                <c:pt idx="20">
                  <c:v>3.1137532958984372E-3</c:v>
                </c:pt>
                <c:pt idx="21">
                  <c:v>3.1194228210449223E-3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99E-B0CB-3000739E4A67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0.33674267578124994</c:v>
                </c:pt>
                <c:pt idx="1">
                  <c:v>1.0089111328125001E-2</c:v>
                </c:pt>
                <c:pt idx="2">
                  <c:v>0.40959667968749996</c:v>
                </c:pt>
                <c:pt idx="3">
                  <c:v>0.36434967041015626</c:v>
                </c:pt>
                <c:pt idx="4">
                  <c:v>1.0094421386718748E-2</c:v>
                </c:pt>
                <c:pt idx="5">
                  <c:v>0.36833221435546876</c:v>
                </c:pt>
                <c:pt idx="6">
                  <c:v>0.12453149414062499</c:v>
                </c:pt>
                <c:pt idx="7">
                  <c:v>1.0089111328125001E-2</c:v>
                </c:pt>
                <c:pt idx="8">
                  <c:v>0.12972473144531246</c:v>
                </c:pt>
                <c:pt idx="9">
                  <c:v>1.0264343261718748E-2</c:v>
                </c:pt>
                <c:pt idx="10">
                  <c:v>0.32783770751953123</c:v>
                </c:pt>
                <c:pt idx="11">
                  <c:v>4.89481201171875E-2</c:v>
                </c:pt>
                <c:pt idx="12">
                  <c:v>5.6031738281249986E-2</c:v>
                </c:pt>
                <c:pt idx="13">
                  <c:v>4.9664978027343744E-2</c:v>
                </c:pt>
                <c:pt idx="14">
                  <c:v>8.3304199218749986E-2</c:v>
                </c:pt>
                <c:pt idx="15">
                  <c:v>5.2882873535156243E-2</c:v>
                </c:pt>
                <c:pt idx="16">
                  <c:v>0.12086224365234374</c:v>
                </c:pt>
                <c:pt idx="17">
                  <c:v>3.8513854980468748E-2</c:v>
                </c:pt>
                <c:pt idx="18">
                  <c:v>0.10337622070312499</c:v>
                </c:pt>
                <c:pt idx="19">
                  <c:v>5.5038757324218736E-2</c:v>
                </c:pt>
                <c:pt idx="20">
                  <c:v>6.1007263183593743E-2</c:v>
                </c:pt>
                <c:pt idx="21">
                  <c:v>5.9876220703124997E-2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E-499E-B0CB-3000739E4A67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0.27718640136718753</c:v>
                </c:pt>
                <c:pt idx="1">
                  <c:v>4.0952880859374992E-2</c:v>
                </c:pt>
                <c:pt idx="2">
                  <c:v>0.21850524902343749</c:v>
                </c:pt>
                <c:pt idx="3">
                  <c:v>0.21659472656249998</c:v>
                </c:pt>
                <c:pt idx="4">
                  <c:v>4.09930419921875E-2</c:v>
                </c:pt>
                <c:pt idx="5">
                  <c:v>0.29888488769531246</c:v>
                </c:pt>
                <c:pt idx="6">
                  <c:v>8.5170288085937504E-2</c:v>
                </c:pt>
                <c:pt idx="7">
                  <c:v>4.0189819335937495E-2</c:v>
                </c:pt>
                <c:pt idx="8">
                  <c:v>0.10667370605468753</c:v>
                </c:pt>
                <c:pt idx="9">
                  <c:v>4.7091796874999994E-2</c:v>
                </c:pt>
                <c:pt idx="10">
                  <c:v>0.18979577636718753</c:v>
                </c:pt>
                <c:pt idx="11">
                  <c:v>0.13849279785156252</c:v>
                </c:pt>
                <c:pt idx="12">
                  <c:v>0.1534786376953125</c:v>
                </c:pt>
                <c:pt idx="13">
                  <c:v>0.15697839355468751</c:v>
                </c:pt>
                <c:pt idx="14">
                  <c:v>0.1665826416015625</c:v>
                </c:pt>
                <c:pt idx="15">
                  <c:v>0.15150500488281252</c:v>
                </c:pt>
                <c:pt idx="16">
                  <c:v>0.21971582031250003</c:v>
                </c:pt>
                <c:pt idx="17">
                  <c:v>0.1398468017578125</c:v>
                </c:pt>
                <c:pt idx="18">
                  <c:v>0.25329052734375002</c:v>
                </c:pt>
                <c:pt idx="19">
                  <c:v>0.19575109863281251</c:v>
                </c:pt>
                <c:pt idx="20">
                  <c:v>0.18565917968749998</c:v>
                </c:pt>
                <c:pt idx="21">
                  <c:v>0.18193566894531252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E-499E-B0CB-3000739E4A67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0.6628136404418945</c:v>
                </c:pt>
                <c:pt idx="1">
                  <c:v>8.8257047973632818E-2</c:v>
                </c:pt>
                <c:pt idx="2">
                  <c:v>0.67519861972045891</c:v>
                </c:pt>
                <c:pt idx="3">
                  <c:v>0.63042695434570306</c:v>
                </c:pt>
                <c:pt idx="4">
                  <c:v>8.809222573852539E-2</c:v>
                </c:pt>
                <c:pt idx="5">
                  <c:v>0.71881297332763672</c:v>
                </c:pt>
                <c:pt idx="6">
                  <c:v>0.25504550567626955</c:v>
                </c:pt>
                <c:pt idx="7">
                  <c:v>9.1427949066162112E-2</c:v>
                </c:pt>
                <c:pt idx="8">
                  <c:v>0.28392652099609372</c:v>
                </c:pt>
                <c:pt idx="9">
                  <c:v>0.10082859432983397</c:v>
                </c:pt>
                <c:pt idx="10">
                  <c:v>0.57283252420043951</c:v>
                </c:pt>
                <c:pt idx="11">
                  <c:v>0.24420255413818362</c:v>
                </c:pt>
                <c:pt idx="12">
                  <c:v>0.26740441058349607</c:v>
                </c:pt>
                <c:pt idx="13">
                  <c:v>0.26260120343017579</c:v>
                </c:pt>
                <c:pt idx="14">
                  <c:v>0.30929222668457029</c:v>
                </c:pt>
                <c:pt idx="15">
                  <c:v>0.2604625332336426</c:v>
                </c:pt>
                <c:pt idx="16">
                  <c:v>0.40295727740478515</c:v>
                </c:pt>
                <c:pt idx="17">
                  <c:v>0.2343622217102051</c:v>
                </c:pt>
                <c:pt idx="18">
                  <c:v>0.42120296789550782</c:v>
                </c:pt>
                <c:pt idx="19">
                  <c:v>0.30789793203735349</c:v>
                </c:pt>
                <c:pt idx="20">
                  <c:v>0.30540968835449217</c:v>
                </c:pt>
                <c:pt idx="21">
                  <c:v>0.29907767782592776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E-499E-B0CB-3000739E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4.4538116455078124E-2</c:v>
                </c:pt>
                <c:pt idx="1">
                  <c:v>3.7089047241210933E-2</c:v>
                </c:pt>
                <c:pt idx="2">
                  <c:v>4.0783016967773436E-2</c:v>
                </c:pt>
                <c:pt idx="3">
                  <c:v>3.3738391113281252E-2</c:v>
                </c:pt>
                <c:pt idx="4">
                  <c:v>3.3736578369140624E-2</c:v>
                </c:pt>
                <c:pt idx="5">
                  <c:v>5.0518057250976564E-2</c:v>
                </c:pt>
                <c:pt idx="6">
                  <c:v>3.7964401245117185E-2</c:v>
                </c:pt>
                <c:pt idx="7">
                  <c:v>4.1378503417968754E-2</c:v>
                </c:pt>
                <c:pt idx="8">
                  <c:v>4.5598672485351571E-2</c:v>
                </c:pt>
                <c:pt idx="9">
                  <c:v>4.9872921752929691E-2</c:v>
                </c:pt>
                <c:pt idx="10">
                  <c:v>5.1463403320312497E-2</c:v>
                </c:pt>
                <c:pt idx="11">
                  <c:v>5.265598754882813E-2</c:v>
                </c:pt>
                <c:pt idx="12">
                  <c:v>5.4185137939453135E-2</c:v>
                </c:pt>
                <c:pt idx="13">
                  <c:v>5.2643701171875001E-2</c:v>
                </c:pt>
                <c:pt idx="14">
                  <c:v>5.2966369628906253E-2</c:v>
                </c:pt>
                <c:pt idx="15">
                  <c:v>5.8187475585937502E-2</c:v>
                </c:pt>
                <c:pt idx="16">
                  <c:v>5.6397189331054684E-2</c:v>
                </c:pt>
                <c:pt idx="17">
                  <c:v>5.764445800781251E-2</c:v>
                </c:pt>
                <c:pt idx="18">
                  <c:v>5.4924234008789069E-2</c:v>
                </c:pt>
                <c:pt idx="19">
                  <c:v>5.5970187377929692E-2</c:v>
                </c:pt>
                <c:pt idx="20">
                  <c:v>5.3402737426757815E-2</c:v>
                </c:pt>
                <c:pt idx="21">
                  <c:v>5.9755801391601554E-2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F0D-B186-9D38CB9FD157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3.1512687072753906E-3</c:v>
                </c:pt>
                <c:pt idx="1">
                  <c:v>3.1760744323730472E-3</c:v>
                </c:pt>
                <c:pt idx="2">
                  <c:v>3.1631045837402345E-3</c:v>
                </c:pt>
                <c:pt idx="3">
                  <c:v>3.1866393737792972E-3</c:v>
                </c:pt>
                <c:pt idx="4">
                  <c:v>3.18661083984375E-3</c:v>
                </c:pt>
                <c:pt idx="5">
                  <c:v>3.1307152099609376E-3</c:v>
                </c:pt>
                <c:pt idx="6">
                  <c:v>3.1725624084472659E-3</c:v>
                </c:pt>
                <c:pt idx="7">
                  <c:v>3.161919586181641E-3</c:v>
                </c:pt>
                <c:pt idx="8">
                  <c:v>3.147767761230469E-3</c:v>
                </c:pt>
                <c:pt idx="9">
                  <c:v>3.1336437988281254E-3</c:v>
                </c:pt>
                <c:pt idx="10">
                  <c:v>3.128255920410156E-3</c:v>
                </c:pt>
                <c:pt idx="11">
                  <c:v>3.1242192077636723E-3</c:v>
                </c:pt>
                <c:pt idx="12">
                  <c:v>3.119110290527344E-3</c:v>
                </c:pt>
                <c:pt idx="13">
                  <c:v>3.1243027954101564E-3</c:v>
                </c:pt>
                <c:pt idx="14">
                  <c:v>3.1225380554199219E-3</c:v>
                </c:pt>
                <c:pt idx="15">
                  <c:v>3.1057946777343758E-3</c:v>
                </c:pt>
                <c:pt idx="16">
                  <c:v>3.1111520080566403E-3</c:v>
                </c:pt>
                <c:pt idx="17">
                  <c:v>3.1077084655761725E-3</c:v>
                </c:pt>
                <c:pt idx="18">
                  <c:v>3.116701354980469E-3</c:v>
                </c:pt>
                <c:pt idx="19">
                  <c:v>3.113158782958985E-3</c:v>
                </c:pt>
                <c:pt idx="20">
                  <c:v>3.1217337341308596E-3</c:v>
                </c:pt>
                <c:pt idx="21">
                  <c:v>3.1006152648925781E-3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3-4F0D-B186-9D38CB9FD157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0.12521118164062497</c:v>
                </c:pt>
                <c:pt idx="1">
                  <c:v>2.2796081542968749E-2</c:v>
                </c:pt>
                <c:pt idx="2">
                  <c:v>0.2329257202148437</c:v>
                </c:pt>
                <c:pt idx="3">
                  <c:v>0</c:v>
                </c:pt>
                <c:pt idx="4">
                  <c:v>0</c:v>
                </c:pt>
                <c:pt idx="5">
                  <c:v>0.33324334716796866</c:v>
                </c:pt>
                <c:pt idx="6">
                  <c:v>3.4494140624999996E-2</c:v>
                </c:pt>
                <c:pt idx="7">
                  <c:v>6.3056945800781236E-2</c:v>
                </c:pt>
                <c:pt idx="8">
                  <c:v>4.7748046874999998E-2</c:v>
                </c:pt>
                <c:pt idx="9">
                  <c:v>6.8122741699218739E-2</c:v>
                </c:pt>
                <c:pt idx="10">
                  <c:v>3.5465881347656249E-2</c:v>
                </c:pt>
                <c:pt idx="11">
                  <c:v>5.3982055664062494E-2</c:v>
                </c:pt>
                <c:pt idx="12">
                  <c:v>7.2057495117187495E-2</c:v>
                </c:pt>
                <c:pt idx="13">
                  <c:v>5.6897277832031239E-2</c:v>
                </c:pt>
                <c:pt idx="14">
                  <c:v>5.8033630371093742E-2</c:v>
                </c:pt>
                <c:pt idx="15">
                  <c:v>0.10611090087890623</c:v>
                </c:pt>
                <c:pt idx="16">
                  <c:v>8.5661865234374995E-2</c:v>
                </c:pt>
                <c:pt idx="17">
                  <c:v>7.7149841308593745E-2</c:v>
                </c:pt>
                <c:pt idx="18">
                  <c:v>6.7612976074218747E-2</c:v>
                </c:pt>
                <c:pt idx="19">
                  <c:v>7.3305358886718741E-2</c:v>
                </c:pt>
                <c:pt idx="20">
                  <c:v>6.3380859375000001E-2</c:v>
                </c:pt>
                <c:pt idx="21">
                  <c:v>8.5603454589843739E-2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3-4F0D-B186-9D38CB9FD157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0.24709423828125002</c:v>
                </c:pt>
                <c:pt idx="1">
                  <c:v>4.8921997070312508E-2</c:v>
                </c:pt>
                <c:pt idx="2">
                  <c:v>0.14846997070312501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0.30086999511718754</c:v>
                </c:pt>
                <c:pt idx="6">
                  <c:v>7.4240722656250008E-2</c:v>
                </c:pt>
                <c:pt idx="7">
                  <c:v>0.12793615722656251</c:v>
                </c:pt>
                <c:pt idx="8">
                  <c:v>9.0718261718750012E-2</c:v>
                </c:pt>
                <c:pt idx="9">
                  <c:v>0.1163812255859375</c:v>
                </c:pt>
                <c:pt idx="10">
                  <c:v>0.15507360839843751</c:v>
                </c:pt>
                <c:pt idx="11">
                  <c:v>0.16222802734375003</c:v>
                </c:pt>
                <c:pt idx="12">
                  <c:v>0.18848193359374996</c:v>
                </c:pt>
                <c:pt idx="13">
                  <c:v>0.16555566406250002</c:v>
                </c:pt>
                <c:pt idx="14">
                  <c:v>0.15639892578125</c:v>
                </c:pt>
                <c:pt idx="15">
                  <c:v>0.21283105468749999</c:v>
                </c:pt>
                <c:pt idx="16">
                  <c:v>0.22359423828125</c:v>
                </c:pt>
                <c:pt idx="17">
                  <c:v>0.1944085693359375</c:v>
                </c:pt>
                <c:pt idx="18">
                  <c:v>0.20375463867187502</c:v>
                </c:pt>
                <c:pt idx="19">
                  <c:v>0.18857946777343751</c:v>
                </c:pt>
                <c:pt idx="20">
                  <c:v>0.18785656738281251</c:v>
                </c:pt>
                <c:pt idx="21">
                  <c:v>0.24340515136718749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3-4F0D-B186-9D38CB9FD157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0.41999480508422848</c:v>
                </c:pt>
                <c:pt idx="1">
                  <c:v>0.11198320028686523</c:v>
                </c:pt>
                <c:pt idx="2">
                  <c:v>0.42534181246948238</c:v>
                </c:pt>
                <c:pt idx="3">
                  <c:v>7.0631695526123056E-2</c:v>
                </c:pt>
                <c:pt idx="4">
                  <c:v>7.0767549560546872E-2</c:v>
                </c:pt>
                <c:pt idx="5">
                  <c:v>0.68776211474609372</c:v>
                </c:pt>
                <c:pt idx="6">
                  <c:v>0.14987182693481446</c:v>
                </c:pt>
                <c:pt idx="7">
                  <c:v>0.23553352603149413</c:v>
                </c:pt>
                <c:pt idx="8">
                  <c:v>0.18721274884033207</c:v>
                </c:pt>
                <c:pt idx="9">
                  <c:v>0.23751053283691406</c:v>
                </c:pt>
                <c:pt idx="10">
                  <c:v>0.2451311489868164</c:v>
                </c:pt>
                <c:pt idx="11">
                  <c:v>0.27199028976440431</c:v>
                </c:pt>
                <c:pt idx="12">
                  <c:v>0.31784367694091797</c:v>
                </c:pt>
                <c:pt idx="13">
                  <c:v>0.27822094586181645</c:v>
                </c:pt>
                <c:pt idx="14">
                  <c:v>0.27052146383666992</c:v>
                </c:pt>
                <c:pt idx="15">
                  <c:v>0.38023522583007807</c:v>
                </c:pt>
                <c:pt idx="16">
                  <c:v>0.36876444485473631</c:v>
                </c:pt>
                <c:pt idx="17">
                  <c:v>0.33231057711791989</c:v>
                </c:pt>
                <c:pt idx="18">
                  <c:v>0.32940855010986331</c:v>
                </c:pt>
                <c:pt idx="19">
                  <c:v>0.32096817282104495</c:v>
                </c:pt>
                <c:pt idx="20">
                  <c:v>0.30776189791870118</c:v>
                </c:pt>
                <c:pt idx="21">
                  <c:v>0.39186502261352535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3-4F0D-B186-9D38CB9F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2.8247286987304689E-2</c:v>
                </c:pt>
                <c:pt idx="1">
                  <c:v>2.561145629882813E-2</c:v>
                </c:pt>
                <c:pt idx="2">
                  <c:v>3.3630230712890626E-2</c:v>
                </c:pt>
                <c:pt idx="3">
                  <c:v>3.4950210571289067E-2</c:v>
                </c:pt>
                <c:pt idx="4">
                  <c:v>2.6253167724609377E-2</c:v>
                </c:pt>
                <c:pt idx="5">
                  <c:v>3.4538919067382816E-2</c:v>
                </c:pt>
                <c:pt idx="6">
                  <c:v>3.0847567749023436E-2</c:v>
                </c:pt>
                <c:pt idx="7">
                  <c:v>4.6643417358398435E-2</c:v>
                </c:pt>
                <c:pt idx="8">
                  <c:v>4.2889123535156254E-2</c:v>
                </c:pt>
                <c:pt idx="9">
                  <c:v>4.5557180786132821E-2</c:v>
                </c:pt>
                <c:pt idx="10">
                  <c:v>5.3157211303710941E-2</c:v>
                </c:pt>
                <c:pt idx="11">
                  <c:v>5.2833938598632814E-2</c:v>
                </c:pt>
                <c:pt idx="12">
                  <c:v>5.3802246093750013E-2</c:v>
                </c:pt>
                <c:pt idx="13">
                  <c:v>5.4196014404296874E-2</c:v>
                </c:pt>
                <c:pt idx="14">
                  <c:v>5.3683209228515633E-2</c:v>
                </c:pt>
                <c:pt idx="15">
                  <c:v>5.7065386962890631E-2</c:v>
                </c:pt>
                <c:pt idx="16">
                  <c:v>5.3909097290039058E-2</c:v>
                </c:pt>
                <c:pt idx="17">
                  <c:v>5.4987377929687505E-2</c:v>
                </c:pt>
                <c:pt idx="18">
                  <c:v>5.9431219482421881E-2</c:v>
                </c:pt>
                <c:pt idx="19">
                  <c:v>5.5701800537109374E-2</c:v>
                </c:pt>
                <c:pt idx="20">
                  <c:v>5.5429788208007813E-2</c:v>
                </c:pt>
                <c:pt idx="21">
                  <c:v>5.4099435424804686E-2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596-997B-79C184E94F0F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3.2057044067382817E-3</c:v>
                </c:pt>
                <c:pt idx="1">
                  <c:v>3.2145274353027348E-3</c:v>
                </c:pt>
                <c:pt idx="2">
                  <c:v>3.1869539184570315E-3</c:v>
                </c:pt>
                <c:pt idx="3">
                  <c:v>3.183265319824219E-3</c:v>
                </c:pt>
                <c:pt idx="4">
                  <c:v>3.2122625122070316E-3</c:v>
                </c:pt>
                <c:pt idx="5">
                  <c:v>3.1846688537597654E-3</c:v>
                </c:pt>
                <c:pt idx="6">
                  <c:v>3.1968998413085944E-3</c:v>
                </c:pt>
                <c:pt idx="7">
                  <c:v>3.143628997802734E-3</c:v>
                </c:pt>
                <c:pt idx="8">
                  <c:v>3.1567784423828125E-3</c:v>
                </c:pt>
                <c:pt idx="9">
                  <c:v>3.1478862609863284E-3</c:v>
                </c:pt>
                <c:pt idx="10">
                  <c:v>3.1225363769531249E-3</c:v>
                </c:pt>
                <c:pt idx="11">
                  <c:v>3.1230039978027346E-3</c:v>
                </c:pt>
                <c:pt idx="12">
                  <c:v>3.1197528076171875E-3</c:v>
                </c:pt>
                <c:pt idx="13">
                  <c:v>3.1184160766601567E-3</c:v>
                </c:pt>
                <c:pt idx="14">
                  <c:v>3.1207551879882814E-3</c:v>
                </c:pt>
                <c:pt idx="15">
                  <c:v>3.109549072265625E-3</c:v>
                </c:pt>
                <c:pt idx="16">
                  <c:v>3.119420806884766E-3</c:v>
                </c:pt>
                <c:pt idx="17">
                  <c:v>3.1158460083007813E-3</c:v>
                </c:pt>
                <c:pt idx="18">
                  <c:v>3.101690155029297E-3</c:v>
                </c:pt>
                <c:pt idx="19">
                  <c:v>3.1133934326171872E-3</c:v>
                </c:pt>
                <c:pt idx="20">
                  <c:v>3.1150292663574219E-3</c:v>
                </c:pt>
                <c:pt idx="21">
                  <c:v>3.1187725830078127E-3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A-4596-997B-79C184E94F0F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6.0986022949218739E-2</c:v>
                </c:pt>
                <c:pt idx="1">
                  <c:v>1.010504150390625E-2</c:v>
                </c:pt>
                <c:pt idx="2">
                  <c:v>0.32992987060546869</c:v>
                </c:pt>
                <c:pt idx="3">
                  <c:v>0.25925299072265623</c:v>
                </c:pt>
                <c:pt idx="4">
                  <c:v>1.6142578124999998E-3</c:v>
                </c:pt>
                <c:pt idx="5">
                  <c:v>8.1063354492187489E-2</c:v>
                </c:pt>
                <c:pt idx="6">
                  <c:v>1.01103515625E-2</c:v>
                </c:pt>
                <c:pt idx="7">
                  <c:v>0.30985784912109371</c:v>
                </c:pt>
                <c:pt idx="8">
                  <c:v>5.9541687011718754E-2</c:v>
                </c:pt>
                <c:pt idx="9">
                  <c:v>8.5752136230468748E-2</c:v>
                </c:pt>
                <c:pt idx="10">
                  <c:v>5.6562744140624989E-2</c:v>
                </c:pt>
                <c:pt idx="11">
                  <c:v>4.9856140136718748E-2</c:v>
                </c:pt>
                <c:pt idx="12">
                  <c:v>8.4658264160156246E-2</c:v>
                </c:pt>
                <c:pt idx="13">
                  <c:v>6.9152893066406249E-2</c:v>
                </c:pt>
                <c:pt idx="14">
                  <c:v>6.175598144531249E-2</c:v>
                </c:pt>
                <c:pt idx="15">
                  <c:v>9.4545593261718755E-2</c:v>
                </c:pt>
                <c:pt idx="16">
                  <c:v>2.9125671386718743E-2</c:v>
                </c:pt>
                <c:pt idx="17">
                  <c:v>7.0947692871093745E-2</c:v>
                </c:pt>
                <c:pt idx="18">
                  <c:v>0.11132537841796872</c:v>
                </c:pt>
                <c:pt idx="19">
                  <c:v>7.7218872070312486E-2</c:v>
                </c:pt>
                <c:pt idx="20">
                  <c:v>7.1197265624999992E-2</c:v>
                </c:pt>
                <c:pt idx="21">
                  <c:v>6.1028503417968748E-2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A-4596-997B-79C184E94F0F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0.10003564453125</c:v>
                </c:pt>
                <c:pt idx="1">
                  <c:v>4.0069335937499999E-2</c:v>
                </c:pt>
                <c:pt idx="2">
                  <c:v>0.21142541503906251</c:v>
                </c:pt>
                <c:pt idx="3">
                  <c:v>0.23565979003906251</c:v>
                </c:pt>
                <c:pt idx="4">
                  <c:v>3.5198364257812503E-2</c:v>
                </c:pt>
                <c:pt idx="5">
                  <c:v>0.1538228759765625</c:v>
                </c:pt>
                <c:pt idx="6">
                  <c:v>4.0843872070312502E-2</c:v>
                </c:pt>
                <c:pt idx="7">
                  <c:v>0.27111633300781252</c:v>
                </c:pt>
                <c:pt idx="8">
                  <c:v>9.4986816406249994E-2</c:v>
                </c:pt>
                <c:pt idx="9">
                  <c:v>0.118509765625</c:v>
                </c:pt>
                <c:pt idx="10">
                  <c:v>0.15942822265625001</c:v>
                </c:pt>
                <c:pt idx="11">
                  <c:v>0.16529174804687499</c:v>
                </c:pt>
                <c:pt idx="12">
                  <c:v>0.16954882812499997</c:v>
                </c:pt>
                <c:pt idx="13">
                  <c:v>0.1804095458984375</c:v>
                </c:pt>
                <c:pt idx="14">
                  <c:v>0.171763427734375</c:v>
                </c:pt>
                <c:pt idx="15">
                  <c:v>0.21464404296875</c:v>
                </c:pt>
                <c:pt idx="16">
                  <c:v>0.180116943359375</c:v>
                </c:pt>
                <c:pt idx="17">
                  <c:v>0.1618206787109375</c:v>
                </c:pt>
                <c:pt idx="18">
                  <c:v>0.26000317382812504</c:v>
                </c:pt>
                <c:pt idx="19">
                  <c:v>0.17852770996093748</c:v>
                </c:pt>
                <c:pt idx="20">
                  <c:v>0.20102941894531251</c:v>
                </c:pt>
                <c:pt idx="21">
                  <c:v>0.181447998046875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A-4596-997B-79C184E94F0F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0.19247465887451171</c:v>
                </c:pt>
                <c:pt idx="1">
                  <c:v>7.9000361175537118E-2</c:v>
                </c:pt>
                <c:pt idx="2">
                  <c:v>0.57817247027587881</c:v>
                </c:pt>
                <c:pt idx="3">
                  <c:v>0.53304625665283201</c:v>
                </c:pt>
                <c:pt idx="4">
                  <c:v>6.627805230712891E-2</c:v>
                </c:pt>
                <c:pt idx="5">
                  <c:v>0.27260981838989257</c:v>
                </c:pt>
                <c:pt idx="6">
                  <c:v>8.4998691223144532E-2</c:v>
                </c:pt>
                <c:pt idx="7">
                  <c:v>0.63076122848510741</c:v>
                </c:pt>
                <c:pt idx="8">
                  <c:v>0.2005744053955078</c:v>
                </c:pt>
                <c:pt idx="9">
                  <c:v>0.25296696890258791</c:v>
                </c:pt>
                <c:pt idx="10">
                  <c:v>0.27227071447753903</c:v>
                </c:pt>
                <c:pt idx="11">
                  <c:v>0.27110483078002928</c:v>
                </c:pt>
                <c:pt idx="12">
                  <c:v>0.31112909118652343</c:v>
                </c:pt>
                <c:pt idx="13">
                  <c:v>0.30687686944580078</c:v>
                </c:pt>
                <c:pt idx="14">
                  <c:v>0.29032337359619143</c:v>
                </c:pt>
                <c:pt idx="15">
                  <c:v>0.36936457226562502</c:v>
                </c:pt>
                <c:pt idx="16">
                  <c:v>0.26627113284301757</c:v>
                </c:pt>
                <c:pt idx="17">
                  <c:v>0.29087159552001951</c:v>
                </c:pt>
                <c:pt idx="18">
                  <c:v>0.43386146188354491</c:v>
                </c:pt>
                <c:pt idx="19">
                  <c:v>0.31456177600097651</c:v>
                </c:pt>
                <c:pt idx="20">
                  <c:v>0.33077150204467776</c:v>
                </c:pt>
                <c:pt idx="21">
                  <c:v>0.29969470947265625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A-4596-997B-79C184E9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7.7110107421875006E-3</c:v>
                </c:pt>
                <c:pt idx="1">
                  <c:v>7.7307495117187519E-3</c:v>
                </c:pt>
                <c:pt idx="2">
                  <c:v>7.7555236816406262E-3</c:v>
                </c:pt>
                <c:pt idx="3">
                  <c:v>7.7717376708984383E-3</c:v>
                </c:pt>
                <c:pt idx="4">
                  <c:v>1.1904592895507812E-2</c:v>
                </c:pt>
                <c:pt idx="5">
                  <c:v>1.7678887939453127E-2</c:v>
                </c:pt>
                <c:pt idx="6">
                  <c:v>1.7209387207031249E-2</c:v>
                </c:pt>
                <c:pt idx="7">
                  <c:v>1.9033209228515625E-2</c:v>
                </c:pt>
                <c:pt idx="8">
                  <c:v>2.0571826171875002E-2</c:v>
                </c:pt>
                <c:pt idx="9">
                  <c:v>2.5317590332031254E-2</c:v>
                </c:pt>
                <c:pt idx="10">
                  <c:v>5.2848843383789063E-2</c:v>
                </c:pt>
                <c:pt idx="11">
                  <c:v>5.3867202758789062E-2</c:v>
                </c:pt>
                <c:pt idx="12">
                  <c:v>5.2851361083984374E-2</c:v>
                </c:pt>
                <c:pt idx="13">
                  <c:v>6.1301770019531257E-2</c:v>
                </c:pt>
                <c:pt idx="14">
                  <c:v>5.2043481445312505E-2</c:v>
                </c:pt>
                <c:pt idx="15">
                  <c:v>5.9666876220703123E-2</c:v>
                </c:pt>
                <c:pt idx="16">
                  <c:v>5.4867535400390632E-2</c:v>
                </c:pt>
                <c:pt idx="17">
                  <c:v>5.6784109497070315E-2</c:v>
                </c:pt>
                <c:pt idx="18">
                  <c:v>5.3749777221679694E-2</c:v>
                </c:pt>
                <c:pt idx="19">
                  <c:v>6.0459246826171882E-2</c:v>
                </c:pt>
                <c:pt idx="20">
                  <c:v>5.3554101562499998E-2</c:v>
                </c:pt>
                <c:pt idx="21">
                  <c:v>5.9633038330078124E-2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2-4B26-9A03-13CE9C10CADA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3.2740656738281253E-3</c:v>
                </c:pt>
                <c:pt idx="1">
                  <c:v>3.2740270690917975E-3</c:v>
                </c:pt>
                <c:pt idx="2">
                  <c:v>3.2739189758300784E-3</c:v>
                </c:pt>
                <c:pt idx="3">
                  <c:v>3.2738911132812504E-3</c:v>
                </c:pt>
                <c:pt idx="4">
                  <c:v>3.2594123229980469E-3</c:v>
                </c:pt>
                <c:pt idx="5">
                  <c:v>3.2408706359863281E-3</c:v>
                </c:pt>
                <c:pt idx="6">
                  <c:v>3.2423792419433595E-3</c:v>
                </c:pt>
                <c:pt idx="7">
                  <c:v>3.2356663818359378E-3</c:v>
                </c:pt>
                <c:pt idx="8">
                  <c:v>3.2304517211914066E-3</c:v>
                </c:pt>
                <c:pt idx="9">
                  <c:v>3.2153599548339841E-3</c:v>
                </c:pt>
                <c:pt idx="10">
                  <c:v>3.1235491638183593E-3</c:v>
                </c:pt>
                <c:pt idx="11">
                  <c:v>3.1202627258300783E-3</c:v>
                </c:pt>
                <c:pt idx="12">
                  <c:v>3.1228797912597659E-3</c:v>
                </c:pt>
                <c:pt idx="13">
                  <c:v>3.0947624511718755E-3</c:v>
                </c:pt>
                <c:pt idx="14">
                  <c:v>3.1262189331054688E-3</c:v>
                </c:pt>
                <c:pt idx="15">
                  <c:v>3.1002564086914067E-3</c:v>
                </c:pt>
                <c:pt idx="16">
                  <c:v>3.1168373107910157E-3</c:v>
                </c:pt>
                <c:pt idx="17">
                  <c:v>3.110617248535156E-3</c:v>
                </c:pt>
                <c:pt idx="18">
                  <c:v>3.1199548950195314E-3</c:v>
                </c:pt>
                <c:pt idx="19">
                  <c:v>3.0982654113769536E-3</c:v>
                </c:pt>
                <c:pt idx="20">
                  <c:v>3.1211737976074225E-3</c:v>
                </c:pt>
                <c:pt idx="21">
                  <c:v>3.1010251464843753E-3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2-4B26-9A03-13CE9C10CADA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4.8958740234374999E-2</c:v>
                </c:pt>
                <c:pt idx="5">
                  <c:v>0.12901318359375</c:v>
                </c:pt>
                <c:pt idx="6">
                  <c:v>6.0821411132812489E-2</c:v>
                </c:pt>
                <c:pt idx="7">
                  <c:v>5.5495422363281241E-2</c:v>
                </c:pt>
                <c:pt idx="8">
                  <c:v>6.4002136230468742E-2</c:v>
                </c:pt>
                <c:pt idx="9">
                  <c:v>5.8644287109374992E-2</c:v>
                </c:pt>
                <c:pt idx="10">
                  <c:v>6.2966674804687497E-2</c:v>
                </c:pt>
                <c:pt idx="11">
                  <c:v>5.3902404785156247E-2</c:v>
                </c:pt>
                <c:pt idx="12">
                  <c:v>6.2005554199218736E-2</c:v>
                </c:pt>
                <c:pt idx="13">
                  <c:v>0.17467968749999996</c:v>
                </c:pt>
                <c:pt idx="14">
                  <c:v>3.7749206542968747E-2</c:v>
                </c:pt>
                <c:pt idx="15">
                  <c:v>0.14115197753906247</c:v>
                </c:pt>
                <c:pt idx="16">
                  <c:v>6.6896118164062504E-2</c:v>
                </c:pt>
                <c:pt idx="17">
                  <c:v>7.541345214843749E-2</c:v>
                </c:pt>
                <c:pt idx="18">
                  <c:v>6.5080078124999996E-2</c:v>
                </c:pt>
                <c:pt idx="19">
                  <c:v>8.5985778808593746E-2</c:v>
                </c:pt>
                <c:pt idx="20">
                  <c:v>5.4990966796874992E-2</c:v>
                </c:pt>
                <c:pt idx="21">
                  <c:v>9.3765014648437492E-2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2-4B26-9A03-13CE9C10CADA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3.3918945312500011E-2</c:v>
                </c:pt>
                <c:pt idx="1">
                  <c:v>3.3844360351562498E-2</c:v>
                </c:pt>
                <c:pt idx="2">
                  <c:v>3.4968872070312504E-2</c:v>
                </c:pt>
                <c:pt idx="3">
                  <c:v>3.3844360351562498E-2</c:v>
                </c:pt>
                <c:pt idx="4">
                  <c:v>4.1744628906249998E-2</c:v>
                </c:pt>
                <c:pt idx="5">
                  <c:v>0.17085119628906251</c:v>
                </c:pt>
                <c:pt idx="6">
                  <c:v>5.3161865234375008E-2</c:v>
                </c:pt>
                <c:pt idx="7">
                  <c:v>7.45333251953125E-2</c:v>
                </c:pt>
                <c:pt idx="8">
                  <c:v>8.0752563476562497E-2</c:v>
                </c:pt>
                <c:pt idx="9">
                  <c:v>6.3856201171875002E-2</c:v>
                </c:pt>
                <c:pt idx="10">
                  <c:v>0.15210168457031251</c:v>
                </c:pt>
                <c:pt idx="11">
                  <c:v>0.14262939453124998</c:v>
                </c:pt>
                <c:pt idx="12">
                  <c:v>0.17118395996093749</c:v>
                </c:pt>
                <c:pt idx="13">
                  <c:v>0.2640135498046875</c:v>
                </c:pt>
                <c:pt idx="14">
                  <c:v>0.1774031982421875</c:v>
                </c:pt>
                <c:pt idx="15">
                  <c:v>0.25347985839843751</c:v>
                </c:pt>
                <c:pt idx="16">
                  <c:v>0.17976696777343754</c:v>
                </c:pt>
                <c:pt idx="17">
                  <c:v>0.177707275390625</c:v>
                </c:pt>
                <c:pt idx="18">
                  <c:v>0.1924119873046875</c:v>
                </c:pt>
                <c:pt idx="19">
                  <c:v>0.24833349609375002</c:v>
                </c:pt>
                <c:pt idx="20">
                  <c:v>0.18826965332031251</c:v>
                </c:pt>
                <c:pt idx="21">
                  <c:v>0.26628552246093751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2-4B26-9A03-13CE9C10CADA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4.4904021728515639E-2</c:v>
                </c:pt>
                <c:pt idx="1">
                  <c:v>4.4849136932373052E-2</c:v>
                </c:pt>
                <c:pt idx="2">
                  <c:v>4.5998314727783207E-2</c:v>
                </c:pt>
                <c:pt idx="3">
                  <c:v>4.4889989135742187E-2</c:v>
                </c:pt>
                <c:pt idx="4">
                  <c:v>0.10586737435913085</c:v>
                </c:pt>
                <c:pt idx="5">
                  <c:v>0.32078413845825193</c:v>
                </c:pt>
                <c:pt idx="6">
                  <c:v>0.13443504281616209</c:v>
                </c:pt>
                <c:pt idx="7">
                  <c:v>0.1522976231689453</c:v>
                </c:pt>
                <c:pt idx="8">
                  <c:v>0.16855697760009763</c:v>
                </c:pt>
                <c:pt idx="9">
                  <c:v>0.15103343856811524</c:v>
                </c:pt>
                <c:pt idx="10">
                  <c:v>0.27104075192260746</c:v>
                </c:pt>
                <c:pt idx="11">
                  <c:v>0.25351926480102538</c:v>
                </c:pt>
                <c:pt idx="12">
                  <c:v>0.28916375503540037</c:v>
                </c:pt>
                <c:pt idx="13">
                  <c:v>0.50308976977539066</c:v>
                </c:pt>
                <c:pt idx="14">
                  <c:v>0.27032210516357424</c:v>
                </c:pt>
                <c:pt idx="15">
                  <c:v>0.45739896856689449</c:v>
                </c:pt>
                <c:pt idx="16">
                  <c:v>0.3046474586486817</c:v>
                </c:pt>
                <c:pt idx="17">
                  <c:v>0.31301545428466793</c:v>
                </c:pt>
                <c:pt idx="18">
                  <c:v>0.31436179754638671</c:v>
                </c:pt>
                <c:pt idx="19">
                  <c:v>0.39787678713989261</c:v>
                </c:pt>
                <c:pt idx="20">
                  <c:v>0.29993589547729493</c:v>
                </c:pt>
                <c:pt idx="21">
                  <c:v>0.42278460058593748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2-4B26-9A03-13CE9C10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5.0344738769531251E-2</c:v>
                </c:pt>
                <c:pt idx="1">
                  <c:v>4.7872457885742188E-2</c:v>
                </c:pt>
                <c:pt idx="2">
                  <c:v>4.0031533813476565E-2</c:v>
                </c:pt>
                <c:pt idx="3">
                  <c:v>5.6308969116210944E-2</c:v>
                </c:pt>
                <c:pt idx="4">
                  <c:v>3.2985598754882814E-2</c:v>
                </c:pt>
                <c:pt idx="5">
                  <c:v>4.8590304565429697E-2</c:v>
                </c:pt>
                <c:pt idx="6">
                  <c:v>3.7209896850585934E-2</c:v>
                </c:pt>
                <c:pt idx="7">
                  <c:v>4.2565045166015628E-2</c:v>
                </c:pt>
                <c:pt idx="8">
                  <c:v>4.4449694824218754E-2</c:v>
                </c:pt>
                <c:pt idx="9">
                  <c:v>4.5270062255859375E-2</c:v>
                </c:pt>
                <c:pt idx="10">
                  <c:v>5.1641555786132817E-2</c:v>
                </c:pt>
                <c:pt idx="11">
                  <c:v>4.9246417236328124E-2</c:v>
                </c:pt>
                <c:pt idx="12">
                  <c:v>5.0693994140625004E-2</c:v>
                </c:pt>
                <c:pt idx="13">
                  <c:v>5.0322985839843758E-2</c:v>
                </c:pt>
                <c:pt idx="14">
                  <c:v>5.0596710205078124E-2</c:v>
                </c:pt>
                <c:pt idx="15">
                  <c:v>5.2508752441406251E-2</c:v>
                </c:pt>
                <c:pt idx="16">
                  <c:v>5.576323242187501E-2</c:v>
                </c:pt>
                <c:pt idx="17">
                  <c:v>5.15439697265625E-2</c:v>
                </c:pt>
                <c:pt idx="18">
                  <c:v>5.5430795288085942E-2</c:v>
                </c:pt>
                <c:pt idx="19">
                  <c:v>5.1429666137695319E-2</c:v>
                </c:pt>
                <c:pt idx="20">
                  <c:v>5.7267306518554689E-2</c:v>
                </c:pt>
                <c:pt idx="21">
                  <c:v>5.0462365722656256E-2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8-4765-B0E4-D3F53CCAA17E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3.1319804382324225E-3</c:v>
                </c:pt>
                <c:pt idx="1">
                  <c:v>3.1402076110839841E-3</c:v>
                </c:pt>
                <c:pt idx="2">
                  <c:v>3.1664487609863279E-3</c:v>
                </c:pt>
                <c:pt idx="3">
                  <c:v>3.1121110839843753E-3</c:v>
                </c:pt>
                <c:pt idx="4">
                  <c:v>3.1898533020019533E-3</c:v>
                </c:pt>
                <c:pt idx="5">
                  <c:v>3.1371276245117188E-3</c:v>
                </c:pt>
                <c:pt idx="6">
                  <c:v>3.1757968139648437E-3</c:v>
                </c:pt>
                <c:pt idx="7">
                  <c:v>3.1571832885742192E-3</c:v>
                </c:pt>
                <c:pt idx="8">
                  <c:v>3.1516534118652345E-3</c:v>
                </c:pt>
                <c:pt idx="9">
                  <c:v>3.1482300109863279E-3</c:v>
                </c:pt>
                <c:pt idx="10">
                  <c:v>3.1269292602539066E-3</c:v>
                </c:pt>
                <c:pt idx="11">
                  <c:v>3.1349667663574223E-3</c:v>
                </c:pt>
                <c:pt idx="12">
                  <c:v>3.1300102539062505E-3</c:v>
                </c:pt>
                <c:pt idx="13">
                  <c:v>3.1312771606445316E-3</c:v>
                </c:pt>
                <c:pt idx="14">
                  <c:v>3.130365753173828E-3</c:v>
                </c:pt>
                <c:pt idx="15">
                  <c:v>3.1247872009277345E-3</c:v>
                </c:pt>
                <c:pt idx="16">
                  <c:v>3.113899993896484E-3</c:v>
                </c:pt>
                <c:pt idx="17">
                  <c:v>3.1279464111328126E-3</c:v>
                </c:pt>
                <c:pt idx="18">
                  <c:v>3.1150816345214844E-3</c:v>
                </c:pt>
                <c:pt idx="19">
                  <c:v>3.1276798706054688E-3</c:v>
                </c:pt>
                <c:pt idx="20">
                  <c:v>3.108870635986328E-3</c:v>
                </c:pt>
                <c:pt idx="21">
                  <c:v>3.1310495605468753E-3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8-4765-B0E4-D3F53CCAA17E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0.316415771484375</c:v>
                </c:pt>
                <c:pt idx="1">
                  <c:v>0.36063262939453122</c:v>
                </c:pt>
                <c:pt idx="2">
                  <c:v>0.17907641601562496</c:v>
                </c:pt>
                <c:pt idx="3">
                  <c:v>0.71117083740234366</c:v>
                </c:pt>
                <c:pt idx="4">
                  <c:v>0</c:v>
                </c:pt>
                <c:pt idx="5">
                  <c:v>0.38732098388671871</c:v>
                </c:pt>
                <c:pt idx="6">
                  <c:v>1.4342468261718748E-2</c:v>
                </c:pt>
                <c:pt idx="7">
                  <c:v>0.20149017333984373</c:v>
                </c:pt>
                <c:pt idx="8">
                  <c:v>0.11766558837890623</c:v>
                </c:pt>
                <c:pt idx="9">
                  <c:v>5.1104003906249994E-2</c:v>
                </c:pt>
                <c:pt idx="10">
                  <c:v>9.5119079589843739E-2</c:v>
                </c:pt>
                <c:pt idx="11">
                  <c:v>5.06685791015625E-2</c:v>
                </c:pt>
                <c:pt idx="12">
                  <c:v>6.0837341308593744E-2</c:v>
                </c:pt>
                <c:pt idx="13">
                  <c:v>5.9881530761718739E-2</c:v>
                </c:pt>
                <c:pt idx="14">
                  <c:v>6.0805480957031241E-2</c:v>
                </c:pt>
                <c:pt idx="15">
                  <c:v>9.7763488769531254E-2</c:v>
                </c:pt>
                <c:pt idx="16">
                  <c:v>0.10634454345703123</c:v>
                </c:pt>
                <c:pt idx="17">
                  <c:v>6.3439270019531244E-2</c:v>
                </c:pt>
                <c:pt idx="18">
                  <c:v>8.607073974609375E-2</c:v>
                </c:pt>
                <c:pt idx="19">
                  <c:v>5.6037048339843749E-2</c:v>
                </c:pt>
                <c:pt idx="20">
                  <c:v>8.8231933593749992E-2</c:v>
                </c:pt>
                <c:pt idx="21">
                  <c:v>4.1030822753906245E-2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8-4765-B0E4-D3F53CCAA17E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0.34484069824218749</c:v>
                </c:pt>
                <c:pt idx="1">
                  <c:v>0.19539538574218748</c:v>
                </c:pt>
                <c:pt idx="2">
                  <c:v>0.1128240966796875</c:v>
                </c:pt>
                <c:pt idx="3">
                  <c:v>0.444744384765625</c:v>
                </c:pt>
                <c:pt idx="4">
                  <c:v>3.37066650390625E-2</c:v>
                </c:pt>
                <c:pt idx="5">
                  <c:v>0.27537915039062505</c:v>
                </c:pt>
                <c:pt idx="6">
                  <c:v>6.0155639648437502E-2</c:v>
                </c:pt>
                <c:pt idx="7">
                  <c:v>0.1371904296875</c:v>
                </c:pt>
                <c:pt idx="8">
                  <c:v>0.12176855468750002</c:v>
                </c:pt>
                <c:pt idx="9">
                  <c:v>0.10608850097656249</c:v>
                </c:pt>
                <c:pt idx="10">
                  <c:v>0.15545800781249999</c:v>
                </c:pt>
                <c:pt idx="11">
                  <c:v>0.12511914062500001</c:v>
                </c:pt>
                <c:pt idx="12">
                  <c:v>0.145325927734375</c:v>
                </c:pt>
                <c:pt idx="13">
                  <c:v>0.14899780273437499</c:v>
                </c:pt>
                <c:pt idx="14">
                  <c:v>0.14842407226562498</c:v>
                </c:pt>
                <c:pt idx="15">
                  <c:v>0.18567065429687499</c:v>
                </c:pt>
                <c:pt idx="16">
                  <c:v>0.22023217773437503</c:v>
                </c:pt>
                <c:pt idx="17">
                  <c:v>0.1333406982421875</c:v>
                </c:pt>
                <c:pt idx="18">
                  <c:v>0.1790784912109375</c:v>
                </c:pt>
                <c:pt idx="19">
                  <c:v>0.13503320312499997</c:v>
                </c:pt>
                <c:pt idx="20">
                  <c:v>0.205315185546875</c:v>
                </c:pt>
                <c:pt idx="21">
                  <c:v>0.13085070800781251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8-4765-B0E4-D3F53CCAA17E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0.71473318893432625</c:v>
                </c:pt>
                <c:pt idx="1">
                  <c:v>0.60704068063354488</c:v>
                </c:pt>
                <c:pt idx="2">
                  <c:v>0.33509849526977536</c:v>
                </c:pt>
                <c:pt idx="3">
                  <c:v>1.215336302368164</c:v>
                </c:pt>
                <c:pt idx="4">
                  <c:v>6.9882117095947272E-2</c:v>
                </c:pt>
                <c:pt idx="5">
                  <c:v>0.71442756646728522</c:v>
                </c:pt>
                <c:pt idx="6">
                  <c:v>0.11488380157470703</c:v>
                </c:pt>
                <c:pt idx="7">
                  <c:v>0.38440283148193355</c:v>
                </c:pt>
                <c:pt idx="8">
                  <c:v>0.28703549130249023</c:v>
                </c:pt>
                <c:pt idx="9">
                  <c:v>0.20561079714965819</c:v>
                </c:pt>
                <c:pt idx="10">
                  <c:v>0.30534557244873045</c:v>
                </c:pt>
                <c:pt idx="11">
                  <c:v>0.22816910372924806</c:v>
                </c:pt>
                <c:pt idx="12">
                  <c:v>0.2599872734375</c:v>
                </c:pt>
                <c:pt idx="13">
                  <c:v>0.26233359649658206</c:v>
                </c:pt>
                <c:pt idx="14">
                  <c:v>0.26295662918090817</c:v>
                </c:pt>
                <c:pt idx="15">
                  <c:v>0.33906768270874021</c:v>
                </c:pt>
                <c:pt idx="16">
                  <c:v>0.38545385360717777</c:v>
                </c:pt>
                <c:pt idx="17">
                  <c:v>0.25145188439941407</c:v>
                </c:pt>
                <c:pt idx="18">
                  <c:v>0.32369510787963868</c:v>
                </c:pt>
                <c:pt idx="19">
                  <c:v>0.2456275974731445</c:v>
                </c:pt>
                <c:pt idx="20">
                  <c:v>0.353923296295166</c:v>
                </c:pt>
                <c:pt idx="21">
                  <c:v>0.22547494604492188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8-4765-B0E4-D3F53CCA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3.408059692382813E-2</c:v>
                </c:pt>
                <c:pt idx="1">
                  <c:v>3.4457446289062499E-2</c:v>
                </c:pt>
                <c:pt idx="2">
                  <c:v>3.3148846435546872E-2</c:v>
                </c:pt>
                <c:pt idx="3">
                  <c:v>4.6246023559570318E-2</c:v>
                </c:pt>
                <c:pt idx="4">
                  <c:v>3.2535836791992193E-2</c:v>
                </c:pt>
                <c:pt idx="5">
                  <c:v>5.4334487915039059E-2</c:v>
                </c:pt>
                <c:pt idx="6">
                  <c:v>4.1289276123046878E-2</c:v>
                </c:pt>
                <c:pt idx="7">
                  <c:v>3.8619808959960936E-2</c:v>
                </c:pt>
                <c:pt idx="8">
                  <c:v>5.4755044555664059E-2</c:v>
                </c:pt>
                <c:pt idx="9">
                  <c:v>4.9545721435546877E-2</c:v>
                </c:pt>
                <c:pt idx="10">
                  <c:v>5.3031024169921871E-2</c:v>
                </c:pt>
                <c:pt idx="11">
                  <c:v>5.396005554199218E-2</c:v>
                </c:pt>
                <c:pt idx="12">
                  <c:v>5.3529327392578117E-2</c:v>
                </c:pt>
                <c:pt idx="13">
                  <c:v>5.4458761596679693E-2</c:v>
                </c:pt>
                <c:pt idx="14">
                  <c:v>5.2316802978515625E-2</c:v>
                </c:pt>
                <c:pt idx="15">
                  <c:v>5.5152740478515622E-2</c:v>
                </c:pt>
                <c:pt idx="16">
                  <c:v>5.9089920043945317E-2</c:v>
                </c:pt>
                <c:pt idx="17">
                  <c:v>5.5522842407226561E-2</c:v>
                </c:pt>
                <c:pt idx="18">
                  <c:v>5.5573498535156259E-2</c:v>
                </c:pt>
                <c:pt idx="19">
                  <c:v>5.9950772094726566E-2</c:v>
                </c:pt>
                <c:pt idx="20">
                  <c:v>5.4948504638671875E-2</c:v>
                </c:pt>
                <c:pt idx="21">
                  <c:v>5.5518612670898443E-2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4FBC-8537-016A84AB931A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3.1861838378906254E-3</c:v>
                </c:pt>
                <c:pt idx="1">
                  <c:v>3.1849612426757814E-3</c:v>
                </c:pt>
                <c:pt idx="2">
                  <c:v>3.1885927734375003E-3</c:v>
                </c:pt>
                <c:pt idx="3">
                  <c:v>3.1457623291015631E-3</c:v>
                </c:pt>
                <c:pt idx="4">
                  <c:v>3.1914277038574217E-3</c:v>
                </c:pt>
                <c:pt idx="5">
                  <c:v>3.1179662475585936E-3</c:v>
                </c:pt>
                <c:pt idx="6">
                  <c:v>3.1622160034179693E-3</c:v>
                </c:pt>
                <c:pt idx="7">
                  <c:v>3.1711692810058598E-3</c:v>
                </c:pt>
                <c:pt idx="8">
                  <c:v>3.1166019897460938E-3</c:v>
                </c:pt>
                <c:pt idx="9">
                  <c:v>3.134760986328125E-3</c:v>
                </c:pt>
                <c:pt idx="10">
                  <c:v>3.1223074340820316E-3</c:v>
                </c:pt>
                <c:pt idx="11">
                  <c:v>3.1192569885253904E-3</c:v>
                </c:pt>
                <c:pt idx="12">
                  <c:v>3.1207431030273445E-3</c:v>
                </c:pt>
                <c:pt idx="13">
                  <c:v>3.1183637084960941E-3</c:v>
                </c:pt>
                <c:pt idx="14">
                  <c:v>3.1247455749511721E-3</c:v>
                </c:pt>
                <c:pt idx="15">
                  <c:v>3.1152102050781253E-3</c:v>
                </c:pt>
                <c:pt idx="16">
                  <c:v>3.1028026428222655E-3</c:v>
                </c:pt>
                <c:pt idx="17">
                  <c:v>3.1140087585449223E-3</c:v>
                </c:pt>
                <c:pt idx="18">
                  <c:v>3.1145223693847656E-3</c:v>
                </c:pt>
                <c:pt idx="19">
                  <c:v>3.1000563354492187E-3</c:v>
                </c:pt>
                <c:pt idx="20">
                  <c:v>3.1160235900878908E-3</c:v>
                </c:pt>
                <c:pt idx="21">
                  <c:v>3.1148177795410157E-3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4FBC-8537-016A84AB931A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9.156665039062499E-2</c:v>
                </c:pt>
                <c:pt idx="1">
                  <c:v>6.9397155761718746E-2</c:v>
                </c:pt>
                <c:pt idx="2">
                  <c:v>2.5998046875E-2</c:v>
                </c:pt>
                <c:pt idx="3">
                  <c:v>0.44950177001953118</c:v>
                </c:pt>
                <c:pt idx="4">
                  <c:v>1.0115661621093751E-2</c:v>
                </c:pt>
                <c:pt idx="5">
                  <c:v>0.66108636474609372</c:v>
                </c:pt>
                <c:pt idx="6">
                  <c:v>6.7262512207031236E-2</c:v>
                </c:pt>
                <c:pt idx="7">
                  <c:v>1.0089111328125001E-2</c:v>
                </c:pt>
                <c:pt idx="8">
                  <c:v>0.38103918457031244</c:v>
                </c:pt>
                <c:pt idx="9">
                  <c:v>0.14204937744140625</c:v>
                </c:pt>
                <c:pt idx="10">
                  <c:v>4.8910949707031248E-2</c:v>
                </c:pt>
                <c:pt idx="11">
                  <c:v>6.0306335449218741E-2</c:v>
                </c:pt>
                <c:pt idx="12">
                  <c:v>6.2425048828124989E-2</c:v>
                </c:pt>
                <c:pt idx="13">
                  <c:v>4.7689636230468742E-2</c:v>
                </c:pt>
                <c:pt idx="14">
                  <c:v>3.6437622070312502E-2</c:v>
                </c:pt>
                <c:pt idx="15">
                  <c:v>5.7858398437499993E-2</c:v>
                </c:pt>
                <c:pt idx="16">
                  <c:v>0.1063392333984375</c:v>
                </c:pt>
                <c:pt idx="17">
                  <c:v>6.1060363769531244E-2</c:v>
                </c:pt>
                <c:pt idx="18">
                  <c:v>6.0991333007812495E-2</c:v>
                </c:pt>
                <c:pt idx="19">
                  <c:v>0.10276025390624999</c:v>
                </c:pt>
                <c:pt idx="20">
                  <c:v>5.998773193359374E-2</c:v>
                </c:pt>
                <c:pt idx="21">
                  <c:v>6.2462219238281248E-2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FBC-8537-016A84AB931A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0.18748364257812503</c:v>
                </c:pt>
                <c:pt idx="1">
                  <c:v>5.3695434570312513E-2</c:v>
                </c:pt>
                <c:pt idx="2">
                  <c:v>4.8508911132812499E-2</c:v>
                </c:pt>
                <c:pt idx="3">
                  <c:v>0.26291772460937507</c:v>
                </c:pt>
                <c:pt idx="4">
                  <c:v>3.9874267578124997E-2</c:v>
                </c:pt>
                <c:pt idx="5">
                  <c:v>0.37036596679687495</c:v>
                </c:pt>
                <c:pt idx="6">
                  <c:v>6.0557250976562498E-2</c:v>
                </c:pt>
                <c:pt idx="7">
                  <c:v>4.0734863281249999E-2</c:v>
                </c:pt>
                <c:pt idx="8">
                  <c:v>0.23136254882812504</c:v>
                </c:pt>
                <c:pt idx="9">
                  <c:v>9.7637451171875E-2</c:v>
                </c:pt>
                <c:pt idx="10">
                  <c:v>0.13296203613281249</c:v>
                </c:pt>
                <c:pt idx="11">
                  <c:v>0.13943371582031253</c:v>
                </c:pt>
                <c:pt idx="12">
                  <c:v>0.14641601562499998</c:v>
                </c:pt>
                <c:pt idx="13">
                  <c:v>0.15545227050781249</c:v>
                </c:pt>
                <c:pt idx="14">
                  <c:v>0.15550964355468752</c:v>
                </c:pt>
                <c:pt idx="15">
                  <c:v>0.16417871093750003</c:v>
                </c:pt>
                <c:pt idx="16">
                  <c:v>0.20989355468750001</c:v>
                </c:pt>
                <c:pt idx="17">
                  <c:v>0.12227917480468752</c:v>
                </c:pt>
                <c:pt idx="18">
                  <c:v>0.1870303955078125</c:v>
                </c:pt>
                <c:pt idx="19">
                  <c:v>0.17026025390625002</c:v>
                </c:pt>
                <c:pt idx="20">
                  <c:v>0.15433923339843753</c:v>
                </c:pt>
                <c:pt idx="21">
                  <c:v>0.16194689941406246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6-4FBC-8537-016A84AB931A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0.3163170737304688</c:v>
                </c:pt>
                <c:pt idx="1">
                  <c:v>0.16073499786376955</c:v>
                </c:pt>
                <c:pt idx="2">
                  <c:v>0.11084439721679687</c:v>
                </c:pt>
                <c:pt idx="3">
                  <c:v>0.76181128051757807</c:v>
                </c:pt>
                <c:pt idx="4">
                  <c:v>8.5717193695068361E-2</c:v>
                </c:pt>
                <c:pt idx="5">
                  <c:v>1.0889047857055663</c:v>
                </c:pt>
                <c:pt idx="6">
                  <c:v>0.17227125531005857</c:v>
                </c:pt>
                <c:pt idx="7">
                  <c:v>9.2614952850341797E-2</c:v>
                </c:pt>
                <c:pt idx="8">
                  <c:v>0.67027337994384761</c:v>
                </c:pt>
                <c:pt idx="9">
                  <c:v>0.29236731103515623</c:v>
                </c:pt>
                <c:pt idx="10">
                  <c:v>0.23802631744384764</c:v>
                </c:pt>
                <c:pt idx="11">
                  <c:v>0.25681936380004883</c:v>
                </c:pt>
                <c:pt idx="12">
                  <c:v>0.26549113494873045</c:v>
                </c:pt>
                <c:pt idx="13">
                  <c:v>0.26071903204345703</c:v>
                </c:pt>
                <c:pt idx="14">
                  <c:v>0.24738881417846681</c:v>
                </c:pt>
                <c:pt idx="15">
                  <c:v>0.28030506005859379</c:v>
                </c:pt>
                <c:pt idx="16">
                  <c:v>0.37842551077270509</c:v>
                </c:pt>
                <c:pt idx="17">
                  <c:v>0.24197638973999025</c:v>
                </c:pt>
                <c:pt idx="18">
                  <c:v>0.30670974942016604</c:v>
                </c:pt>
                <c:pt idx="19">
                  <c:v>0.33607133624267582</c:v>
                </c:pt>
                <c:pt idx="20">
                  <c:v>0.27239149356079106</c:v>
                </c:pt>
                <c:pt idx="21">
                  <c:v>0.28304254910278315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6-4FBC-8537-016A84AB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4.2473199462890625E-2</c:v>
                </c:pt>
                <c:pt idx="1">
                  <c:v>3.2182855224609369E-2</c:v>
                </c:pt>
                <c:pt idx="2">
                  <c:v>4.3996911621093752E-2</c:v>
                </c:pt>
                <c:pt idx="3">
                  <c:v>3.8434204101562501E-2</c:v>
                </c:pt>
                <c:pt idx="4">
                  <c:v>2.8552835083007818E-2</c:v>
                </c:pt>
                <c:pt idx="5">
                  <c:v>3.9561227416992195E-2</c:v>
                </c:pt>
                <c:pt idx="6">
                  <c:v>3.6341995239257817E-2</c:v>
                </c:pt>
                <c:pt idx="7">
                  <c:v>4.6586215209960945E-2</c:v>
                </c:pt>
                <c:pt idx="8">
                  <c:v>3.6358007812500003E-2</c:v>
                </c:pt>
                <c:pt idx="9">
                  <c:v>4.6535357666015624E-2</c:v>
                </c:pt>
                <c:pt idx="10">
                  <c:v>4.9480764770507814E-2</c:v>
                </c:pt>
                <c:pt idx="11">
                  <c:v>5.0211199951171875E-2</c:v>
                </c:pt>
                <c:pt idx="12">
                  <c:v>5.0216839599609375E-2</c:v>
                </c:pt>
                <c:pt idx="13">
                  <c:v>5.0038284301757815E-2</c:v>
                </c:pt>
                <c:pt idx="14">
                  <c:v>5.1655252075195314E-2</c:v>
                </c:pt>
                <c:pt idx="15">
                  <c:v>5.060144348144531E-2</c:v>
                </c:pt>
                <c:pt idx="16">
                  <c:v>5.4566720581054697E-2</c:v>
                </c:pt>
                <c:pt idx="17">
                  <c:v>5.0315734863281253E-2</c:v>
                </c:pt>
                <c:pt idx="18">
                  <c:v>5.4496325683593742E-2</c:v>
                </c:pt>
                <c:pt idx="19">
                  <c:v>5.6259924316406258E-2</c:v>
                </c:pt>
                <c:pt idx="20">
                  <c:v>5.3498510742187498E-2</c:v>
                </c:pt>
                <c:pt idx="21">
                  <c:v>5.5534625244140635E-2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4-4386-8688-ED4C0793B16D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3.1567660217285158E-3</c:v>
                </c:pt>
                <c:pt idx="1">
                  <c:v>3.192642242431641E-3</c:v>
                </c:pt>
                <c:pt idx="2">
                  <c:v>3.1524557189941413E-3</c:v>
                </c:pt>
                <c:pt idx="3">
                  <c:v>3.1709410095214848E-3</c:v>
                </c:pt>
                <c:pt idx="4">
                  <c:v>3.2038866271972663E-3</c:v>
                </c:pt>
                <c:pt idx="5">
                  <c:v>3.1672436828613284E-3</c:v>
                </c:pt>
                <c:pt idx="6">
                  <c:v>3.1779546508789061E-3</c:v>
                </c:pt>
                <c:pt idx="7">
                  <c:v>3.1437874450683592E-3</c:v>
                </c:pt>
                <c:pt idx="8">
                  <c:v>3.1778757629394535E-3</c:v>
                </c:pt>
                <c:pt idx="9">
                  <c:v>3.1439220581054692E-3</c:v>
                </c:pt>
                <c:pt idx="10">
                  <c:v>3.1341339111328127E-3</c:v>
                </c:pt>
                <c:pt idx="11">
                  <c:v>3.1324376525878909E-3</c:v>
                </c:pt>
                <c:pt idx="12">
                  <c:v>3.1317437744140626E-3</c:v>
                </c:pt>
                <c:pt idx="13">
                  <c:v>3.1330744628906256E-3</c:v>
                </c:pt>
                <c:pt idx="14">
                  <c:v>3.1275039672851563E-3</c:v>
                </c:pt>
                <c:pt idx="15">
                  <c:v>3.1304778747558598E-3</c:v>
                </c:pt>
                <c:pt idx="16">
                  <c:v>3.1172646484375001E-3</c:v>
                </c:pt>
                <c:pt idx="17">
                  <c:v>3.1321771545410161E-3</c:v>
                </c:pt>
                <c:pt idx="18">
                  <c:v>3.1174825134277348E-3</c:v>
                </c:pt>
                <c:pt idx="19">
                  <c:v>3.1116246643066408E-3</c:v>
                </c:pt>
                <c:pt idx="20">
                  <c:v>3.1208518676757811E-3</c:v>
                </c:pt>
                <c:pt idx="21">
                  <c:v>3.1147445983886715E-3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4-4386-8688-ED4C0793B16D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0.29168151855468749</c:v>
                </c:pt>
                <c:pt idx="1">
                  <c:v>1.0837829589843749E-2</c:v>
                </c:pt>
                <c:pt idx="2">
                  <c:v>0.47423071289062496</c:v>
                </c:pt>
                <c:pt idx="3">
                  <c:v>0.26056457519531245</c:v>
                </c:pt>
                <c:pt idx="4">
                  <c:v>0</c:v>
                </c:pt>
                <c:pt idx="5">
                  <c:v>0.13173193359374999</c:v>
                </c:pt>
                <c:pt idx="6">
                  <c:v>2.6274169921874996E-2</c:v>
                </c:pt>
                <c:pt idx="7">
                  <c:v>0.32927142333984372</c:v>
                </c:pt>
                <c:pt idx="8">
                  <c:v>1.0036010742187499E-2</c:v>
                </c:pt>
                <c:pt idx="9">
                  <c:v>5.9557617187499995E-2</c:v>
                </c:pt>
                <c:pt idx="10">
                  <c:v>5.6175109863281239E-2</c:v>
                </c:pt>
                <c:pt idx="11">
                  <c:v>5.5633483886718738E-2</c:v>
                </c:pt>
                <c:pt idx="12">
                  <c:v>5.5012207031249989E-2</c:v>
                </c:pt>
                <c:pt idx="13">
                  <c:v>4.8518005371093749E-2</c:v>
                </c:pt>
                <c:pt idx="14">
                  <c:v>5.7762817382812498E-2</c:v>
                </c:pt>
                <c:pt idx="15">
                  <c:v>5.1847412109374998E-2</c:v>
                </c:pt>
                <c:pt idx="16">
                  <c:v>0.10492675781249999</c:v>
                </c:pt>
                <c:pt idx="17">
                  <c:v>5.3196166992187502E-2</c:v>
                </c:pt>
                <c:pt idx="18">
                  <c:v>8.0983703613281249E-2</c:v>
                </c:pt>
                <c:pt idx="19">
                  <c:v>8.7143371582031254E-2</c:v>
                </c:pt>
                <c:pt idx="20">
                  <c:v>8.0054443359375005E-2</c:v>
                </c:pt>
                <c:pt idx="21">
                  <c:v>8.810980224609373E-2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4-4386-8688-ED4C0793B16D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0.29002075195312499</c:v>
                </c:pt>
                <c:pt idx="1">
                  <c:v>4.2295410156250005E-2</c:v>
                </c:pt>
                <c:pt idx="2">
                  <c:v>0.26856323242187502</c:v>
                </c:pt>
                <c:pt idx="3">
                  <c:v>0.21946337890624998</c:v>
                </c:pt>
                <c:pt idx="4">
                  <c:v>3.3844360351562498E-2</c:v>
                </c:pt>
                <c:pt idx="5">
                  <c:v>0.15563586425781251</c:v>
                </c:pt>
                <c:pt idx="6">
                  <c:v>6.3007080078125E-2</c:v>
                </c:pt>
                <c:pt idx="7">
                  <c:v>0.21112707519531251</c:v>
                </c:pt>
                <c:pt idx="8">
                  <c:v>4.0849609375000005E-2</c:v>
                </c:pt>
                <c:pt idx="9">
                  <c:v>0.11050622558593749</c:v>
                </c:pt>
                <c:pt idx="10">
                  <c:v>0.13418408203125001</c:v>
                </c:pt>
                <c:pt idx="11">
                  <c:v>0.14562426757812502</c:v>
                </c:pt>
                <c:pt idx="12">
                  <c:v>0.16061010742187501</c:v>
                </c:pt>
                <c:pt idx="13">
                  <c:v>0.19712805175781251</c:v>
                </c:pt>
                <c:pt idx="14">
                  <c:v>0.16257800292968749</c:v>
                </c:pt>
                <c:pt idx="15">
                  <c:v>0.1894400634765625</c:v>
                </c:pt>
                <c:pt idx="16">
                  <c:v>0.2201116943359375</c:v>
                </c:pt>
                <c:pt idx="17">
                  <c:v>0.14490136718750002</c:v>
                </c:pt>
                <c:pt idx="18">
                  <c:v>0.19046130371093747</c:v>
                </c:pt>
                <c:pt idx="19">
                  <c:v>0.25061120605468751</c:v>
                </c:pt>
                <c:pt idx="20">
                  <c:v>0.18771887207031251</c:v>
                </c:pt>
                <c:pt idx="21">
                  <c:v>0.23396728515625001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4-4386-8688-ED4C0793B16D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0.6273322359924316</c:v>
                </c:pt>
                <c:pt idx="1">
                  <c:v>8.8508737213134764E-2</c:v>
                </c:pt>
                <c:pt idx="2">
                  <c:v>0.78994331265258788</c:v>
                </c:pt>
                <c:pt idx="3">
                  <c:v>0.52163309921264644</c:v>
                </c:pt>
                <c:pt idx="4">
                  <c:v>6.5601082061767582E-2</c:v>
                </c:pt>
                <c:pt idx="5">
                  <c:v>0.33009626895141603</c:v>
                </c:pt>
                <c:pt idx="6">
                  <c:v>0.12880119989013672</c:v>
                </c:pt>
                <c:pt idx="7">
                  <c:v>0.59012850119018556</c:v>
                </c:pt>
                <c:pt idx="8">
                  <c:v>9.0421503692626956E-2</c:v>
                </c:pt>
                <c:pt idx="9">
                  <c:v>0.21974312249755856</c:v>
                </c:pt>
                <c:pt idx="10">
                  <c:v>0.24297409057617186</c:v>
                </c:pt>
                <c:pt idx="11">
                  <c:v>0.25460138906860352</c:v>
                </c:pt>
                <c:pt idx="12">
                  <c:v>0.26897089782714845</c:v>
                </c:pt>
                <c:pt idx="13">
                  <c:v>0.29881741589355471</c:v>
                </c:pt>
                <c:pt idx="14">
                  <c:v>0.27512357635498047</c:v>
                </c:pt>
                <c:pt idx="15">
                  <c:v>0.29501939694213863</c:v>
                </c:pt>
                <c:pt idx="16">
                  <c:v>0.38272243737792966</c:v>
                </c:pt>
                <c:pt idx="17">
                  <c:v>0.25154544619750979</c:v>
                </c:pt>
                <c:pt idx="18">
                  <c:v>0.32905881552124017</c:v>
                </c:pt>
                <c:pt idx="19">
                  <c:v>0.39712612661743163</c:v>
                </c:pt>
                <c:pt idx="20">
                  <c:v>0.3243926780395508</c:v>
                </c:pt>
                <c:pt idx="21">
                  <c:v>0.38072645724487308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4-4386-8688-ED4C07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4.5629086303710945E-2</c:v>
                </c:pt>
                <c:pt idx="1">
                  <c:v>3.4217761230468755E-2</c:v>
                </c:pt>
                <c:pt idx="2">
                  <c:v>4.3554098510742191E-2</c:v>
                </c:pt>
                <c:pt idx="3">
                  <c:v>3.1591699218750005E-2</c:v>
                </c:pt>
                <c:pt idx="4">
                  <c:v>3.1595828247070315E-2</c:v>
                </c:pt>
                <c:pt idx="5">
                  <c:v>4.4722412109374998E-2</c:v>
                </c:pt>
                <c:pt idx="6">
                  <c:v>3.628640441894531E-2</c:v>
                </c:pt>
                <c:pt idx="7">
                  <c:v>5.3129718017578133E-2</c:v>
                </c:pt>
                <c:pt idx="8">
                  <c:v>4.6016006469726561E-2</c:v>
                </c:pt>
                <c:pt idx="9">
                  <c:v>4.8476705932617194E-2</c:v>
                </c:pt>
                <c:pt idx="10">
                  <c:v>5.2034317016601564E-2</c:v>
                </c:pt>
                <c:pt idx="11">
                  <c:v>5.1450411987304691E-2</c:v>
                </c:pt>
                <c:pt idx="12">
                  <c:v>5.3255300903320313E-2</c:v>
                </c:pt>
                <c:pt idx="13">
                  <c:v>5.3138278198242191E-2</c:v>
                </c:pt>
                <c:pt idx="14">
                  <c:v>5.5368356323242184E-2</c:v>
                </c:pt>
                <c:pt idx="15">
                  <c:v>5.4782638549804689E-2</c:v>
                </c:pt>
                <c:pt idx="16">
                  <c:v>5.6302423095703123E-2</c:v>
                </c:pt>
                <c:pt idx="17">
                  <c:v>5.1435104370117189E-2</c:v>
                </c:pt>
                <c:pt idx="18">
                  <c:v>5.6275131225585945E-2</c:v>
                </c:pt>
                <c:pt idx="19">
                  <c:v>5.4127230834960946E-2</c:v>
                </c:pt>
                <c:pt idx="20">
                  <c:v>5.6292050170898437E-2</c:v>
                </c:pt>
                <c:pt idx="21">
                  <c:v>5.3899127197265626E-2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8-430F-805F-33FAB701C425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3.1469187927246093E-3</c:v>
                </c:pt>
                <c:pt idx="1">
                  <c:v>3.1850334167480474E-3</c:v>
                </c:pt>
                <c:pt idx="2">
                  <c:v>3.154296997070313E-3</c:v>
                </c:pt>
                <c:pt idx="3">
                  <c:v>3.1941847534179692E-3</c:v>
                </c:pt>
                <c:pt idx="4">
                  <c:v>3.1941444702148444E-3</c:v>
                </c:pt>
                <c:pt idx="5">
                  <c:v>3.1507665100097659E-3</c:v>
                </c:pt>
                <c:pt idx="6">
                  <c:v>3.1788324890136719E-3</c:v>
                </c:pt>
                <c:pt idx="7">
                  <c:v>3.1219841613769534E-3</c:v>
                </c:pt>
                <c:pt idx="8">
                  <c:v>3.1456740417480466E-3</c:v>
                </c:pt>
                <c:pt idx="9">
                  <c:v>3.1382102355957033E-3</c:v>
                </c:pt>
                <c:pt idx="10">
                  <c:v>3.1256130065917972E-3</c:v>
                </c:pt>
                <c:pt idx="11">
                  <c:v>3.127677185058594E-3</c:v>
                </c:pt>
                <c:pt idx="12">
                  <c:v>3.1215534667968755E-3</c:v>
                </c:pt>
                <c:pt idx="13">
                  <c:v>3.1226219787597663E-3</c:v>
                </c:pt>
                <c:pt idx="14">
                  <c:v>3.1145686950683595E-3</c:v>
                </c:pt>
                <c:pt idx="15">
                  <c:v>3.1172354431152345E-3</c:v>
                </c:pt>
                <c:pt idx="16">
                  <c:v>3.112046630859375E-3</c:v>
                </c:pt>
                <c:pt idx="17">
                  <c:v>3.1277624511718755E-3</c:v>
                </c:pt>
                <c:pt idx="18">
                  <c:v>3.1114981079101568E-3</c:v>
                </c:pt>
                <c:pt idx="19">
                  <c:v>3.1188044738769535E-3</c:v>
                </c:pt>
                <c:pt idx="20">
                  <c:v>3.1121379394531252E-3</c:v>
                </c:pt>
                <c:pt idx="21">
                  <c:v>3.1201029357910159E-3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8-430F-805F-33FAB701C425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0.3222833862304687</c:v>
                </c:pt>
                <c:pt idx="1">
                  <c:v>1.0089111328125001E-2</c:v>
                </c:pt>
                <c:pt idx="2">
                  <c:v>0.39351251220703115</c:v>
                </c:pt>
                <c:pt idx="3">
                  <c:v>0</c:v>
                </c:pt>
                <c:pt idx="4">
                  <c:v>0</c:v>
                </c:pt>
                <c:pt idx="5">
                  <c:v>0.17623553466796874</c:v>
                </c:pt>
                <c:pt idx="6">
                  <c:v>1.0094421386718748E-2</c:v>
                </c:pt>
                <c:pt idx="7">
                  <c:v>0.38972113037109374</c:v>
                </c:pt>
                <c:pt idx="8">
                  <c:v>4.8741027832031242E-2</c:v>
                </c:pt>
                <c:pt idx="9">
                  <c:v>5.1427917480468745E-2</c:v>
                </c:pt>
                <c:pt idx="10">
                  <c:v>6.2037414550781246E-2</c:v>
                </c:pt>
                <c:pt idx="11">
                  <c:v>3.6857116699218748E-2</c:v>
                </c:pt>
                <c:pt idx="12">
                  <c:v>6.5823486328125E-2</c:v>
                </c:pt>
                <c:pt idx="13">
                  <c:v>6.8738708496093745E-2</c:v>
                </c:pt>
                <c:pt idx="14">
                  <c:v>9.223040771484374E-2</c:v>
                </c:pt>
                <c:pt idx="15">
                  <c:v>7.795697021484374E-2</c:v>
                </c:pt>
                <c:pt idx="16">
                  <c:v>8.5752136230468748E-2</c:v>
                </c:pt>
                <c:pt idx="17">
                  <c:v>3.8843078613281248E-2</c:v>
                </c:pt>
                <c:pt idx="18">
                  <c:v>8.7754028320312497E-2</c:v>
                </c:pt>
                <c:pt idx="19">
                  <c:v>7.0039672851562484E-2</c:v>
                </c:pt>
                <c:pt idx="20">
                  <c:v>8.7642517089843761E-2</c:v>
                </c:pt>
                <c:pt idx="21">
                  <c:v>5.2442138671874992E-2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8-430F-805F-33FAB701C425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0.30113964843750002</c:v>
                </c:pt>
                <c:pt idx="1">
                  <c:v>4.1606933593750006E-2</c:v>
                </c:pt>
                <c:pt idx="2">
                  <c:v>0.2115631103515625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0.19129321289062498</c:v>
                </c:pt>
                <c:pt idx="6">
                  <c:v>4.07635498046875E-2</c:v>
                </c:pt>
                <c:pt idx="7">
                  <c:v>0.26966479492187495</c:v>
                </c:pt>
                <c:pt idx="8">
                  <c:v>9.8389038085937519E-2</c:v>
                </c:pt>
                <c:pt idx="9">
                  <c:v>0.11004150390624999</c:v>
                </c:pt>
                <c:pt idx="10">
                  <c:v>0.13660522460937499</c:v>
                </c:pt>
                <c:pt idx="11">
                  <c:v>0.13655358886718749</c:v>
                </c:pt>
                <c:pt idx="12">
                  <c:v>0.18219384765625002</c:v>
                </c:pt>
                <c:pt idx="13">
                  <c:v>0.15119519042968751</c:v>
                </c:pt>
                <c:pt idx="14">
                  <c:v>0.2230950927734375</c:v>
                </c:pt>
                <c:pt idx="15">
                  <c:v>0.18131030273437496</c:v>
                </c:pt>
                <c:pt idx="16">
                  <c:v>0.18984167480468753</c:v>
                </c:pt>
                <c:pt idx="17">
                  <c:v>0.13315136718750004</c:v>
                </c:pt>
                <c:pt idx="18">
                  <c:v>0.1998245849609375</c:v>
                </c:pt>
                <c:pt idx="19">
                  <c:v>0.1698070068359375</c:v>
                </c:pt>
                <c:pt idx="20">
                  <c:v>0.21389819335937499</c:v>
                </c:pt>
                <c:pt idx="21">
                  <c:v>0.194712646484375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8-430F-805F-33FAB701C425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0.6721990397644042</c:v>
                </c:pt>
                <c:pt idx="1">
                  <c:v>8.9098839569091814E-2</c:v>
                </c:pt>
                <c:pt idx="2">
                  <c:v>0.65178401806640618</c:v>
                </c:pt>
                <c:pt idx="3">
                  <c:v>6.8492549011230475E-2</c:v>
                </c:pt>
                <c:pt idx="4">
                  <c:v>6.8634333068847656E-2</c:v>
                </c:pt>
                <c:pt idx="5">
                  <c:v>0.41540192617797844</c:v>
                </c:pt>
                <c:pt idx="6">
                  <c:v>9.0323208099365226E-2</c:v>
                </c:pt>
                <c:pt idx="7">
                  <c:v>0.71563762747192383</c:v>
                </c:pt>
                <c:pt idx="8">
                  <c:v>0.19629174642944336</c:v>
                </c:pt>
                <c:pt idx="9">
                  <c:v>0.21308433755493161</c:v>
                </c:pt>
                <c:pt idx="10">
                  <c:v>0.25380256918334959</c:v>
                </c:pt>
                <c:pt idx="11">
                  <c:v>0.22798879473876954</c:v>
                </c:pt>
                <c:pt idx="12">
                  <c:v>0.30439418835449222</c:v>
                </c:pt>
                <c:pt idx="13">
                  <c:v>0.27619479910278322</c:v>
                </c:pt>
                <c:pt idx="14">
                  <c:v>0.37380842550659177</c:v>
                </c:pt>
                <c:pt idx="15">
                  <c:v>0.31716714694213866</c:v>
                </c:pt>
                <c:pt idx="16">
                  <c:v>0.33500828076171874</c:v>
                </c:pt>
                <c:pt idx="17">
                  <c:v>0.22655731262207035</c:v>
                </c:pt>
                <c:pt idx="18">
                  <c:v>0.34696524261474609</c:v>
                </c:pt>
                <c:pt idx="19">
                  <c:v>0.29709271499633788</c:v>
                </c:pt>
                <c:pt idx="20">
                  <c:v>0.36094489855957035</c:v>
                </c:pt>
                <c:pt idx="21">
                  <c:v>0.30417401528930665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8-430F-805F-33FAB701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3.0646353149414066E-2</c:v>
                </c:pt>
                <c:pt idx="1">
                  <c:v>2.567077331542969E-2</c:v>
                </c:pt>
                <c:pt idx="2">
                  <c:v>4.0264874267578125E-2</c:v>
                </c:pt>
                <c:pt idx="3">
                  <c:v>2.7505773925781251E-2</c:v>
                </c:pt>
                <c:pt idx="4">
                  <c:v>2.6269482421875E-2</c:v>
                </c:pt>
                <c:pt idx="5">
                  <c:v>3.7604873657226562E-2</c:v>
                </c:pt>
                <c:pt idx="6">
                  <c:v>3.3596997070312495E-2</c:v>
                </c:pt>
                <c:pt idx="7">
                  <c:v>4.9030096435546879E-2</c:v>
                </c:pt>
                <c:pt idx="8">
                  <c:v>4.6420550537109383E-2</c:v>
                </c:pt>
                <c:pt idx="9">
                  <c:v>4.8938552856445321E-2</c:v>
                </c:pt>
                <c:pt idx="10">
                  <c:v>5.4974688720703116E-2</c:v>
                </c:pt>
                <c:pt idx="11">
                  <c:v>5.2457693481445314E-2</c:v>
                </c:pt>
                <c:pt idx="12">
                  <c:v>5.8105599975585939E-2</c:v>
                </c:pt>
                <c:pt idx="13">
                  <c:v>5.3961868286132815E-2</c:v>
                </c:pt>
                <c:pt idx="14">
                  <c:v>5.3878884887695315E-2</c:v>
                </c:pt>
                <c:pt idx="15">
                  <c:v>5.2816616821289068E-2</c:v>
                </c:pt>
                <c:pt idx="16">
                  <c:v>5.8064813232421873E-2</c:v>
                </c:pt>
                <c:pt idx="17">
                  <c:v>5.6313198852539062E-2</c:v>
                </c:pt>
                <c:pt idx="18">
                  <c:v>5.7707702636718754E-2</c:v>
                </c:pt>
                <c:pt idx="19">
                  <c:v>5.4086041259765627E-2</c:v>
                </c:pt>
                <c:pt idx="20">
                  <c:v>5.9027178955078127E-2</c:v>
                </c:pt>
                <c:pt idx="21">
                  <c:v>5.4462789916992188E-2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0-4629-B326-F9595E0CFD3F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3.1976316528320313E-3</c:v>
                </c:pt>
                <c:pt idx="1">
                  <c:v>3.2142464599609374E-3</c:v>
                </c:pt>
                <c:pt idx="2">
                  <c:v>3.1655712585449219E-3</c:v>
                </c:pt>
                <c:pt idx="3">
                  <c:v>3.2081630249023441E-3</c:v>
                </c:pt>
                <c:pt idx="4">
                  <c:v>3.2115031738281252E-3</c:v>
                </c:pt>
                <c:pt idx="5">
                  <c:v>3.1745366210937502E-3</c:v>
                </c:pt>
                <c:pt idx="6">
                  <c:v>3.1878609619140626E-3</c:v>
                </c:pt>
                <c:pt idx="7">
                  <c:v>3.1365126342773443E-3</c:v>
                </c:pt>
                <c:pt idx="8">
                  <c:v>3.1443816223144529E-3</c:v>
                </c:pt>
                <c:pt idx="9">
                  <c:v>3.1367647399902342E-3</c:v>
                </c:pt>
                <c:pt idx="10">
                  <c:v>3.1158527221679688E-3</c:v>
                </c:pt>
                <c:pt idx="11">
                  <c:v>3.1249050292968751E-3</c:v>
                </c:pt>
                <c:pt idx="12">
                  <c:v>3.1059813232421881E-3</c:v>
                </c:pt>
                <c:pt idx="13">
                  <c:v>3.1199125976562503E-3</c:v>
                </c:pt>
                <c:pt idx="14">
                  <c:v>3.1201103210449221E-3</c:v>
                </c:pt>
                <c:pt idx="15">
                  <c:v>3.1232067565917974E-3</c:v>
                </c:pt>
                <c:pt idx="16">
                  <c:v>3.1062223510742184E-3</c:v>
                </c:pt>
                <c:pt idx="17">
                  <c:v>3.1114490966796873E-3</c:v>
                </c:pt>
                <c:pt idx="18">
                  <c:v>3.1074076843261721E-3</c:v>
                </c:pt>
                <c:pt idx="19">
                  <c:v>3.1189568786621096E-3</c:v>
                </c:pt>
                <c:pt idx="20">
                  <c:v>3.103106781005859E-3</c:v>
                </c:pt>
                <c:pt idx="21">
                  <c:v>3.1181418151855476E-3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0-4629-B326-F9595E0CFD3F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0.13133898925781248</c:v>
                </c:pt>
                <c:pt idx="1">
                  <c:v>1.0094421386718748E-2</c:v>
                </c:pt>
                <c:pt idx="2">
                  <c:v>0.45873596191406241</c:v>
                </c:pt>
                <c:pt idx="3">
                  <c:v>3.9740478515624997E-2</c:v>
                </c:pt>
                <c:pt idx="4">
                  <c:v>1.0089111328125001E-2</c:v>
                </c:pt>
                <c:pt idx="5">
                  <c:v>9.1088745117187495E-2</c:v>
                </c:pt>
                <c:pt idx="6">
                  <c:v>1.0094421386718748E-2</c:v>
                </c:pt>
                <c:pt idx="7">
                  <c:v>0.38642358398437499</c:v>
                </c:pt>
                <c:pt idx="8">
                  <c:v>7.8095031738281237E-2</c:v>
                </c:pt>
                <c:pt idx="9">
                  <c:v>6.4729614257812484E-2</c:v>
                </c:pt>
                <c:pt idx="10">
                  <c:v>8.6543334960937482E-2</c:v>
                </c:pt>
                <c:pt idx="11">
                  <c:v>5.7651306152343741E-2</c:v>
                </c:pt>
                <c:pt idx="12">
                  <c:v>8.3803344726562493E-2</c:v>
                </c:pt>
                <c:pt idx="13">
                  <c:v>6.7012939453124989E-2</c:v>
                </c:pt>
                <c:pt idx="14">
                  <c:v>4.2268066406249999E-2</c:v>
                </c:pt>
                <c:pt idx="15">
                  <c:v>4.7084289550781248E-2</c:v>
                </c:pt>
                <c:pt idx="16">
                  <c:v>9.5437683105468726E-2</c:v>
                </c:pt>
                <c:pt idx="17">
                  <c:v>6.8069641113281246E-2</c:v>
                </c:pt>
                <c:pt idx="18">
                  <c:v>7.3777954101562487E-2</c:v>
                </c:pt>
                <c:pt idx="19">
                  <c:v>6.615802001953125E-2</c:v>
                </c:pt>
                <c:pt idx="20">
                  <c:v>9.4370361328124999E-2</c:v>
                </c:pt>
                <c:pt idx="21">
                  <c:v>4.7471923828124998E-2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0-4629-B326-F9595E0CFD3F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0.12885986328124999</c:v>
                </c:pt>
                <c:pt idx="1">
                  <c:v>4.0757812500000004E-2</c:v>
                </c:pt>
                <c:pt idx="2">
                  <c:v>0.23233215332031248</c:v>
                </c:pt>
                <c:pt idx="3">
                  <c:v>0.10037988281249999</c:v>
                </c:pt>
                <c:pt idx="4">
                  <c:v>4.0488159179687504E-2</c:v>
                </c:pt>
                <c:pt idx="5">
                  <c:v>0.19785095214843748</c:v>
                </c:pt>
                <c:pt idx="6">
                  <c:v>4.3987915039062506E-2</c:v>
                </c:pt>
                <c:pt idx="7">
                  <c:v>0.27171301269531251</c:v>
                </c:pt>
                <c:pt idx="8">
                  <c:v>0.122216064453125</c:v>
                </c:pt>
                <c:pt idx="9">
                  <c:v>0.11440185546875001</c:v>
                </c:pt>
                <c:pt idx="10">
                  <c:v>0.17604345703125002</c:v>
                </c:pt>
                <c:pt idx="11">
                  <c:v>0.16216491699218752</c:v>
                </c:pt>
                <c:pt idx="12">
                  <c:v>0.22912500000000005</c:v>
                </c:pt>
                <c:pt idx="13">
                  <c:v>0.16392626953124997</c:v>
                </c:pt>
                <c:pt idx="14">
                  <c:v>0.17078234863281247</c:v>
                </c:pt>
                <c:pt idx="15">
                  <c:v>0.19166040039062501</c:v>
                </c:pt>
                <c:pt idx="16">
                  <c:v>0.21284252929687503</c:v>
                </c:pt>
                <c:pt idx="17">
                  <c:v>0.18639929199218752</c:v>
                </c:pt>
                <c:pt idx="18">
                  <c:v>0.22858569335937498</c:v>
                </c:pt>
                <c:pt idx="19">
                  <c:v>0.17426489257812502</c:v>
                </c:pt>
                <c:pt idx="20">
                  <c:v>0.22161486816406248</c:v>
                </c:pt>
                <c:pt idx="21">
                  <c:v>0.15817175292968749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0-4629-B326-F9595E0CFD3F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0.29404283734130854</c:v>
                </c:pt>
                <c:pt idx="1">
                  <c:v>7.9737253662109375E-2</c:v>
                </c:pt>
                <c:pt idx="2">
                  <c:v>0.73449856076049791</c:v>
                </c:pt>
                <c:pt idx="3">
                  <c:v>0.17083429827880858</c:v>
                </c:pt>
                <c:pt idx="4">
                  <c:v>8.0058256103515635E-2</c:v>
                </c:pt>
                <c:pt idx="5">
                  <c:v>0.32971910754394529</c:v>
                </c:pt>
                <c:pt idx="6">
                  <c:v>9.0867194458007811E-2</c:v>
                </c:pt>
                <c:pt idx="7">
                  <c:v>0.71030320574951178</c:v>
                </c:pt>
                <c:pt idx="8">
                  <c:v>0.24987602835083006</c:v>
                </c:pt>
                <c:pt idx="9">
                  <c:v>0.23120678732299804</c:v>
                </c:pt>
                <c:pt idx="10">
                  <c:v>0.32067733343505855</c:v>
                </c:pt>
                <c:pt idx="11">
                  <c:v>0.27539882165527346</c:v>
                </c:pt>
                <c:pt idx="12">
                  <c:v>0.3741399260253907</c:v>
                </c:pt>
                <c:pt idx="13">
                  <c:v>0.28802098986816405</c:v>
                </c:pt>
                <c:pt idx="14">
                  <c:v>0.27004941024780271</c:v>
                </c:pt>
                <c:pt idx="15">
                  <c:v>0.29468451351928715</c:v>
                </c:pt>
                <c:pt idx="16">
                  <c:v>0.36945124798583984</c:v>
                </c:pt>
                <c:pt idx="17">
                  <c:v>0.31389358105468751</c:v>
                </c:pt>
                <c:pt idx="18">
                  <c:v>0.36317875778198239</c:v>
                </c:pt>
                <c:pt idx="19">
                  <c:v>0.29762791073608402</c:v>
                </c:pt>
                <c:pt idx="20">
                  <c:v>0.37811551522827147</c:v>
                </c:pt>
                <c:pt idx="21">
                  <c:v>0.26322460848999024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0-4629-B326-F9595E0C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4.344563598632812E-2</c:v>
                </c:pt>
                <c:pt idx="1">
                  <c:v>3.6166561889648438E-2</c:v>
                </c:pt>
                <c:pt idx="2">
                  <c:v>3.5525958251953128E-2</c:v>
                </c:pt>
                <c:pt idx="3">
                  <c:v>4.4546777343750003E-2</c:v>
                </c:pt>
                <c:pt idx="4">
                  <c:v>3.5939163208007815E-2</c:v>
                </c:pt>
                <c:pt idx="5">
                  <c:v>4.1462292480468753E-2</c:v>
                </c:pt>
                <c:pt idx="6">
                  <c:v>4.1226736450195318E-2</c:v>
                </c:pt>
                <c:pt idx="7">
                  <c:v>4.1321905517578125E-2</c:v>
                </c:pt>
                <c:pt idx="8">
                  <c:v>4.466208801269532E-2</c:v>
                </c:pt>
                <c:pt idx="9">
                  <c:v>5.1046673583984382E-2</c:v>
                </c:pt>
                <c:pt idx="10">
                  <c:v>5.3168792724609372E-2</c:v>
                </c:pt>
                <c:pt idx="11">
                  <c:v>5.1607516479492188E-2</c:v>
                </c:pt>
                <c:pt idx="12">
                  <c:v>5.2889428710937506E-2</c:v>
                </c:pt>
                <c:pt idx="13">
                  <c:v>5.2768377685546874E-2</c:v>
                </c:pt>
                <c:pt idx="14">
                  <c:v>5.2441378784179683E-2</c:v>
                </c:pt>
                <c:pt idx="15">
                  <c:v>5.8718609619140633E-2</c:v>
                </c:pt>
                <c:pt idx="16">
                  <c:v>5.4081509399414064E-2</c:v>
                </c:pt>
                <c:pt idx="17">
                  <c:v>5.3967709350585945E-2</c:v>
                </c:pt>
                <c:pt idx="18">
                  <c:v>5.8072064208984371E-2</c:v>
                </c:pt>
                <c:pt idx="19">
                  <c:v>5.6233538818359366E-2</c:v>
                </c:pt>
                <c:pt idx="20">
                  <c:v>5.4461682128906251E-2</c:v>
                </c:pt>
                <c:pt idx="21">
                  <c:v>5.3166174316406252E-2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E59-A751-748ABE6BDC53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3.1549818115234377E-3</c:v>
                </c:pt>
                <c:pt idx="1">
                  <c:v>3.1791668395996097E-3</c:v>
                </c:pt>
                <c:pt idx="2">
                  <c:v>3.1806851806640631E-3</c:v>
                </c:pt>
                <c:pt idx="3">
                  <c:v>3.1513381958007815E-3</c:v>
                </c:pt>
                <c:pt idx="4">
                  <c:v>3.1800275573730468E-3</c:v>
                </c:pt>
                <c:pt idx="5">
                  <c:v>3.1616876220703131E-3</c:v>
                </c:pt>
                <c:pt idx="6">
                  <c:v>3.161677886962891E-3</c:v>
                </c:pt>
                <c:pt idx="7">
                  <c:v>3.1621384582519534E-3</c:v>
                </c:pt>
                <c:pt idx="8">
                  <c:v>3.1509645690917976E-3</c:v>
                </c:pt>
                <c:pt idx="9">
                  <c:v>3.1296470336914062E-3</c:v>
                </c:pt>
                <c:pt idx="10">
                  <c:v>3.1225440979003915E-3</c:v>
                </c:pt>
                <c:pt idx="11">
                  <c:v>3.1277409667968756E-3</c:v>
                </c:pt>
                <c:pt idx="12">
                  <c:v>3.1227394714355475E-3</c:v>
                </c:pt>
                <c:pt idx="13">
                  <c:v>3.1232027282714846E-3</c:v>
                </c:pt>
                <c:pt idx="14">
                  <c:v>3.1248952941894531E-3</c:v>
                </c:pt>
                <c:pt idx="15">
                  <c:v>3.1039486999511726E-3</c:v>
                </c:pt>
                <c:pt idx="16">
                  <c:v>3.1194644470214842E-3</c:v>
                </c:pt>
                <c:pt idx="17">
                  <c:v>3.1199209899902347E-3</c:v>
                </c:pt>
                <c:pt idx="18">
                  <c:v>3.1062324218750002E-3</c:v>
                </c:pt>
                <c:pt idx="19">
                  <c:v>3.1116538696289065E-3</c:v>
                </c:pt>
                <c:pt idx="20">
                  <c:v>3.1174791564941408E-3</c:v>
                </c:pt>
                <c:pt idx="21">
                  <c:v>3.1224893798828127E-3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E59-A751-748ABE6BDC53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0.12446777343749997</c:v>
                </c:pt>
                <c:pt idx="1">
                  <c:v>2.8939819335937499E-3</c:v>
                </c:pt>
                <c:pt idx="2">
                  <c:v>3.2290466308593745E-2</c:v>
                </c:pt>
                <c:pt idx="3">
                  <c:v>0.28472003173828125</c:v>
                </c:pt>
                <c:pt idx="4">
                  <c:v>1.0142211914062501E-2</c:v>
                </c:pt>
                <c:pt idx="5">
                  <c:v>0.11603009033203125</c:v>
                </c:pt>
                <c:pt idx="6">
                  <c:v>3.6612854003906244E-2</c:v>
                </c:pt>
                <c:pt idx="7">
                  <c:v>3.6851806640624998E-2</c:v>
                </c:pt>
                <c:pt idx="8">
                  <c:v>5.1937683105468743E-2</c:v>
                </c:pt>
                <c:pt idx="9">
                  <c:v>8.1705871582031228E-2</c:v>
                </c:pt>
                <c:pt idx="10">
                  <c:v>6.9152893066406249E-2</c:v>
                </c:pt>
                <c:pt idx="11">
                  <c:v>4.4519531249999994E-2</c:v>
                </c:pt>
                <c:pt idx="12">
                  <c:v>7.0188354492187494E-2</c:v>
                </c:pt>
                <c:pt idx="13">
                  <c:v>5.7353942871093744E-2</c:v>
                </c:pt>
                <c:pt idx="14">
                  <c:v>5.8453124999999995E-2</c:v>
                </c:pt>
                <c:pt idx="15">
                  <c:v>0.14216619873046873</c:v>
                </c:pt>
                <c:pt idx="16">
                  <c:v>6.7220031738281241E-2</c:v>
                </c:pt>
                <c:pt idx="17">
                  <c:v>7.4064697265624993E-2</c:v>
                </c:pt>
                <c:pt idx="18">
                  <c:v>9.4986328124999991E-2</c:v>
                </c:pt>
                <c:pt idx="19">
                  <c:v>7.3374389648437496E-2</c:v>
                </c:pt>
                <c:pt idx="20">
                  <c:v>6.4591552734374988E-2</c:v>
                </c:pt>
                <c:pt idx="21">
                  <c:v>6.1851562499999999E-2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E59-A751-748ABE6BDC53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0.24806958007812502</c:v>
                </c:pt>
                <c:pt idx="1">
                  <c:v>6.5353637695312508E-2</c:v>
                </c:pt>
                <c:pt idx="2">
                  <c:v>5.4745361328125006E-2</c:v>
                </c:pt>
                <c:pt idx="3">
                  <c:v>0.15266394042968751</c:v>
                </c:pt>
                <c:pt idx="4">
                  <c:v>4.0820922851562497E-2</c:v>
                </c:pt>
                <c:pt idx="5">
                  <c:v>7.2347412109374995E-2</c:v>
                </c:pt>
                <c:pt idx="6">
                  <c:v>4.9260498046875004E-2</c:v>
                </c:pt>
                <c:pt idx="7">
                  <c:v>4.5869750976562505E-2</c:v>
                </c:pt>
                <c:pt idx="8">
                  <c:v>8.1768066406249992E-2</c:v>
                </c:pt>
                <c:pt idx="9">
                  <c:v>0.12417248535156251</c:v>
                </c:pt>
                <c:pt idx="10">
                  <c:v>0.14590539550781254</c:v>
                </c:pt>
                <c:pt idx="11">
                  <c:v>0.130982666015625</c:v>
                </c:pt>
                <c:pt idx="12">
                  <c:v>0.151728759765625</c:v>
                </c:pt>
                <c:pt idx="13">
                  <c:v>0.14785034179687498</c:v>
                </c:pt>
                <c:pt idx="14">
                  <c:v>0.12377661132812502</c:v>
                </c:pt>
                <c:pt idx="15">
                  <c:v>0.23984228515625</c:v>
                </c:pt>
                <c:pt idx="16">
                  <c:v>0.1787744140625</c:v>
                </c:pt>
                <c:pt idx="17">
                  <c:v>0.14416699218750001</c:v>
                </c:pt>
                <c:pt idx="18">
                  <c:v>0.20513159179687498</c:v>
                </c:pt>
                <c:pt idx="19">
                  <c:v>0.1641729736328125</c:v>
                </c:pt>
                <c:pt idx="20">
                  <c:v>0.18637060546875001</c:v>
                </c:pt>
                <c:pt idx="21">
                  <c:v>0.16322631835937501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E59-A751-748ABE6BDC53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0.41913797131347652</c:v>
                </c:pt>
                <c:pt idx="1">
                  <c:v>0.1075933483581543</c:v>
                </c:pt>
                <c:pt idx="2">
                  <c:v>0.12574247106933595</c:v>
                </c:pt>
                <c:pt idx="3">
                  <c:v>0.48508208770751954</c:v>
                </c:pt>
                <c:pt idx="4">
                  <c:v>9.0082325531005855E-2</c:v>
                </c:pt>
                <c:pt idx="5">
                  <c:v>0.23300148254394532</c:v>
                </c:pt>
                <c:pt idx="6">
                  <c:v>0.13026176638793946</c:v>
                </c:pt>
                <c:pt idx="7">
                  <c:v>0.12720560159301758</c:v>
                </c:pt>
                <c:pt idx="8">
                  <c:v>0.18151880209350585</c:v>
                </c:pt>
                <c:pt idx="9">
                  <c:v>0.26005467755126954</c:v>
                </c:pt>
                <c:pt idx="10">
                  <c:v>0.27134962539672858</c:v>
                </c:pt>
                <c:pt idx="11">
                  <c:v>0.23023745471191406</c:v>
                </c:pt>
                <c:pt idx="12">
                  <c:v>0.27792928244018555</c:v>
                </c:pt>
                <c:pt idx="13">
                  <c:v>0.26109586508178706</c:v>
                </c:pt>
                <c:pt idx="14">
                  <c:v>0.23779601040649417</c:v>
                </c:pt>
                <c:pt idx="15">
                  <c:v>0.44383104220581054</c:v>
                </c:pt>
                <c:pt idx="16">
                  <c:v>0.3031954196472168</c:v>
                </c:pt>
                <c:pt idx="17">
                  <c:v>0.27531931979370117</c:v>
                </c:pt>
                <c:pt idx="18">
                  <c:v>0.36129621655273436</c:v>
                </c:pt>
                <c:pt idx="19">
                  <c:v>0.29689255596923825</c:v>
                </c:pt>
                <c:pt idx="20">
                  <c:v>0.30854131948852537</c:v>
                </c:pt>
                <c:pt idx="21">
                  <c:v>0.28136654455566407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91-4E59-A751-748ABE6B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2.9914205932617191E-2</c:v>
                </c:pt>
                <c:pt idx="1">
                  <c:v>2.5594235229492189E-2</c:v>
                </c:pt>
                <c:pt idx="2">
                  <c:v>3.5209835815429691E-2</c:v>
                </c:pt>
                <c:pt idx="3">
                  <c:v>2.3403131103515627E-2</c:v>
                </c:pt>
                <c:pt idx="4">
                  <c:v>2.3405145263671878E-2</c:v>
                </c:pt>
                <c:pt idx="5">
                  <c:v>4.1047576904296876E-2</c:v>
                </c:pt>
                <c:pt idx="6">
                  <c:v>2.5405004882812506E-2</c:v>
                </c:pt>
                <c:pt idx="7">
                  <c:v>4.4346569824218751E-2</c:v>
                </c:pt>
                <c:pt idx="8">
                  <c:v>4.1161578369140625E-2</c:v>
                </c:pt>
                <c:pt idx="9">
                  <c:v>4.5663427734374998E-2</c:v>
                </c:pt>
                <c:pt idx="10">
                  <c:v>4.9913507080078127E-2</c:v>
                </c:pt>
                <c:pt idx="11">
                  <c:v>5.0714538574218745E-2</c:v>
                </c:pt>
                <c:pt idx="12">
                  <c:v>5.038854675292969E-2</c:v>
                </c:pt>
                <c:pt idx="13">
                  <c:v>5.0893194580078127E-2</c:v>
                </c:pt>
                <c:pt idx="14">
                  <c:v>5.0156414794921875E-2</c:v>
                </c:pt>
                <c:pt idx="15">
                  <c:v>5.2125155639648445E-2</c:v>
                </c:pt>
                <c:pt idx="16">
                  <c:v>5.1240234374999999E-2</c:v>
                </c:pt>
                <c:pt idx="17">
                  <c:v>5.2096453857421871E-2</c:v>
                </c:pt>
                <c:pt idx="18">
                  <c:v>5.3078457641601573E-2</c:v>
                </c:pt>
                <c:pt idx="19">
                  <c:v>5.4091076660156251E-2</c:v>
                </c:pt>
                <c:pt idx="20">
                  <c:v>5.2178027343750009E-2</c:v>
                </c:pt>
                <c:pt idx="21">
                  <c:v>5.2563638305664059E-2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4-4AFD-833B-E05120463621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3.2001426391601562E-3</c:v>
                </c:pt>
                <c:pt idx="1">
                  <c:v>3.2145942382812505E-3</c:v>
                </c:pt>
                <c:pt idx="2">
                  <c:v>3.1816717834472655E-3</c:v>
                </c:pt>
                <c:pt idx="3">
                  <c:v>3.2210126953124999E-3</c:v>
                </c:pt>
                <c:pt idx="4">
                  <c:v>3.2209774475097661E-3</c:v>
                </c:pt>
                <c:pt idx="5">
                  <c:v>3.162986083984375E-3</c:v>
                </c:pt>
                <c:pt idx="6">
                  <c:v>3.2150719299316407E-3</c:v>
                </c:pt>
                <c:pt idx="7">
                  <c:v>3.1519441223144531E-3</c:v>
                </c:pt>
                <c:pt idx="8">
                  <c:v>3.1625268554687502E-3</c:v>
                </c:pt>
                <c:pt idx="9">
                  <c:v>3.1476284484863283E-3</c:v>
                </c:pt>
                <c:pt idx="10">
                  <c:v>3.1334873657226565E-3</c:v>
                </c:pt>
                <c:pt idx="11">
                  <c:v>3.1307373657226568E-3</c:v>
                </c:pt>
                <c:pt idx="12">
                  <c:v>3.1310700378417975E-3</c:v>
                </c:pt>
                <c:pt idx="13">
                  <c:v>3.1300649719238284E-3</c:v>
                </c:pt>
                <c:pt idx="14">
                  <c:v>3.1318360900878905E-3</c:v>
                </c:pt>
                <c:pt idx="15">
                  <c:v>3.1259688415527349E-3</c:v>
                </c:pt>
                <c:pt idx="16">
                  <c:v>3.1289696044921878E-3</c:v>
                </c:pt>
                <c:pt idx="17">
                  <c:v>3.1261188964843748E-3</c:v>
                </c:pt>
                <c:pt idx="18">
                  <c:v>3.1221402587890625E-3</c:v>
                </c:pt>
                <c:pt idx="19">
                  <c:v>3.1187900390625E-3</c:v>
                </c:pt>
                <c:pt idx="20">
                  <c:v>3.125182983398438E-3</c:v>
                </c:pt>
                <c:pt idx="21">
                  <c:v>3.1245693359375003E-3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4-4AFD-833B-E05120463621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9.8745849609374992E-2</c:v>
                </c:pt>
                <c:pt idx="1">
                  <c:v>1.0089111328125001E-2</c:v>
                </c:pt>
                <c:pt idx="2">
                  <c:v>0.36628253173828124</c:v>
                </c:pt>
                <c:pt idx="3">
                  <c:v>0</c:v>
                </c:pt>
                <c:pt idx="4">
                  <c:v>0</c:v>
                </c:pt>
                <c:pt idx="5">
                  <c:v>0.47735302734374996</c:v>
                </c:pt>
                <c:pt idx="6">
                  <c:v>0</c:v>
                </c:pt>
                <c:pt idx="7">
                  <c:v>0.39249298095703122</c:v>
                </c:pt>
                <c:pt idx="8">
                  <c:v>8.0951843261718739E-2</c:v>
                </c:pt>
                <c:pt idx="9">
                  <c:v>0.1390969848632812</c:v>
                </c:pt>
                <c:pt idx="10">
                  <c:v>6.5966857910156246E-2</c:v>
                </c:pt>
                <c:pt idx="11">
                  <c:v>5.1337646484374999E-2</c:v>
                </c:pt>
                <c:pt idx="12">
                  <c:v>6.0205444335937504E-2</c:v>
                </c:pt>
                <c:pt idx="13">
                  <c:v>5.5458251953124996E-2</c:v>
                </c:pt>
                <c:pt idx="14">
                  <c:v>5.2803222656249996E-2</c:v>
                </c:pt>
                <c:pt idx="15">
                  <c:v>6.065148925781249E-2</c:v>
                </c:pt>
                <c:pt idx="16">
                  <c:v>8.4429931640624997E-2</c:v>
                </c:pt>
                <c:pt idx="17">
                  <c:v>6.6189880371093732E-2</c:v>
                </c:pt>
                <c:pt idx="18">
                  <c:v>6.8090881347656243E-2</c:v>
                </c:pt>
                <c:pt idx="19">
                  <c:v>9.7174072265624994E-2</c:v>
                </c:pt>
                <c:pt idx="20">
                  <c:v>5.3493530273437492E-2</c:v>
                </c:pt>
                <c:pt idx="21">
                  <c:v>6.5329650878906242E-2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4-4AFD-833B-E05120463621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0.13899768066406251</c:v>
                </c:pt>
                <c:pt idx="1">
                  <c:v>4.08782958984375E-2</c:v>
                </c:pt>
                <c:pt idx="2">
                  <c:v>0.20810925292968754</c:v>
                </c:pt>
                <c:pt idx="3">
                  <c:v>3.3873046875E-2</c:v>
                </c:pt>
                <c:pt idx="4">
                  <c:v>3.4016479492187494E-2</c:v>
                </c:pt>
                <c:pt idx="5">
                  <c:v>0.33288415527343757</c:v>
                </c:pt>
                <c:pt idx="6">
                  <c:v>3.4016479492187494E-2</c:v>
                </c:pt>
                <c:pt idx="7">
                  <c:v>0.24654345703125</c:v>
                </c:pt>
                <c:pt idx="8">
                  <c:v>0.13086218261718752</c:v>
                </c:pt>
                <c:pt idx="9">
                  <c:v>0.10253137207031249</c:v>
                </c:pt>
                <c:pt idx="10">
                  <c:v>0.12437902832031252</c:v>
                </c:pt>
                <c:pt idx="11">
                  <c:v>0.12466015625000001</c:v>
                </c:pt>
                <c:pt idx="12">
                  <c:v>0.14548657226562503</c:v>
                </c:pt>
                <c:pt idx="13">
                  <c:v>0.14769543457031251</c:v>
                </c:pt>
                <c:pt idx="14">
                  <c:v>0.13281286621093752</c:v>
                </c:pt>
                <c:pt idx="15">
                  <c:v>0.19284228515624999</c:v>
                </c:pt>
                <c:pt idx="16">
                  <c:v>0.15867663574218752</c:v>
                </c:pt>
                <c:pt idx="17">
                  <c:v>0.145784912109375</c:v>
                </c:pt>
                <c:pt idx="18">
                  <c:v>0.16608923339843751</c:v>
                </c:pt>
                <c:pt idx="19">
                  <c:v>0.1767376708984375</c:v>
                </c:pt>
                <c:pt idx="20">
                  <c:v>0.15002478027343752</c:v>
                </c:pt>
                <c:pt idx="21">
                  <c:v>0.16380578613281252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4-4AFD-833B-E05120463621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0.27085787884521484</c:v>
                </c:pt>
                <c:pt idx="1">
                  <c:v>7.9776236694335936E-2</c:v>
                </c:pt>
                <c:pt idx="2">
                  <c:v>0.61278329226684569</c:v>
                </c:pt>
                <c:pt idx="3">
                  <c:v>6.0497190673828125E-2</c:v>
                </c:pt>
                <c:pt idx="4">
                  <c:v>6.0642602203369138E-2</c:v>
                </c:pt>
                <c:pt idx="5">
                  <c:v>0.85444774560546888</c:v>
                </c:pt>
                <c:pt idx="6">
                  <c:v>6.2636556304931645E-2</c:v>
                </c:pt>
                <c:pt idx="7">
                  <c:v>0.6865349519348144</c:v>
                </c:pt>
                <c:pt idx="8">
                  <c:v>0.25613813110351563</c:v>
                </c:pt>
                <c:pt idx="9">
                  <c:v>0.29043941311645505</c:v>
                </c:pt>
                <c:pt idx="10">
                  <c:v>0.24339288067626955</c:v>
                </c:pt>
                <c:pt idx="11">
                  <c:v>0.22984307867431641</c:v>
                </c:pt>
                <c:pt idx="12">
                  <c:v>0.259211633392334</c:v>
                </c:pt>
                <c:pt idx="13">
                  <c:v>0.25717694607543945</c:v>
                </c:pt>
                <c:pt idx="14">
                  <c:v>0.23890433975219727</c:v>
                </c:pt>
                <c:pt idx="15">
                  <c:v>0.30874489889526369</c:v>
                </c:pt>
                <c:pt idx="16">
                  <c:v>0.29747577136230474</c:v>
                </c:pt>
                <c:pt idx="17">
                  <c:v>0.26719736523437498</c:v>
                </c:pt>
                <c:pt idx="18">
                  <c:v>0.29038071264648435</c:v>
                </c:pt>
                <c:pt idx="19">
                  <c:v>0.33112160986328126</c:v>
                </c:pt>
                <c:pt idx="20">
                  <c:v>0.25882152087402344</c:v>
                </c:pt>
                <c:pt idx="21">
                  <c:v>0.28482364465332033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4-4AFD-833B-E051204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4.8786987304687501E-2</c:v>
                </c:pt>
                <c:pt idx="1">
                  <c:v>3.6482986450195314E-2</c:v>
                </c:pt>
                <c:pt idx="2">
                  <c:v>3.4759469604492187E-2</c:v>
                </c:pt>
                <c:pt idx="3">
                  <c:v>4.5964141845703126E-2</c:v>
                </c:pt>
                <c:pt idx="4">
                  <c:v>3.4845272827148444E-2</c:v>
                </c:pt>
                <c:pt idx="5">
                  <c:v>4.9182769775390628E-2</c:v>
                </c:pt>
                <c:pt idx="6">
                  <c:v>4.1799160766601569E-2</c:v>
                </c:pt>
                <c:pt idx="7">
                  <c:v>4.5159484863281252E-2</c:v>
                </c:pt>
                <c:pt idx="8">
                  <c:v>4.8153533935546874E-2</c:v>
                </c:pt>
                <c:pt idx="9">
                  <c:v>4.9702624511718752E-2</c:v>
                </c:pt>
                <c:pt idx="10">
                  <c:v>5.1466827392578123E-2</c:v>
                </c:pt>
                <c:pt idx="11">
                  <c:v>5.2234625244140624E-2</c:v>
                </c:pt>
                <c:pt idx="12">
                  <c:v>5.162997436523438E-2</c:v>
                </c:pt>
                <c:pt idx="13">
                  <c:v>5.2348828125000003E-2</c:v>
                </c:pt>
                <c:pt idx="14">
                  <c:v>5.2157986450195315E-2</c:v>
                </c:pt>
                <c:pt idx="15">
                  <c:v>5.6475238037109368E-2</c:v>
                </c:pt>
                <c:pt idx="16">
                  <c:v>5.8755267333984375E-2</c:v>
                </c:pt>
                <c:pt idx="17">
                  <c:v>5.4210516357421884E-2</c:v>
                </c:pt>
                <c:pt idx="18">
                  <c:v>5.9620449829101564E-2</c:v>
                </c:pt>
                <c:pt idx="19">
                  <c:v>5.4832992553710935E-2</c:v>
                </c:pt>
                <c:pt idx="20">
                  <c:v>5.5695556640625012E-2</c:v>
                </c:pt>
                <c:pt idx="21">
                  <c:v>5.5394641113281247E-2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44CE-AA01-A30CB864E1FC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3.1371749572753913E-3</c:v>
                </c:pt>
                <c:pt idx="1">
                  <c:v>3.178120483398438E-3</c:v>
                </c:pt>
                <c:pt idx="2">
                  <c:v>3.1840149230957029E-3</c:v>
                </c:pt>
                <c:pt idx="3">
                  <c:v>3.1465122680664065E-3</c:v>
                </c:pt>
                <c:pt idx="4">
                  <c:v>3.1835375671386721E-3</c:v>
                </c:pt>
                <c:pt idx="5">
                  <c:v>3.135168518066406E-3</c:v>
                </c:pt>
                <c:pt idx="6">
                  <c:v>3.1597449645996097E-3</c:v>
                </c:pt>
                <c:pt idx="7">
                  <c:v>3.1492229919433596E-3</c:v>
                </c:pt>
                <c:pt idx="8">
                  <c:v>3.1392998962402343E-3</c:v>
                </c:pt>
                <c:pt idx="9">
                  <c:v>3.1341933288574217E-3</c:v>
                </c:pt>
                <c:pt idx="10">
                  <c:v>3.1274844970703127E-3</c:v>
                </c:pt>
                <c:pt idx="11">
                  <c:v>3.1256616821289059E-3</c:v>
                </c:pt>
                <c:pt idx="12">
                  <c:v>3.1276637573242187E-3</c:v>
                </c:pt>
                <c:pt idx="13">
                  <c:v>3.1252742919921873E-3</c:v>
                </c:pt>
                <c:pt idx="14">
                  <c:v>3.1252393798828128E-3</c:v>
                </c:pt>
                <c:pt idx="15">
                  <c:v>3.1108153076171885E-3</c:v>
                </c:pt>
                <c:pt idx="16">
                  <c:v>3.1038604125976565E-3</c:v>
                </c:pt>
                <c:pt idx="17">
                  <c:v>3.1186849670410159E-3</c:v>
                </c:pt>
                <c:pt idx="18">
                  <c:v>3.1010285034179697E-3</c:v>
                </c:pt>
                <c:pt idx="19">
                  <c:v>3.1169631958007813E-3</c:v>
                </c:pt>
                <c:pt idx="20">
                  <c:v>3.114082275390625E-3</c:v>
                </c:pt>
                <c:pt idx="21">
                  <c:v>3.1151091613769531E-3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44CE-AA01-A30CB864E1FC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0.31955932617187499</c:v>
                </c:pt>
                <c:pt idx="1">
                  <c:v>7.7420654296874994E-3</c:v>
                </c:pt>
                <c:pt idx="2">
                  <c:v>4.5878906249999995E-3</c:v>
                </c:pt>
                <c:pt idx="3">
                  <c:v>0.23718969726562497</c:v>
                </c:pt>
                <c:pt idx="4">
                  <c:v>0</c:v>
                </c:pt>
                <c:pt idx="5">
                  <c:v>0.23432757568359372</c:v>
                </c:pt>
                <c:pt idx="6">
                  <c:v>0.11105987548828122</c:v>
                </c:pt>
                <c:pt idx="7">
                  <c:v>8.4520202636718736E-2</c:v>
                </c:pt>
                <c:pt idx="8">
                  <c:v>0.10197967529296875</c:v>
                </c:pt>
                <c:pt idx="9">
                  <c:v>6.6715576171874985E-2</c:v>
                </c:pt>
                <c:pt idx="10">
                  <c:v>4.8974670410156247E-2</c:v>
                </c:pt>
                <c:pt idx="11">
                  <c:v>6.4973876953124995E-2</c:v>
                </c:pt>
                <c:pt idx="12">
                  <c:v>3.9421875000000002E-2</c:v>
                </c:pt>
                <c:pt idx="13">
                  <c:v>5.4985656738281243E-2</c:v>
                </c:pt>
                <c:pt idx="14">
                  <c:v>5.9164672851562489E-2</c:v>
                </c:pt>
                <c:pt idx="15">
                  <c:v>0.13288952636718751</c:v>
                </c:pt>
                <c:pt idx="16">
                  <c:v>0.12082507324218747</c:v>
                </c:pt>
                <c:pt idx="17">
                  <c:v>6.3821594238281237E-2</c:v>
                </c:pt>
                <c:pt idx="18">
                  <c:v>0.12126580810546873</c:v>
                </c:pt>
                <c:pt idx="19">
                  <c:v>6.4623413085937484E-2</c:v>
                </c:pt>
                <c:pt idx="20">
                  <c:v>6.9529907226562493E-2</c:v>
                </c:pt>
                <c:pt idx="21">
                  <c:v>7.7133911132812497E-2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E-44CE-AA01-A30CB864E1FC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0.31407727050781253</c:v>
                </c:pt>
                <c:pt idx="1">
                  <c:v>8.24737548828125E-2</c:v>
                </c:pt>
                <c:pt idx="2">
                  <c:v>5.1216918945312509E-2</c:v>
                </c:pt>
                <c:pt idx="3">
                  <c:v>0.26943530273437499</c:v>
                </c:pt>
                <c:pt idx="4">
                  <c:v>4.0252929687500008E-2</c:v>
                </c:pt>
                <c:pt idx="5">
                  <c:v>0.24541320800781249</c:v>
                </c:pt>
                <c:pt idx="6">
                  <c:v>9.3133666992187517E-2</c:v>
                </c:pt>
                <c:pt idx="7">
                  <c:v>0.1151878662109375</c:v>
                </c:pt>
                <c:pt idx="8">
                  <c:v>0.1354405517578125</c:v>
                </c:pt>
                <c:pt idx="9">
                  <c:v>0.12251440429687502</c:v>
                </c:pt>
                <c:pt idx="10">
                  <c:v>0.1306212158203125</c:v>
                </c:pt>
                <c:pt idx="11">
                  <c:v>0.1350389404296875</c:v>
                </c:pt>
                <c:pt idx="12">
                  <c:v>0.15286474609375</c:v>
                </c:pt>
                <c:pt idx="13">
                  <c:v>0.15118945312500001</c:v>
                </c:pt>
                <c:pt idx="14">
                  <c:v>0.1390263671875</c:v>
                </c:pt>
                <c:pt idx="15">
                  <c:v>0.22470153808593751</c:v>
                </c:pt>
                <c:pt idx="16">
                  <c:v>0.24269946289062497</c:v>
                </c:pt>
                <c:pt idx="17">
                  <c:v>0.150856689453125</c:v>
                </c:pt>
                <c:pt idx="18">
                  <c:v>0.22934875488281251</c:v>
                </c:pt>
                <c:pt idx="19">
                  <c:v>0.167448974609375</c:v>
                </c:pt>
                <c:pt idx="20">
                  <c:v>0.16444836425781251</c:v>
                </c:pt>
                <c:pt idx="21">
                  <c:v>0.2010638427734375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E-44CE-AA01-A30CB864E1FC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0.68556075894165036</c:v>
                </c:pt>
                <c:pt idx="1">
                  <c:v>0.12987692724609376</c:v>
                </c:pt>
                <c:pt idx="2">
                  <c:v>9.3748294097900392E-2</c:v>
                </c:pt>
                <c:pt idx="3">
                  <c:v>0.55573565411376946</c:v>
                </c:pt>
                <c:pt idx="4">
                  <c:v>7.8281740081787121E-2</c:v>
                </c:pt>
                <c:pt idx="5">
                  <c:v>0.53205872198486326</c:v>
                </c:pt>
                <c:pt idx="6">
                  <c:v>0.24915244821166993</c:v>
                </c:pt>
                <c:pt idx="7">
                  <c:v>0.24801677670288086</c:v>
                </c:pt>
                <c:pt idx="8">
                  <c:v>0.28871306088256837</c:v>
                </c:pt>
                <c:pt idx="9">
                  <c:v>0.24206679830932618</c:v>
                </c:pt>
                <c:pt idx="10">
                  <c:v>0.23419019812011718</c:v>
                </c:pt>
                <c:pt idx="11">
                  <c:v>0.255373104309082</c:v>
                </c:pt>
                <c:pt idx="12">
                  <c:v>0.2470442592163086</c:v>
                </c:pt>
                <c:pt idx="13">
                  <c:v>0.26164921228027344</c:v>
                </c:pt>
                <c:pt idx="14">
                  <c:v>0.25347426586914062</c:v>
                </c:pt>
                <c:pt idx="15">
                  <c:v>0.4171771177978516</c:v>
                </c:pt>
                <c:pt idx="16">
                  <c:v>0.42538366387939447</c:v>
                </c:pt>
                <c:pt idx="17">
                  <c:v>0.27200748501586913</c:v>
                </c:pt>
                <c:pt idx="18">
                  <c:v>0.41333604132080082</c:v>
                </c:pt>
                <c:pt idx="19">
                  <c:v>0.29002234344482419</c:v>
                </c:pt>
                <c:pt idx="20">
                  <c:v>0.29278791040039065</c:v>
                </c:pt>
                <c:pt idx="21">
                  <c:v>0.33670750418090822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E-44CE-AA01-A30CB864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8.159262084960938E-3</c:v>
                </c:pt>
                <c:pt idx="1">
                  <c:v>8.182223510742187E-3</c:v>
                </c:pt>
                <c:pt idx="2">
                  <c:v>8.1956176757812509E-3</c:v>
                </c:pt>
                <c:pt idx="3">
                  <c:v>8.2236145019531255E-3</c:v>
                </c:pt>
                <c:pt idx="4">
                  <c:v>8.2359008789062507E-3</c:v>
                </c:pt>
                <c:pt idx="5">
                  <c:v>1.419328308105469E-2</c:v>
                </c:pt>
                <c:pt idx="6">
                  <c:v>1.7136071777343751E-2</c:v>
                </c:pt>
                <c:pt idx="7">
                  <c:v>1.5329269409179688E-2</c:v>
                </c:pt>
                <c:pt idx="8">
                  <c:v>3.9053961181640624E-2</c:v>
                </c:pt>
                <c:pt idx="9">
                  <c:v>4.8074075317382815E-2</c:v>
                </c:pt>
                <c:pt idx="10">
                  <c:v>4.8516082763671878E-2</c:v>
                </c:pt>
                <c:pt idx="11">
                  <c:v>5.0439505004882812E-2</c:v>
                </c:pt>
                <c:pt idx="12">
                  <c:v>5.6662353515625007E-2</c:v>
                </c:pt>
                <c:pt idx="13">
                  <c:v>5.1341949462890626E-2</c:v>
                </c:pt>
                <c:pt idx="14">
                  <c:v>5.4476184082031247E-2</c:v>
                </c:pt>
                <c:pt idx="15">
                  <c:v>5.1153726196289058E-2</c:v>
                </c:pt>
                <c:pt idx="16">
                  <c:v>5.3881301879882812E-2</c:v>
                </c:pt>
                <c:pt idx="17">
                  <c:v>5.0502346801757816E-2</c:v>
                </c:pt>
                <c:pt idx="18">
                  <c:v>5.5334719848632807E-2</c:v>
                </c:pt>
                <c:pt idx="19">
                  <c:v>5.2484582519531253E-2</c:v>
                </c:pt>
                <c:pt idx="20">
                  <c:v>5.6149447631835943E-2</c:v>
                </c:pt>
                <c:pt idx="21">
                  <c:v>5.3373229980468742E-2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F-4E5D-B1D9-E5623C2F7DCE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3.2725715026855474E-3</c:v>
                </c:pt>
                <c:pt idx="1">
                  <c:v>3.272522155761719E-3</c:v>
                </c:pt>
                <c:pt idx="2">
                  <c:v>3.2724519958496094E-3</c:v>
                </c:pt>
                <c:pt idx="3">
                  <c:v>3.2723848571777348E-3</c:v>
                </c:pt>
                <c:pt idx="4">
                  <c:v>3.2723177185058597E-3</c:v>
                </c:pt>
                <c:pt idx="5">
                  <c:v>3.2517893981933595E-3</c:v>
                </c:pt>
                <c:pt idx="6">
                  <c:v>3.242775024414063E-3</c:v>
                </c:pt>
                <c:pt idx="7">
                  <c:v>3.2486909484863288E-3</c:v>
                </c:pt>
                <c:pt idx="8">
                  <c:v>3.1696116638183598E-3</c:v>
                </c:pt>
                <c:pt idx="9">
                  <c:v>3.1396184692382822E-3</c:v>
                </c:pt>
                <c:pt idx="10">
                  <c:v>3.1380423889160159E-3</c:v>
                </c:pt>
                <c:pt idx="11">
                  <c:v>3.1308958129882816E-3</c:v>
                </c:pt>
                <c:pt idx="12">
                  <c:v>3.1108747253417975E-3</c:v>
                </c:pt>
                <c:pt idx="13">
                  <c:v>3.1279212341308593E-3</c:v>
                </c:pt>
                <c:pt idx="14">
                  <c:v>3.1181327514648439E-3</c:v>
                </c:pt>
                <c:pt idx="15">
                  <c:v>3.1285624084472653E-3</c:v>
                </c:pt>
                <c:pt idx="16">
                  <c:v>3.1194923095703127E-3</c:v>
                </c:pt>
                <c:pt idx="17">
                  <c:v>3.1315215454101567E-3</c:v>
                </c:pt>
                <c:pt idx="18">
                  <c:v>3.1152598876953127E-3</c:v>
                </c:pt>
                <c:pt idx="19">
                  <c:v>3.1461359558105475E-3</c:v>
                </c:pt>
                <c:pt idx="20">
                  <c:v>3.1125562133789064E-3</c:v>
                </c:pt>
                <c:pt idx="21">
                  <c:v>3.1211939392089844E-3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F-4E5D-B1D9-E5623C2F7DCE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0.13125933837890622</c:v>
                </c:pt>
                <c:pt idx="6">
                  <c:v>6.0088623046874998E-2</c:v>
                </c:pt>
                <c:pt idx="7">
                  <c:v>1.0089111328125001E-2</c:v>
                </c:pt>
                <c:pt idx="8">
                  <c:v>0.61371533203124995</c:v>
                </c:pt>
                <c:pt idx="9">
                  <c:v>3.6028747558593748E-2</c:v>
                </c:pt>
                <c:pt idx="10">
                  <c:v>3.8577575683593747E-2</c:v>
                </c:pt>
                <c:pt idx="11">
                  <c:v>5.3042175292968743E-2</c:v>
                </c:pt>
                <c:pt idx="12">
                  <c:v>0.13510382080078123</c:v>
                </c:pt>
                <c:pt idx="13">
                  <c:v>5.8522155761718743E-2</c:v>
                </c:pt>
                <c:pt idx="14">
                  <c:v>9.2256958007812501E-2</c:v>
                </c:pt>
                <c:pt idx="15">
                  <c:v>5.6998168945312497E-2</c:v>
                </c:pt>
                <c:pt idx="16">
                  <c:v>7.5339111328125E-2</c:v>
                </c:pt>
                <c:pt idx="17">
                  <c:v>4.2889343261718747E-2</c:v>
                </c:pt>
                <c:pt idx="18">
                  <c:v>6.9572387695312488E-2</c:v>
                </c:pt>
                <c:pt idx="19">
                  <c:v>5.7784057617187495E-2</c:v>
                </c:pt>
                <c:pt idx="20">
                  <c:v>0.10728442382812498</c:v>
                </c:pt>
                <c:pt idx="21">
                  <c:v>5.8484985351562491E-2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F-4E5D-B1D9-E5623C2F7DCE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3.4366455078124997E-2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3.4291870117187505E-2</c:v>
                </c:pt>
                <c:pt idx="5">
                  <c:v>0.13483813476562501</c:v>
                </c:pt>
                <c:pt idx="6">
                  <c:v>5.5393676757812496E-2</c:v>
                </c:pt>
                <c:pt idx="7">
                  <c:v>4.5640258789062499E-2</c:v>
                </c:pt>
                <c:pt idx="8">
                  <c:v>0.32054895019531254</c:v>
                </c:pt>
                <c:pt idx="9">
                  <c:v>0.12751159667968751</c:v>
                </c:pt>
                <c:pt idx="10">
                  <c:v>0.13558398437500002</c:v>
                </c:pt>
                <c:pt idx="11">
                  <c:v>0.15032312011718751</c:v>
                </c:pt>
                <c:pt idx="12">
                  <c:v>0.25308972167968752</c:v>
                </c:pt>
                <c:pt idx="13">
                  <c:v>0.1531114501953125</c:v>
                </c:pt>
                <c:pt idx="14">
                  <c:v>0.20184411621093754</c:v>
                </c:pt>
                <c:pt idx="15">
                  <c:v>0.16923901367187502</c:v>
                </c:pt>
                <c:pt idx="16">
                  <c:v>0.19046704101562503</c:v>
                </c:pt>
                <c:pt idx="17">
                  <c:v>0.1465078125</c:v>
                </c:pt>
                <c:pt idx="18">
                  <c:v>0.20090319824218747</c:v>
                </c:pt>
                <c:pt idx="19">
                  <c:v>0.19952624511718747</c:v>
                </c:pt>
                <c:pt idx="20">
                  <c:v>0.23818420410156252</c:v>
                </c:pt>
                <c:pt idx="21">
                  <c:v>0.20428820800781247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F-4E5D-B1D9-E5623C2F7DCE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5.9662851654052731E-2</c:v>
                </c:pt>
                <c:pt idx="1">
                  <c:v>5.961117877197266E-2</c:v>
                </c:pt>
                <c:pt idx="2">
                  <c:v>5.9624502777099617E-2</c:v>
                </c:pt>
                <c:pt idx="3">
                  <c:v>5.9652432464599614E-2</c:v>
                </c:pt>
                <c:pt idx="4">
                  <c:v>5.9664651702880864E-2</c:v>
                </c:pt>
                <c:pt idx="5">
                  <c:v>0.28354254562377929</c:v>
                </c:pt>
                <c:pt idx="6">
                  <c:v>0.13586114660644533</c:v>
                </c:pt>
                <c:pt idx="7">
                  <c:v>7.4307330474853522E-2</c:v>
                </c:pt>
                <c:pt idx="8">
                  <c:v>0.97648785507202152</c:v>
                </c:pt>
                <c:pt idx="9">
                  <c:v>0.21475403802490234</c:v>
                </c:pt>
                <c:pt idx="10">
                  <c:v>0.22581568521118167</c:v>
                </c:pt>
                <c:pt idx="11">
                  <c:v>0.25693569622802737</c:v>
                </c:pt>
                <c:pt idx="12">
                  <c:v>0.44796677072143554</c:v>
                </c:pt>
                <c:pt idx="13">
                  <c:v>0.26610347665405276</c:v>
                </c:pt>
                <c:pt idx="14">
                  <c:v>0.35169539105224612</c:v>
                </c:pt>
                <c:pt idx="15">
                  <c:v>0.28051947122192383</c:v>
                </c:pt>
                <c:pt idx="16">
                  <c:v>0.32280694653320319</c:v>
                </c:pt>
                <c:pt idx="17">
                  <c:v>0.24303102410888672</c:v>
                </c:pt>
                <c:pt idx="18">
                  <c:v>0.32892556567382808</c:v>
                </c:pt>
                <c:pt idx="19">
                  <c:v>0.31294102120971679</c:v>
                </c:pt>
                <c:pt idx="20">
                  <c:v>0.40473063177490232</c:v>
                </c:pt>
                <c:pt idx="21">
                  <c:v>0.31926761727905267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F-4E5D-B1D9-E5623C2F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1.9243890380859375E-2</c:v>
                </c:pt>
                <c:pt idx="1">
                  <c:v>2.1498541259765625E-2</c:v>
                </c:pt>
                <c:pt idx="2">
                  <c:v>1.7173233032226561E-2</c:v>
                </c:pt>
                <c:pt idx="3">
                  <c:v>3.1307098388671878E-2</c:v>
                </c:pt>
                <c:pt idx="4">
                  <c:v>2.119017333984375E-2</c:v>
                </c:pt>
                <c:pt idx="5">
                  <c:v>3.5667553710937501E-2</c:v>
                </c:pt>
                <c:pt idx="6">
                  <c:v>2.9437051391601562E-2</c:v>
                </c:pt>
                <c:pt idx="7">
                  <c:v>4.8454348754882817E-2</c:v>
                </c:pt>
                <c:pt idx="8">
                  <c:v>4.2255267333984374E-2</c:v>
                </c:pt>
                <c:pt idx="9">
                  <c:v>4.752219543457032E-2</c:v>
                </c:pt>
                <c:pt idx="10">
                  <c:v>5.453026428222657E-2</c:v>
                </c:pt>
                <c:pt idx="11">
                  <c:v>5.8079617309570314E-2</c:v>
                </c:pt>
                <c:pt idx="12">
                  <c:v>5.4786666870117198E-2</c:v>
                </c:pt>
                <c:pt idx="13">
                  <c:v>5.811869201660156E-2</c:v>
                </c:pt>
                <c:pt idx="14">
                  <c:v>5.5770483398437501E-2</c:v>
                </c:pt>
                <c:pt idx="15">
                  <c:v>5.7495007324218757E-2</c:v>
                </c:pt>
                <c:pt idx="16">
                  <c:v>5.7162670898437504E-2</c:v>
                </c:pt>
                <c:pt idx="17">
                  <c:v>5.7650097656250003E-2</c:v>
                </c:pt>
                <c:pt idx="18">
                  <c:v>5.6672222900390624E-2</c:v>
                </c:pt>
                <c:pt idx="19">
                  <c:v>5.8917407226562496E-2</c:v>
                </c:pt>
                <c:pt idx="20">
                  <c:v>5.7636804199218745E-2</c:v>
                </c:pt>
                <c:pt idx="21">
                  <c:v>5.902194213867188E-2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C-4489-A27C-D472A72D479C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3.2357550048828132E-3</c:v>
                </c:pt>
                <c:pt idx="1">
                  <c:v>3.2276000061035159E-3</c:v>
                </c:pt>
                <c:pt idx="2">
                  <c:v>3.242615905761719E-3</c:v>
                </c:pt>
                <c:pt idx="3">
                  <c:v>3.1954462890625003E-3</c:v>
                </c:pt>
                <c:pt idx="4">
                  <c:v>3.2291864929199221E-3</c:v>
                </c:pt>
                <c:pt idx="5">
                  <c:v>3.1802182312011722E-3</c:v>
                </c:pt>
                <c:pt idx="6">
                  <c:v>3.2009697875976569E-3</c:v>
                </c:pt>
                <c:pt idx="7">
                  <c:v>3.1382427978515624E-3</c:v>
                </c:pt>
                <c:pt idx="8">
                  <c:v>3.1589956970214843E-3</c:v>
                </c:pt>
                <c:pt idx="9">
                  <c:v>3.1414385986328125E-3</c:v>
                </c:pt>
                <c:pt idx="10">
                  <c:v>3.1181176452636725E-3</c:v>
                </c:pt>
                <c:pt idx="11">
                  <c:v>3.1061907958984374E-3</c:v>
                </c:pt>
                <c:pt idx="12">
                  <c:v>3.1171501770019534E-3</c:v>
                </c:pt>
                <c:pt idx="13">
                  <c:v>3.1061444702148435E-3</c:v>
                </c:pt>
                <c:pt idx="14">
                  <c:v>3.1131621398925789E-3</c:v>
                </c:pt>
                <c:pt idx="15">
                  <c:v>3.1081834716796875E-3</c:v>
                </c:pt>
                <c:pt idx="16">
                  <c:v>3.1092301635742186E-3</c:v>
                </c:pt>
                <c:pt idx="17">
                  <c:v>3.1076272277832037E-3</c:v>
                </c:pt>
                <c:pt idx="18">
                  <c:v>3.1109321289062505E-3</c:v>
                </c:pt>
                <c:pt idx="19">
                  <c:v>3.1034807434082035E-3</c:v>
                </c:pt>
                <c:pt idx="20">
                  <c:v>3.1073314819335942E-3</c:v>
                </c:pt>
                <c:pt idx="21">
                  <c:v>3.1030611267089847E-3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C-4489-A27C-D472A72D479C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0.13056903076171875</c:v>
                </c:pt>
                <c:pt idx="1">
                  <c:v>0.14032891845703124</c:v>
                </c:pt>
                <c:pt idx="2">
                  <c:v>1.0089111328125001E-2</c:v>
                </c:pt>
                <c:pt idx="3">
                  <c:v>0.33704003906249996</c:v>
                </c:pt>
                <c:pt idx="4">
                  <c:v>1.0120971679687498E-2</c:v>
                </c:pt>
                <c:pt idx="5">
                  <c:v>0.22169494628906244</c:v>
                </c:pt>
                <c:pt idx="6">
                  <c:v>1.0089111328125001E-2</c:v>
                </c:pt>
                <c:pt idx="7">
                  <c:v>0.48464904785156243</c:v>
                </c:pt>
                <c:pt idx="8">
                  <c:v>5.216070556640625E-2</c:v>
                </c:pt>
                <c:pt idx="9">
                  <c:v>5.448651123046875E-2</c:v>
                </c:pt>
                <c:pt idx="10">
                  <c:v>4.4158447265624998E-2</c:v>
                </c:pt>
                <c:pt idx="11">
                  <c:v>9.4768615722656241E-2</c:v>
                </c:pt>
                <c:pt idx="12">
                  <c:v>5.8145141601562485E-2</c:v>
                </c:pt>
                <c:pt idx="13">
                  <c:v>8.5460083007812493E-2</c:v>
                </c:pt>
                <c:pt idx="14">
                  <c:v>5.7083129882812486E-2</c:v>
                </c:pt>
                <c:pt idx="15">
                  <c:v>7.0740600585937494E-2</c:v>
                </c:pt>
                <c:pt idx="16">
                  <c:v>6.4862365722656232E-2</c:v>
                </c:pt>
                <c:pt idx="17">
                  <c:v>7.9656188964843749E-2</c:v>
                </c:pt>
                <c:pt idx="18">
                  <c:v>5.8787658691406244E-2</c:v>
                </c:pt>
                <c:pt idx="19">
                  <c:v>7.8965881347656239E-2</c:v>
                </c:pt>
                <c:pt idx="20">
                  <c:v>8.2374938964843741E-2</c:v>
                </c:pt>
                <c:pt idx="21">
                  <c:v>8.4015747070312494E-2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C-4489-A27C-D472A72D479C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8.5095703125000005E-2</c:v>
                </c:pt>
                <c:pt idx="1">
                  <c:v>8.2599975585937499E-2</c:v>
                </c:pt>
                <c:pt idx="2">
                  <c:v>4.1102050781250003E-2</c:v>
                </c:pt>
                <c:pt idx="3">
                  <c:v>0.26197106933593756</c:v>
                </c:pt>
                <c:pt idx="4">
                  <c:v>4.2358520507812497E-2</c:v>
                </c:pt>
                <c:pt idx="5">
                  <c:v>0.14067871093749998</c:v>
                </c:pt>
                <c:pt idx="6">
                  <c:v>4.0929931640625E-2</c:v>
                </c:pt>
                <c:pt idx="7">
                  <c:v>0.291271484375</c:v>
                </c:pt>
                <c:pt idx="8">
                  <c:v>0.10843505859374999</c:v>
                </c:pt>
                <c:pt idx="9">
                  <c:v>0.11704675292968748</c:v>
                </c:pt>
                <c:pt idx="10">
                  <c:v>0.14147619628906252</c:v>
                </c:pt>
                <c:pt idx="11">
                  <c:v>0.18532641601562497</c:v>
                </c:pt>
                <c:pt idx="12">
                  <c:v>0.17012255859374997</c:v>
                </c:pt>
                <c:pt idx="13">
                  <c:v>0.213875244140625</c:v>
                </c:pt>
                <c:pt idx="14">
                  <c:v>0.19326110839843749</c:v>
                </c:pt>
                <c:pt idx="15">
                  <c:v>0.19977294921875</c:v>
                </c:pt>
                <c:pt idx="16">
                  <c:v>0.19581420898437502</c:v>
                </c:pt>
                <c:pt idx="17">
                  <c:v>0.18375439453125</c:v>
                </c:pt>
                <c:pt idx="18">
                  <c:v>0.19328405761718753</c:v>
                </c:pt>
                <c:pt idx="19">
                  <c:v>0.25364624023437499</c:v>
                </c:pt>
                <c:pt idx="20">
                  <c:v>0.197627197265625</c:v>
                </c:pt>
                <c:pt idx="21">
                  <c:v>0.24667541503906248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C-4489-A27C-D472A72D479C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0.23814437927246093</c:v>
                </c:pt>
                <c:pt idx="1">
                  <c:v>0.24765503530883787</c:v>
                </c:pt>
                <c:pt idx="2">
                  <c:v>7.1607011047363278E-2</c:v>
                </c:pt>
                <c:pt idx="3">
                  <c:v>0.63351365307617191</c:v>
                </c:pt>
                <c:pt idx="4">
                  <c:v>7.6898852020263669E-2</c:v>
                </c:pt>
                <c:pt idx="5">
                  <c:v>0.40122142916870107</c:v>
                </c:pt>
                <c:pt idx="6">
                  <c:v>8.3657064147949226E-2</c:v>
                </c:pt>
                <c:pt idx="7">
                  <c:v>0.82751312377929676</c:v>
                </c:pt>
                <c:pt idx="8">
                  <c:v>0.2060100271911621</c:v>
                </c:pt>
                <c:pt idx="9">
                  <c:v>0.22219689819335936</c:v>
                </c:pt>
                <c:pt idx="10">
                  <c:v>0.24328302548217776</c:v>
                </c:pt>
                <c:pt idx="11">
                  <c:v>0.34128083984374996</c:v>
                </c:pt>
                <c:pt idx="12">
                  <c:v>0.28617151724243162</c:v>
                </c:pt>
                <c:pt idx="13">
                  <c:v>0.36056016363525389</c:v>
                </c:pt>
                <c:pt idx="14">
                  <c:v>0.30922788381958005</c:v>
                </c:pt>
                <c:pt idx="15">
                  <c:v>0.33111674060058593</c:v>
                </c:pt>
                <c:pt idx="16">
                  <c:v>0.32094847576904295</c:v>
                </c:pt>
                <c:pt idx="17">
                  <c:v>0.324168308380127</c:v>
                </c:pt>
                <c:pt idx="18">
                  <c:v>0.31185487133789064</c:v>
                </c:pt>
                <c:pt idx="19">
                  <c:v>0.39463300955200192</c:v>
                </c:pt>
                <c:pt idx="20">
                  <c:v>0.3407462719116211</c:v>
                </c:pt>
                <c:pt idx="21">
                  <c:v>0.39281616537475583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C-4489-A27C-D472A72D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4.0027505493164063E-2</c:v>
                </c:pt>
                <c:pt idx="1">
                  <c:v>3.4097616577148437E-2</c:v>
                </c:pt>
                <c:pt idx="2">
                  <c:v>3.2532815551757806E-2</c:v>
                </c:pt>
                <c:pt idx="3">
                  <c:v>3.2549533081054689E-2</c:v>
                </c:pt>
                <c:pt idx="4">
                  <c:v>3.8633807373046877E-2</c:v>
                </c:pt>
                <c:pt idx="5">
                  <c:v>4.7603063964843755E-2</c:v>
                </c:pt>
                <c:pt idx="6">
                  <c:v>3.7866110229492191E-2</c:v>
                </c:pt>
                <c:pt idx="7">
                  <c:v>4.4454226684570324E-2</c:v>
                </c:pt>
                <c:pt idx="8">
                  <c:v>4.6665371704101566E-2</c:v>
                </c:pt>
                <c:pt idx="9">
                  <c:v>4.9240979003906254E-2</c:v>
                </c:pt>
                <c:pt idx="10">
                  <c:v>5.2592642211914065E-2</c:v>
                </c:pt>
                <c:pt idx="11">
                  <c:v>5.1869558715820316E-2</c:v>
                </c:pt>
                <c:pt idx="12">
                  <c:v>5.46312744140625E-2</c:v>
                </c:pt>
                <c:pt idx="13">
                  <c:v>5.3362454223632817E-2</c:v>
                </c:pt>
                <c:pt idx="14">
                  <c:v>5.327967224121094E-2</c:v>
                </c:pt>
                <c:pt idx="15">
                  <c:v>5.278741149902344E-2</c:v>
                </c:pt>
                <c:pt idx="16">
                  <c:v>5.401907043457032E-2</c:v>
                </c:pt>
                <c:pt idx="17">
                  <c:v>5.2371084594726565E-2</c:v>
                </c:pt>
                <c:pt idx="18">
                  <c:v>5.8681851196289068E-2</c:v>
                </c:pt>
                <c:pt idx="19">
                  <c:v>5.32648681640625E-2</c:v>
                </c:pt>
                <c:pt idx="20">
                  <c:v>5.4370642089843754E-2</c:v>
                </c:pt>
                <c:pt idx="21">
                  <c:v>5.5322836303710939E-2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3-44F4-8965-A86D7583CC88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3.1656300048828125E-3</c:v>
                </c:pt>
                <c:pt idx="1">
                  <c:v>3.1854946594238277E-3</c:v>
                </c:pt>
                <c:pt idx="2">
                  <c:v>3.1914673156738286E-3</c:v>
                </c:pt>
                <c:pt idx="3">
                  <c:v>3.1906485595703128E-3</c:v>
                </c:pt>
                <c:pt idx="4">
                  <c:v>3.1703135986328131E-3</c:v>
                </c:pt>
                <c:pt idx="5">
                  <c:v>3.1411505737304691E-3</c:v>
                </c:pt>
                <c:pt idx="6">
                  <c:v>3.1735701599121102E-3</c:v>
                </c:pt>
                <c:pt idx="7">
                  <c:v>3.1515929870605465E-3</c:v>
                </c:pt>
                <c:pt idx="8">
                  <c:v>3.1442597656250004E-3</c:v>
                </c:pt>
                <c:pt idx="9">
                  <c:v>3.135718383789063E-3</c:v>
                </c:pt>
                <c:pt idx="10">
                  <c:v>3.1237797851562505E-3</c:v>
                </c:pt>
                <c:pt idx="11">
                  <c:v>3.1268725280761719E-3</c:v>
                </c:pt>
                <c:pt idx="12">
                  <c:v>3.1169591674804695E-3</c:v>
                </c:pt>
                <c:pt idx="13">
                  <c:v>3.1219297790527345E-3</c:v>
                </c:pt>
                <c:pt idx="14">
                  <c:v>3.1214940490722656E-3</c:v>
                </c:pt>
                <c:pt idx="15">
                  <c:v>3.1231439819335936E-3</c:v>
                </c:pt>
                <c:pt idx="16">
                  <c:v>3.1190404663085942E-3</c:v>
                </c:pt>
                <c:pt idx="17">
                  <c:v>3.12521923828125E-3</c:v>
                </c:pt>
                <c:pt idx="18">
                  <c:v>3.1041262817382816E-3</c:v>
                </c:pt>
                <c:pt idx="19">
                  <c:v>3.1222621154785159E-3</c:v>
                </c:pt>
                <c:pt idx="20">
                  <c:v>3.1185093994140628E-3</c:v>
                </c:pt>
                <c:pt idx="21">
                  <c:v>3.1153767089843755E-3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3-44F4-8965-A86D7583CC88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0.10133184814453124</c:v>
                </c:pt>
                <c:pt idx="1">
                  <c:v>1.0089111328125001E-2</c:v>
                </c:pt>
                <c:pt idx="2">
                  <c:v>4.6038208007812501E-3</c:v>
                </c:pt>
                <c:pt idx="3">
                  <c:v>1.0089111328125001E-2</c:v>
                </c:pt>
                <c:pt idx="4">
                  <c:v>0.23219293212890627</c:v>
                </c:pt>
                <c:pt idx="5">
                  <c:v>0.34751147460937498</c:v>
                </c:pt>
                <c:pt idx="6">
                  <c:v>3.7457153320312499E-2</c:v>
                </c:pt>
                <c:pt idx="7">
                  <c:v>6.8074951171874995E-2</c:v>
                </c:pt>
                <c:pt idx="8">
                  <c:v>7.1924743652343748E-2</c:v>
                </c:pt>
                <c:pt idx="9">
                  <c:v>4.9914550781249997E-2</c:v>
                </c:pt>
                <c:pt idx="10">
                  <c:v>6.8319213867187492E-2</c:v>
                </c:pt>
                <c:pt idx="11">
                  <c:v>5.6058288574218747E-2</c:v>
                </c:pt>
                <c:pt idx="12">
                  <c:v>7.9077392578124989E-2</c:v>
                </c:pt>
                <c:pt idx="13">
                  <c:v>6.8436035156250005E-2</c:v>
                </c:pt>
                <c:pt idx="14">
                  <c:v>7.1441528320312489E-2</c:v>
                </c:pt>
                <c:pt idx="15">
                  <c:v>5.7407043457031251E-2</c:v>
                </c:pt>
                <c:pt idx="16">
                  <c:v>5.3690002441406245E-2</c:v>
                </c:pt>
                <c:pt idx="17">
                  <c:v>4.0255554199218745E-2</c:v>
                </c:pt>
                <c:pt idx="18">
                  <c:v>0.12169592285156249</c:v>
                </c:pt>
                <c:pt idx="19">
                  <c:v>6.5653564453124993E-2</c:v>
                </c:pt>
                <c:pt idx="20">
                  <c:v>6.5770385742187493E-2</c:v>
                </c:pt>
                <c:pt idx="21">
                  <c:v>6.4554382324218743E-2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3-44F4-8965-A86D7583CC88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0.20455786132812501</c:v>
                </c:pt>
                <c:pt idx="1">
                  <c:v>4.0958618164062509E-2</c:v>
                </c:pt>
                <c:pt idx="2">
                  <c:v>4.0040649414062504E-2</c:v>
                </c:pt>
                <c:pt idx="3">
                  <c:v>4.08782958984375E-2</c:v>
                </c:pt>
                <c:pt idx="4">
                  <c:v>0.14797082519531252</c:v>
                </c:pt>
                <c:pt idx="5">
                  <c:v>0.27936083984374999</c:v>
                </c:pt>
                <c:pt idx="6">
                  <c:v>5.2897949218750004E-2</c:v>
                </c:pt>
                <c:pt idx="7">
                  <c:v>0.153679443359375</c:v>
                </c:pt>
                <c:pt idx="8">
                  <c:v>0.10223876953125001</c:v>
                </c:pt>
                <c:pt idx="9">
                  <c:v>0.10996118164062499</c:v>
                </c:pt>
                <c:pt idx="10">
                  <c:v>0.13654785156249999</c:v>
                </c:pt>
                <c:pt idx="11">
                  <c:v>0.13222766113281251</c:v>
                </c:pt>
                <c:pt idx="12">
                  <c:v>0.17725402832031248</c:v>
                </c:pt>
                <c:pt idx="13">
                  <c:v>0.15021984863281251</c:v>
                </c:pt>
                <c:pt idx="14">
                  <c:v>0.16491882324218748</c:v>
                </c:pt>
                <c:pt idx="15">
                  <c:v>0.196353515625</c:v>
                </c:pt>
                <c:pt idx="16">
                  <c:v>0.19246936035156248</c:v>
                </c:pt>
                <c:pt idx="17">
                  <c:v>0.1337021484375</c:v>
                </c:pt>
                <c:pt idx="18">
                  <c:v>0.213255615234375</c:v>
                </c:pt>
                <c:pt idx="19">
                  <c:v>0.13894604492187501</c:v>
                </c:pt>
                <c:pt idx="20">
                  <c:v>0.176261474609375</c:v>
                </c:pt>
                <c:pt idx="21">
                  <c:v>0.19116125488281249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3-44F4-8965-A86D7583CC88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0.34908284497070308</c:v>
                </c:pt>
                <c:pt idx="1">
                  <c:v>8.8330840728759769E-2</c:v>
                </c:pt>
                <c:pt idx="2">
                  <c:v>8.0368753082275396E-2</c:v>
                </c:pt>
                <c:pt idx="3">
                  <c:v>8.6707588867187504E-2</c:v>
                </c:pt>
                <c:pt idx="4">
                  <c:v>0.42196787829589849</c:v>
                </c:pt>
                <c:pt idx="5">
                  <c:v>0.67761652899169911</c:v>
                </c:pt>
                <c:pt idx="6">
                  <c:v>0.13139478292846679</c:v>
                </c:pt>
                <c:pt idx="7">
                  <c:v>0.26936021420288087</c:v>
                </c:pt>
                <c:pt idx="8">
                  <c:v>0.2239731446533203</c:v>
                </c:pt>
                <c:pt idx="9">
                  <c:v>0.21225242980957032</c:v>
                </c:pt>
                <c:pt idx="10">
                  <c:v>0.2605834874267578</c:v>
                </c:pt>
                <c:pt idx="11">
                  <c:v>0.24328238095092775</c:v>
                </c:pt>
                <c:pt idx="12">
                  <c:v>0.31407965447998043</c:v>
                </c:pt>
                <c:pt idx="13">
                  <c:v>0.27514026779174805</c:v>
                </c:pt>
                <c:pt idx="14">
                  <c:v>0.29276151785278315</c:v>
                </c:pt>
                <c:pt idx="15">
                  <c:v>0.30967111456298829</c:v>
                </c:pt>
                <c:pt idx="16">
                  <c:v>0.30329747369384763</c:v>
                </c:pt>
                <c:pt idx="17">
                  <c:v>0.22945400646972655</c:v>
                </c:pt>
                <c:pt idx="18">
                  <c:v>0.39673751556396486</c:v>
                </c:pt>
                <c:pt idx="19">
                  <c:v>0.260986739654541</c:v>
                </c:pt>
                <c:pt idx="20">
                  <c:v>0.29952101184082031</c:v>
                </c:pt>
                <c:pt idx="21">
                  <c:v>0.31415385021972653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3-44F4-8965-A86D7583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3.8651531982421876E-2</c:v>
                </c:pt>
                <c:pt idx="1">
                  <c:v>3.6646939086914063E-2</c:v>
                </c:pt>
                <c:pt idx="2">
                  <c:v>3.4308901977539059E-2</c:v>
                </c:pt>
                <c:pt idx="3">
                  <c:v>3.5268447875976563E-2</c:v>
                </c:pt>
                <c:pt idx="4">
                  <c:v>3.2919030761718752E-2</c:v>
                </c:pt>
                <c:pt idx="5">
                  <c:v>4.5131890869140621E-2</c:v>
                </c:pt>
                <c:pt idx="6">
                  <c:v>4.5661010742187501E-2</c:v>
                </c:pt>
                <c:pt idx="7">
                  <c:v>3.7729550170898435E-2</c:v>
                </c:pt>
                <c:pt idx="8">
                  <c:v>4.2859515380859373E-2</c:v>
                </c:pt>
                <c:pt idx="9">
                  <c:v>5.3009170532226563E-2</c:v>
                </c:pt>
                <c:pt idx="10">
                  <c:v>5.4703683471679684E-2</c:v>
                </c:pt>
                <c:pt idx="11">
                  <c:v>5.5165832519531242E-2</c:v>
                </c:pt>
                <c:pt idx="12">
                  <c:v>5.6174725341796877E-2</c:v>
                </c:pt>
                <c:pt idx="13">
                  <c:v>5.5322735595703124E-2</c:v>
                </c:pt>
                <c:pt idx="14">
                  <c:v>5.6005636596679696E-2</c:v>
                </c:pt>
                <c:pt idx="15">
                  <c:v>5.7766213989257811E-2</c:v>
                </c:pt>
                <c:pt idx="16">
                  <c:v>5.8829489135742194E-2</c:v>
                </c:pt>
                <c:pt idx="17">
                  <c:v>5.7253912353515624E-2</c:v>
                </c:pt>
                <c:pt idx="18">
                  <c:v>5.6933862304687499E-2</c:v>
                </c:pt>
                <c:pt idx="19">
                  <c:v>5.7890588378906253E-2</c:v>
                </c:pt>
                <c:pt idx="20">
                  <c:v>5.5258081054687505E-2</c:v>
                </c:pt>
                <c:pt idx="21">
                  <c:v>5.8066726684570316E-2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8-4B7D-857A-B8BCC56A2B48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3.1709802856445314E-3</c:v>
                </c:pt>
                <c:pt idx="1">
                  <c:v>3.1770553283691411E-3</c:v>
                </c:pt>
                <c:pt idx="2">
                  <c:v>3.1846987304687499E-3</c:v>
                </c:pt>
                <c:pt idx="3">
                  <c:v>3.1822693176269535E-3</c:v>
                </c:pt>
                <c:pt idx="4">
                  <c:v>3.1894229431152343E-3</c:v>
                </c:pt>
                <c:pt idx="5">
                  <c:v>3.1494012451171879E-3</c:v>
                </c:pt>
                <c:pt idx="6">
                  <c:v>3.1476851806640626E-3</c:v>
                </c:pt>
                <c:pt idx="7">
                  <c:v>3.1735077209472653E-3</c:v>
                </c:pt>
                <c:pt idx="8">
                  <c:v>3.1561691589355474E-3</c:v>
                </c:pt>
                <c:pt idx="9">
                  <c:v>3.1230741577148438E-3</c:v>
                </c:pt>
                <c:pt idx="10">
                  <c:v>3.1173559570312503E-3</c:v>
                </c:pt>
                <c:pt idx="11">
                  <c:v>3.115861450195313E-3</c:v>
                </c:pt>
                <c:pt idx="12">
                  <c:v>3.1125827331542973E-3</c:v>
                </c:pt>
                <c:pt idx="13">
                  <c:v>3.1153585815429695E-3</c:v>
                </c:pt>
                <c:pt idx="14">
                  <c:v>3.1124195861816409E-3</c:v>
                </c:pt>
                <c:pt idx="15">
                  <c:v>3.1065160827636724E-3</c:v>
                </c:pt>
                <c:pt idx="16">
                  <c:v>3.1037080078124999E-3</c:v>
                </c:pt>
                <c:pt idx="17">
                  <c:v>3.1090052490234379E-3</c:v>
                </c:pt>
                <c:pt idx="18">
                  <c:v>3.109317443847656E-3</c:v>
                </c:pt>
                <c:pt idx="19">
                  <c:v>3.106822906494141E-3</c:v>
                </c:pt>
                <c:pt idx="20">
                  <c:v>3.1155865173339847E-3</c:v>
                </c:pt>
                <c:pt idx="21">
                  <c:v>3.1063425292968748E-3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8-4B7D-857A-B8BCC56A2B48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6.6694335937499988E-2</c:v>
                </c:pt>
                <c:pt idx="1">
                  <c:v>6.2159545898437495E-2</c:v>
                </c:pt>
                <c:pt idx="2">
                  <c:v>3.3219726562499996E-2</c:v>
                </c:pt>
                <c:pt idx="3">
                  <c:v>4.0701599121093751E-2</c:v>
                </c:pt>
                <c:pt idx="4">
                  <c:v>1.0089111328125001E-2</c:v>
                </c:pt>
                <c:pt idx="5">
                  <c:v>0.38050817871093745</c:v>
                </c:pt>
                <c:pt idx="6">
                  <c:v>0.353543701171875</c:v>
                </c:pt>
                <c:pt idx="7">
                  <c:v>6.0932922363281232E-2</c:v>
                </c:pt>
                <c:pt idx="8">
                  <c:v>6.0338195800781251E-2</c:v>
                </c:pt>
                <c:pt idx="9">
                  <c:v>7.9072082519531239E-2</c:v>
                </c:pt>
                <c:pt idx="10">
                  <c:v>5.3647521972656244E-2</c:v>
                </c:pt>
                <c:pt idx="11">
                  <c:v>6.4331359863281243E-2</c:v>
                </c:pt>
                <c:pt idx="12">
                  <c:v>7.3262878417968746E-2</c:v>
                </c:pt>
                <c:pt idx="13">
                  <c:v>5.4040466308593736E-2</c:v>
                </c:pt>
                <c:pt idx="14">
                  <c:v>5.9063781738281244E-2</c:v>
                </c:pt>
                <c:pt idx="15">
                  <c:v>8.429718017578125E-2</c:v>
                </c:pt>
                <c:pt idx="16">
                  <c:v>0.13192309570312497</c:v>
                </c:pt>
                <c:pt idx="17">
                  <c:v>6.9556457519531253E-2</c:v>
                </c:pt>
                <c:pt idx="18">
                  <c:v>7.9369445800781244E-2</c:v>
                </c:pt>
                <c:pt idx="19">
                  <c:v>6.0996643066406245E-2</c:v>
                </c:pt>
                <c:pt idx="20">
                  <c:v>5.7741577148437494E-2</c:v>
                </c:pt>
                <c:pt idx="21">
                  <c:v>8.4063537597656252E-2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8-4B7D-857A-B8BCC56A2B48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0.15775292968750002</c:v>
                </c:pt>
                <c:pt idx="1">
                  <c:v>5.1176757812500001E-2</c:v>
                </c:pt>
                <c:pt idx="2">
                  <c:v>5.9989257812500002E-2</c:v>
                </c:pt>
                <c:pt idx="3">
                  <c:v>0.115032958984375</c:v>
                </c:pt>
                <c:pt idx="4">
                  <c:v>4.4842773437500004E-2</c:v>
                </c:pt>
                <c:pt idx="5">
                  <c:v>0.26281445312500001</c:v>
                </c:pt>
                <c:pt idx="6">
                  <c:v>0.18954907226562501</c:v>
                </c:pt>
                <c:pt idx="7">
                  <c:v>0.10150439453125</c:v>
                </c:pt>
                <c:pt idx="8">
                  <c:v>9.2112426757812491E-2</c:v>
                </c:pt>
                <c:pt idx="9">
                  <c:v>0.12417822265625</c:v>
                </c:pt>
                <c:pt idx="10">
                  <c:v>0.13178015136718751</c:v>
                </c:pt>
                <c:pt idx="11">
                  <c:v>0.14632995605468752</c:v>
                </c:pt>
                <c:pt idx="12">
                  <c:v>0.16519421386718752</c:v>
                </c:pt>
                <c:pt idx="13">
                  <c:v>0.15250329589843753</c:v>
                </c:pt>
                <c:pt idx="14">
                  <c:v>0.14115490722656251</c:v>
                </c:pt>
                <c:pt idx="15">
                  <c:v>0.18230859375000003</c:v>
                </c:pt>
                <c:pt idx="16">
                  <c:v>0.203938232421875</c:v>
                </c:pt>
                <c:pt idx="17">
                  <c:v>0.1783096923828125</c:v>
                </c:pt>
                <c:pt idx="18">
                  <c:v>0.18315771484375001</c:v>
                </c:pt>
                <c:pt idx="19">
                  <c:v>0.17614672851562496</c:v>
                </c:pt>
                <c:pt idx="20">
                  <c:v>0.14187207031250001</c:v>
                </c:pt>
                <c:pt idx="21">
                  <c:v>0.20210229492187501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8-4B7D-857A-B8BCC56A2B48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0.26626977789306638</c:v>
                </c:pt>
                <c:pt idx="1">
                  <c:v>0.1531602981262207</c:v>
                </c:pt>
                <c:pt idx="2">
                  <c:v>0.13070258508300781</c:v>
                </c:pt>
                <c:pt idx="3">
                  <c:v>0.19418527529907226</c:v>
                </c:pt>
                <c:pt idx="4">
                  <c:v>9.1040338470459004E-2</c:v>
                </c:pt>
                <c:pt idx="5">
                  <c:v>0.69160392395019521</c:v>
                </c:pt>
                <c:pt idx="6">
                  <c:v>0.5919014693603516</c:v>
                </c:pt>
                <c:pt idx="7">
                  <c:v>0.20334037478637695</c:v>
                </c:pt>
                <c:pt idx="8">
                  <c:v>0.19846630709838864</c:v>
                </c:pt>
                <c:pt idx="9">
                  <c:v>0.25938254986572262</c:v>
                </c:pt>
                <c:pt idx="10">
                  <c:v>0.2432487127685547</c:v>
                </c:pt>
                <c:pt idx="11">
                  <c:v>0.26894300988769532</c:v>
                </c:pt>
                <c:pt idx="12">
                  <c:v>0.29774440036010741</c:v>
                </c:pt>
                <c:pt idx="13">
                  <c:v>0.26498185638427735</c:v>
                </c:pt>
                <c:pt idx="14">
                  <c:v>0.25933674514770511</c:v>
                </c:pt>
                <c:pt idx="15">
                  <c:v>0.32747850399780276</c:v>
                </c:pt>
                <c:pt idx="16">
                  <c:v>0.39779452526855463</c:v>
                </c:pt>
                <c:pt idx="17">
                  <c:v>0.30822906750488277</c:v>
                </c:pt>
                <c:pt idx="18">
                  <c:v>0.32257034039306642</c:v>
                </c:pt>
                <c:pt idx="19">
                  <c:v>0.29814078286743162</c:v>
                </c:pt>
                <c:pt idx="20">
                  <c:v>0.25798731503295902</c:v>
                </c:pt>
                <c:pt idx="21">
                  <c:v>0.34733890173339843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8-4B7D-857A-B8BCC56A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4.2273797607421872E-2</c:v>
                </c:pt>
                <c:pt idx="1">
                  <c:v>3.3639898681640627E-2</c:v>
                </c:pt>
                <c:pt idx="2">
                  <c:v>3.9491436767578124E-2</c:v>
                </c:pt>
                <c:pt idx="3">
                  <c:v>5.0741226196289069E-2</c:v>
                </c:pt>
                <c:pt idx="4">
                  <c:v>3.6314703369140625E-2</c:v>
                </c:pt>
                <c:pt idx="5">
                  <c:v>4.8168942260742198E-2</c:v>
                </c:pt>
                <c:pt idx="6">
                  <c:v>4.3681494140625006E-2</c:v>
                </c:pt>
                <c:pt idx="7">
                  <c:v>4.4865618896484376E-2</c:v>
                </c:pt>
                <c:pt idx="8">
                  <c:v>4.9209558105468752E-2</c:v>
                </c:pt>
                <c:pt idx="9">
                  <c:v>5.063165588378906E-2</c:v>
                </c:pt>
                <c:pt idx="10">
                  <c:v>5.509030151367187E-2</c:v>
                </c:pt>
                <c:pt idx="11">
                  <c:v>5.6786022949218758E-2</c:v>
                </c:pt>
                <c:pt idx="12">
                  <c:v>5.392893676757813E-2</c:v>
                </c:pt>
                <c:pt idx="13">
                  <c:v>5.4197726440429694E-2</c:v>
                </c:pt>
                <c:pt idx="14">
                  <c:v>5.4761288452148435E-2</c:v>
                </c:pt>
                <c:pt idx="15">
                  <c:v>5.6532037353515627E-2</c:v>
                </c:pt>
                <c:pt idx="16">
                  <c:v>5.9089819335937509E-2</c:v>
                </c:pt>
                <c:pt idx="17">
                  <c:v>5.7716665649414065E-2</c:v>
                </c:pt>
                <c:pt idx="18">
                  <c:v>6.0376263427734382E-2</c:v>
                </c:pt>
                <c:pt idx="19">
                  <c:v>5.7196408081054695E-2</c:v>
                </c:pt>
                <c:pt idx="20">
                  <c:v>5.4456646728515627E-2</c:v>
                </c:pt>
                <c:pt idx="21">
                  <c:v>5.7140615844726558E-2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6-4D37-AD10-76C2DF00EFFD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3.1581692199707033E-3</c:v>
                </c:pt>
                <c:pt idx="1">
                  <c:v>3.1871553344726567E-3</c:v>
                </c:pt>
                <c:pt idx="2">
                  <c:v>3.1680574035644533E-3</c:v>
                </c:pt>
                <c:pt idx="3">
                  <c:v>3.130613494873047E-3</c:v>
                </c:pt>
                <c:pt idx="4">
                  <c:v>3.178799591064453E-3</c:v>
                </c:pt>
                <c:pt idx="5">
                  <c:v>3.1393032531738282E-3</c:v>
                </c:pt>
                <c:pt idx="6">
                  <c:v>3.154246307373047E-3</c:v>
                </c:pt>
                <c:pt idx="7">
                  <c:v>3.1503183593750003E-3</c:v>
                </c:pt>
                <c:pt idx="8">
                  <c:v>3.1356975708007819E-3</c:v>
                </c:pt>
                <c:pt idx="9">
                  <c:v>3.130385223388672E-3</c:v>
                </c:pt>
                <c:pt idx="10">
                  <c:v>3.1162367553710943E-3</c:v>
                </c:pt>
                <c:pt idx="11">
                  <c:v>3.1105027770996097E-3</c:v>
                </c:pt>
                <c:pt idx="12">
                  <c:v>3.1200881652832034E-3</c:v>
                </c:pt>
                <c:pt idx="13">
                  <c:v>3.1191948852539063E-3</c:v>
                </c:pt>
                <c:pt idx="14">
                  <c:v>3.117258605957031E-3</c:v>
                </c:pt>
                <c:pt idx="15">
                  <c:v>3.1106635742187499E-3</c:v>
                </c:pt>
                <c:pt idx="16">
                  <c:v>3.1028556823730468E-3</c:v>
                </c:pt>
                <c:pt idx="17">
                  <c:v>3.1073925781250002E-3</c:v>
                </c:pt>
                <c:pt idx="18">
                  <c:v>3.0985876770019531E-3</c:v>
                </c:pt>
                <c:pt idx="19">
                  <c:v>3.109101928710938E-3</c:v>
                </c:pt>
                <c:pt idx="20">
                  <c:v>3.1182515869140623E-3</c:v>
                </c:pt>
                <c:pt idx="21">
                  <c:v>3.1093812255859376E-3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6-4D37-AD10-76C2DF00EFFD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0.18816723632812499</c:v>
                </c:pt>
                <c:pt idx="1">
                  <c:v>1.6142578124999998E-3</c:v>
                </c:pt>
                <c:pt idx="2">
                  <c:v>0.19004168701171872</c:v>
                </c:pt>
                <c:pt idx="3">
                  <c:v>0.44671398925781242</c:v>
                </c:pt>
                <c:pt idx="4">
                  <c:v>1.0089111328125001E-2</c:v>
                </c:pt>
                <c:pt idx="5">
                  <c:v>0.21399005126953122</c:v>
                </c:pt>
                <c:pt idx="6">
                  <c:v>9.7338684082031238E-2</c:v>
                </c:pt>
                <c:pt idx="7">
                  <c:v>4.8518005371093749E-2</c:v>
                </c:pt>
                <c:pt idx="8">
                  <c:v>7.2046874999999996E-2</c:v>
                </c:pt>
                <c:pt idx="9">
                  <c:v>6.3672912597656242E-2</c:v>
                </c:pt>
                <c:pt idx="10">
                  <c:v>6.515972900390625E-2</c:v>
                </c:pt>
                <c:pt idx="11">
                  <c:v>7.5673645019531249E-2</c:v>
                </c:pt>
                <c:pt idx="12">
                  <c:v>6.6349182128906239E-2</c:v>
                </c:pt>
                <c:pt idx="13">
                  <c:v>4.035113525390624E-2</c:v>
                </c:pt>
                <c:pt idx="14">
                  <c:v>7.9921691894531258E-2</c:v>
                </c:pt>
                <c:pt idx="15">
                  <c:v>7.3740783691406228E-2</c:v>
                </c:pt>
                <c:pt idx="16">
                  <c:v>0.10231951904296874</c:v>
                </c:pt>
                <c:pt idx="17">
                  <c:v>7.9709289550781243E-2</c:v>
                </c:pt>
                <c:pt idx="18">
                  <c:v>6.7570495605468739E-2</c:v>
                </c:pt>
                <c:pt idx="19">
                  <c:v>7.4287719726562493E-2</c:v>
                </c:pt>
                <c:pt idx="20">
                  <c:v>3.8917419433593746E-2</c:v>
                </c:pt>
                <c:pt idx="21">
                  <c:v>6.9901611328124988E-2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6-4D37-AD10-76C2DF00EFFD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0.22302050781249999</c:v>
                </c:pt>
                <c:pt idx="1">
                  <c:v>3.53590087890625E-2</c:v>
                </c:pt>
                <c:pt idx="2">
                  <c:v>0.14086804199218753</c:v>
                </c:pt>
                <c:pt idx="3">
                  <c:v>0.29313037109375001</c:v>
                </c:pt>
                <c:pt idx="4">
                  <c:v>4.0918457031250001E-2</c:v>
                </c:pt>
                <c:pt idx="5">
                  <c:v>0.19166040039062501</c:v>
                </c:pt>
                <c:pt idx="6">
                  <c:v>9.0580566406250007E-2</c:v>
                </c:pt>
                <c:pt idx="7">
                  <c:v>0.11475183105468749</c:v>
                </c:pt>
                <c:pt idx="8">
                  <c:v>0.1329276123046875</c:v>
                </c:pt>
                <c:pt idx="9">
                  <c:v>0.11188317871093749</c:v>
                </c:pt>
                <c:pt idx="10">
                  <c:v>0.1438916015625</c:v>
                </c:pt>
                <c:pt idx="11">
                  <c:v>0.154861328125</c:v>
                </c:pt>
                <c:pt idx="12">
                  <c:v>0.14234252929687499</c:v>
                </c:pt>
                <c:pt idx="13">
                  <c:v>0.151522216796875</c:v>
                </c:pt>
                <c:pt idx="14">
                  <c:v>0.14884289550781252</c:v>
                </c:pt>
                <c:pt idx="15">
                  <c:v>0.17769006347656249</c:v>
                </c:pt>
                <c:pt idx="16">
                  <c:v>0.2056766357421875</c:v>
                </c:pt>
                <c:pt idx="17">
                  <c:v>0.15351879882812502</c:v>
                </c:pt>
                <c:pt idx="18">
                  <c:v>0.21318103027343749</c:v>
                </c:pt>
                <c:pt idx="19">
                  <c:v>0.19158581542968753</c:v>
                </c:pt>
                <c:pt idx="20">
                  <c:v>0.15427038574218752</c:v>
                </c:pt>
                <c:pt idx="21">
                  <c:v>0.172887939453125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6-4D37-AD10-76C2DF00EFFD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0.45661971096801757</c:v>
                </c:pt>
                <c:pt idx="1">
                  <c:v>7.3800320617675774E-2</c:v>
                </c:pt>
                <c:pt idx="2">
                  <c:v>0.37356922317504881</c:v>
                </c:pt>
                <c:pt idx="3">
                  <c:v>0.79371620004272447</c:v>
                </c:pt>
                <c:pt idx="4">
                  <c:v>9.0501071319580073E-2</c:v>
                </c:pt>
                <c:pt idx="5">
                  <c:v>0.45695869717407223</c:v>
                </c:pt>
                <c:pt idx="6">
                  <c:v>0.2347549909362793</c:v>
                </c:pt>
                <c:pt idx="7">
                  <c:v>0.21128577368164062</c:v>
                </c:pt>
                <c:pt idx="8">
                  <c:v>0.25731974298095706</c:v>
                </c:pt>
                <c:pt idx="9">
                  <c:v>0.22931813241577148</c:v>
                </c:pt>
                <c:pt idx="10">
                  <c:v>0.26725786883544922</c:v>
                </c:pt>
                <c:pt idx="11">
                  <c:v>0.29043149887084962</c:v>
                </c:pt>
                <c:pt idx="12">
                  <c:v>0.26574073635864259</c:v>
                </c:pt>
                <c:pt idx="13">
                  <c:v>0.24919027337646482</c:v>
                </c:pt>
                <c:pt idx="14">
                  <c:v>0.2866431344604492</c:v>
                </c:pt>
                <c:pt idx="15">
                  <c:v>0.31107354809570309</c:v>
                </c:pt>
                <c:pt idx="16">
                  <c:v>0.37018882980346679</c:v>
                </c:pt>
                <c:pt idx="17">
                  <c:v>0.2940521466064453</c:v>
                </c:pt>
                <c:pt idx="18">
                  <c:v>0.34422637698364256</c:v>
                </c:pt>
                <c:pt idx="19">
                  <c:v>0.32617904516601565</c:v>
                </c:pt>
                <c:pt idx="20">
                  <c:v>0.25076270349121094</c:v>
                </c:pt>
                <c:pt idx="21">
                  <c:v>0.30303954785156251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6-4D37-AD10-76C2DF00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773430</xdr:colOff>
      <xdr:row>8</xdr:row>
      <xdr:rowOff>161924</xdr:rowOff>
    </xdr:from>
    <xdr:to>
      <xdr:col>11</xdr:col>
      <xdr:colOff>777240</xdr:colOff>
      <xdr:row>26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7C9AA-1F55-4BF8-981A-5B11C71C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3</xdr:row>
      <xdr:rowOff>11430</xdr:rowOff>
    </xdr:from>
    <xdr:to>
      <xdr:col>15</xdr:col>
      <xdr:colOff>19050</xdr:colOff>
      <xdr:row>21</xdr:row>
      <xdr:rowOff>7620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1478EB10-B15B-45D8-9951-BC96863E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F7311747-9A92-4137-B789-A79AD8AA3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1E13F6A4-DEB2-43F3-AA59-36CC963B8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2C803F48-C9D7-4F4F-87A9-E7BD45BF7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DF9DF8ED-4AC1-4742-9DAD-0D19CFB74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13BBD199-2859-45F0-A401-64D3540D3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1E7D7B78-DBFF-4F6A-AD16-092417B7C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CC897492-AFB1-49D7-94A9-8844D286D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D4DEADB5-9ACA-4B8F-A67D-49113B93C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0D7E3949-1F94-472F-8914-2A53569F9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82261D05-E745-4393-92D7-E7171BF34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C898D7E3-DC41-4025-B40E-043836F98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15</xdr:col>
      <xdr:colOff>7620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8381E42-B670-4E03-8AE0-41715A32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D963E9B0-FB25-4844-91BF-A95CB545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B616DCAE-36A6-45AB-A305-BF4858E5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6DBA2273-D009-4B77-B746-38897052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63947AFE-6884-4B05-99C1-3A9E2E887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158152199074" createdVersion="6" refreshedVersion="6" minRefreshableVersion="3" recordCount="255" xr:uid="{80E5E610-B140-4699-9F0D-FB68327FC30A}">
  <cacheSource type="worksheet">
    <worksheetSource ref="A1:D256" sheet="Router"/>
  </cacheSource>
  <cacheFields count="4">
    <cacheField name="Tiempo" numFmtId="0">
      <sharedItems containsSemiMixedTypes="0" containsString="0" containsNumber="1" containsInteger="1" minValue="306356538" maxValue="6916163225"/>
    </cacheField>
    <cacheField name="Router" numFmtId="0">
      <sharedItems containsSemiMixedTypes="0" containsString="0" containsNumber="1" containsInteger="1" minValue="18" maxValue="24" count="5">
        <n v="18"/>
        <n v="19"/>
        <n v="22"/>
        <n v="24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5"/>
        <n v="7"/>
        <n v="14"/>
        <n v="13"/>
        <n v="6"/>
        <n v="1"/>
        <n v="10"/>
        <n v="12"/>
        <n v="16"/>
        <n v="11"/>
        <n v="15"/>
        <n v="17"/>
        <n v="4"/>
        <n v="8"/>
        <n v="3"/>
        <n v="9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n v="306356538"/>
    <x v="0"/>
    <s v="Hello 1 "/>
    <x v="0"/>
  </r>
  <r>
    <n v="307059972"/>
    <x v="0"/>
    <s v="Hello 1 "/>
    <x v="1"/>
  </r>
  <r>
    <n v="307070520"/>
    <x v="0"/>
    <s v="Hello 1 "/>
    <x v="2"/>
  </r>
  <r>
    <n v="307082260"/>
    <x v="0"/>
    <s v="Hello 1 "/>
    <x v="3"/>
  </r>
  <r>
    <n v="308666257"/>
    <x v="0"/>
    <s v="Hello 1 "/>
    <x v="4"/>
  </r>
  <r>
    <n v="309387234"/>
    <x v="0"/>
    <s v="Hello 1 "/>
    <x v="5"/>
  </r>
  <r>
    <n v="311502684"/>
    <x v="0"/>
    <s v="Hello 1 "/>
    <x v="6"/>
  </r>
  <r>
    <n v="605780656"/>
    <x v="1"/>
    <s v="Hello 2 "/>
    <x v="1"/>
  </r>
  <r>
    <n v="1205857358"/>
    <x v="1"/>
    <s v="Hello 4 "/>
    <x v="1"/>
  </r>
  <r>
    <n v="1505954371"/>
    <x v="1"/>
    <s v="Hello 5 "/>
    <x v="7"/>
  </r>
  <r>
    <n v="1805761557"/>
    <x v="2"/>
    <s v="Hello 6 "/>
    <x v="5"/>
  </r>
  <r>
    <n v="1805868020"/>
    <x v="3"/>
    <s v="Hello 6 "/>
    <x v="8"/>
  </r>
  <r>
    <n v="1805923998"/>
    <x v="3"/>
    <s v="Hello 6 "/>
    <x v="9"/>
  </r>
  <r>
    <n v="1805936202"/>
    <x v="3"/>
    <s v="Hello 6 "/>
    <x v="6"/>
  </r>
  <r>
    <n v="1806624712"/>
    <x v="3"/>
    <s v="Hello 6 "/>
    <x v="10"/>
  </r>
  <r>
    <n v="1807034784"/>
    <x v="3"/>
    <s v="Hello 6 "/>
    <x v="11"/>
  </r>
  <r>
    <n v="2105689963"/>
    <x v="3"/>
    <s v="Hello 7 "/>
    <x v="12"/>
  </r>
  <r>
    <n v="2105798204"/>
    <x v="3"/>
    <s v="Hello 7 "/>
    <x v="2"/>
  </r>
  <r>
    <n v="2105936536"/>
    <x v="3"/>
    <s v="Hello 7 "/>
    <x v="7"/>
  </r>
  <r>
    <n v="2405673733"/>
    <x v="2"/>
    <s v="Hello 8 "/>
    <x v="13"/>
  </r>
  <r>
    <n v="2405949750"/>
    <x v="4"/>
    <s v="Hello 8 "/>
    <x v="5"/>
  </r>
  <r>
    <n v="2405955247"/>
    <x v="2"/>
    <s v="Hello 8 "/>
    <x v="9"/>
  </r>
  <r>
    <n v="2406529824"/>
    <x v="2"/>
    <s v="Hello 8 "/>
    <x v="6"/>
  </r>
  <r>
    <n v="2406859430"/>
    <x v="2"/>
    <s v="Hello 8 "/>
    <x v="14"/>
  </r>
  <r>
    <n v="2705539132"/>
    <x v="4"/>
    <s v="Hello 9 "/>
    <x v="9"/>
  </r>
  <r>
    <n v="2705600336"/>
    <x v="4"/>
    <s v="Hello 9 "/>
    <x v="4"/>
  </r>
  <r>
    <n v="2705830105"/>
    <x v="4"/>
    <s v="Hello 9 "/>
    <x v="8"/>
  </r>
  <r>
    <n v="2705905443"/>
    <x v="4"/>
    <s v="Hello 9 "/>
    <x v="6"/>
  </r>
  <r>
    <n v="2705994530"/>
    <x v="4"/>
    <s v="Hello 9 "/>
    <x v="1"/>
  </r>
  <r>
    <n v="2706033250"/>
    <x v="4"/>
    <s v="Hello 9 "/>
    <x v="5"/>
  </r>
  <r>
    <n v="2706062847"/>
    <x v="4"/>
    <s v="Hello 9 "/>
    <x v="0"/>
  </r>
  <r>
    <n v="2706165845"/>
    <x v="4"/>
    <s v="Hello 9 "/>
    <x v="11"/>
  </r>
  <r>
    <n v="2706232557"/>
    <x v="4"/>
    <s v="Hello 9 "/>
    <x v="3"/>
  </r>
  <r>
    <n v="2706356098"/>
    <x v="2"/>
    <s v="Hello 9 "/>
    <x v="15"/>
  </r>
  <r>
    <n v="3005665767"/>
    <x v="4"/>
    <s v="Hello 10 "/>
    <x v="13"/>
  </r>
  <r>
    <n v="3005983160"/>
    <x v="4"/>
    <s v="Hello 10 "/>
    <x v="7"/>
  </r>
  <r>
    <n v="3006173362"/>
    <x v="4"/>
    <s v="Hello 10 "/>
    <x v="8"/>
  </r>
  <r>
    <n v="3006196203"/>
    <x v="4"/>
    <s v="Hello 10 "/>
    <x v="1"/>
  </r>
  <r>
    <n v="3006220960"/>
    <x v="4"/>
    <s v="Hello 10 "/>
    <x v="11"/>
  </r>
  <r>
    <n v="3006377046"/>
    <x v="4"/>
    <s v="Hello 10 "/>
    <x v="12"/>
  </r>
  <r>
    <n v="3006555930"/>
    <x v="4"/>
    <s v="Hello 10 "/>
    <x v="10"/>
  </r>
  <r>
    <n v="3006571370"/>
    <x v="4"/>
    <s v="Hello 10 "/>
    <x v="4"/>
  </r>
  <r>
    <n v="3006593790"/>
    <x v="4"/>
    <s v="Hello 10 "/>
    <x v="3"/>
  </r>
  <r>
    <n v="3007468317"/>
    <x v="4"/>
    <s v="Hello 10 "/>
    <x v="14"/>
  </r>
  <r>
    <n v="3007646026"/>
    <x v="4"/>
    <s v="Hello 10 "/>
    <x v="9"/>
  </r>
  <r>
    <n v="3007903710"/>
    <x v="4"/>
    <s v="Hello 10 "/>
    <x v="6"/>
  </r>
  <r>
    <n v="3008649353"/>
    <x v="4"/>
    <s v="Hello 10 "/>
    <x v="0"/>
  </r>
  <r>
    <n v="3305521467"/>
    <x v="4"/>
    <s v="Hello 11 "/>
    <x v="13"/>
  </r>
  <r>
    <n v="3305667351"/>
    <x v="4"/>
    <s v="Hello 11 "/>
    <x v="4"/>
  </r>
  <r>
    <n v="3305792004"/>
    <x v="4"/>
    <s v="Hello 11 "/>
    <x v="1"/>
  </r>
  <r>
    <n v="3305866676"/>
    <x v="4"/>
    <s v="Hello 11 "/>
    <x v="12"/>
  </r>
  <r>
    <n v="3305893233"/>
    <x v="4"/>
    <s v="Hello 11 "/>
    <x v="2"/>
  </r>
  <r>
    <n v="3305911578"/>
    <x v="4"/>
    <s v="Hello 11 "/>
    <x v="10"/>
  </r>
  <r>
    <n v="3305926205"/>
    <x v="4"/>
    <s v="Hello 11 "/>
    <x v="16"/>
  </r>
  <r>
    <n v="3305954354"/>
    <x v="4"/>
    <s v="Hello 11 "/>
    <x v="7"/>
  </r>
  <r>
    <n v="3305994756"/>
    <x v="4"/>
    <s v="Hello 11 "/>
    <x v="5"/>
  </r>
  <r>
    <n v="3306058127"/>
    <x v="4"/>
    <s v="Hello 11 "/>
    <x v="15"/>
  </r>
  <r>
    <n v="3306125144"/>
    <x v="4"/>
    <s v="Hello 11 "/>
    <x v="8"/>
  </r>
  <r>
    <n v="3306191997"/>
    <x v="4"/>
    <s v="Hello 11 "/>
    <x v="11"/>
  </r>
  <r>
    <n v="3306249494"/>
    <x v="4"/>
    <s v="Hello 11 "/>
    <x v="6"/>
  </r>
  <r>
    <n v="3306313721"/>
    <x v="4"/>
    <s v="Hello 11 "/>
    <x v="3"/>
  </r>
  <r>
    <n v="3307260616"/>
    <x v="4"/>
    <s v="Hello 11 "/>
    <x v="9"/>
  </r>
  <r>
    <n v="3307504923"/>
    <x v="4"/>
    <s v="Hello 11 "/>
    <x v="0"/>
  </r>
  <r>
    <n v="3308564710"/>
    <x v="4"/>
    <s v="Hello 11 "/>
    <x v="14"/>
  </r>
  <r>
    <n v="3605768513"/>
    <x v="4"/>
    <s v="Hello 12 "/>
    <x v="4"/>
  </r>
  <r>
    <n v="3605828560"/>
    <x v="4"/>
    <s v="Hello 12 "/>
    <x v="12"/>
  </r>
  <r>
    <n v="3605840813"/>
    <x v="4"/>
    <s v="Hello 12 "/>
    <x v="5"/>
  </r>
  <r>
    <n v="3605872518"/>
    <x v="4"/>
    <s v="Hello 12 "/>
    <x v="9"/>
  </r>
  <r>
    <n v="3605951110"/>
    <x v="4"/>
    <s v="Hello 12 "/>
    <x v="6"/>
  </r>
  <r>
    <n v="3605961328"/>
    <x v="4"/>
    <s v="Hello 12 "/>
    <x v="8"/>
  </r>
  <r>
    <n v="3606050196"/>
    <x v="4"/>
    <s v="Hello 12 "/>
    <x v="7"/>
  </r>
  <r>
    <n v="3606154116"/>
    <x v="4"/>
    <s v="Hello 12 "/>
    <x v="15"/>
  </r>
  <r>
    <n v="3606211247"/>
    <x v="4"/>
    <s v="Hello 12 "/>
    <x v="11"/>
  </r>
  <r>
    <n v="3606295299"/>
    <x v="4"/>
    <s v="Hello 12 "/>
    <x v="14"/>
  </r>
  <r>
    <n v="3606403492"/>
    <x v="4"/>
    <s v="Hello 12 "/>
    <x v="10"/>
  </r>
  <r>
    <n v="3606466224"/>
    <x v="4"/>
    <s v="Hello 12 "/>
    <x v="0"/>
  </r>
  <r>
    <n v="3606489063"/>
    <x v="4"/>
    <s v="Hello 12 "/>
    <x v="2"/>
  </r>
  <r>
    <n v="3606647088"/>
    <x v="4"/>
    <s v="Hello 12 "/>
    <x v="16"/>
  </r>
  <r>
    <n v="3606743491"/>
    <x v="4"/>
    <s v="Hello 12 "/>
    <x v="1"/>
  </r>
  <r>
    <n v="3606910958"/>
    <x v="4"/>
    <s v="Hello 12 "/>
    <x v="3"/>
  </r>
  <r>
    <n v="3905463433"/>
    <x v="4"/>
    <s v="Hello 13 "/>
    <x v="13"/>
  </r>
  <r>
    <n v="3905593580"/>
    <x v="4"/>
    <s v="Hello 13 "/>
    <x v="9"/>
  </r>
  <r>
    <n v="3905602906"/>
    <x v="4"/>
    <s v="Hello 13 "/>
    <x v="4"/>
  </r>
  <r>
    <n v="3905780294"/>
    <x v="4"/>
    <s v="Hello 13 "/>
    <x v="12"/>
  </r>
  <r>
    <n v="3905812347"/>
    <x v="4"/>
    <s v="Hello 13 "/>
    <x v="5"/>
  </r>
  <r>
    <n v="3905825152"/>
    <x v="4"/>
    <s v="Hello 13 "/>
    <x v="2"/>
  </r>
  <r>
    <n v="3905843124"/>
    <x v="4"/>
    <s v="Hello 13 "/>
    <x v="1"/>
  </r>
  <r>
    <n v="3905932338"/>
    <x v="4"/>
    <s v="Hello 13 "/>
    <x v="8"/>
  </r>
  <r>
    <n v="3905969012"/>
    <x v="4"/>
    <s v="Hello 13 "/>
    <x v="10"/>
  </r>
  <r>
    <n v="3906001787"/>
    <x v="4"/>
    <s v="Hello 13 "/>
    <x v="7"/>
  </r>
  <r>
    <n v="3906071725"/>
    <x v="4"/>
    <s v="Hello 13 "/>
    <x v="0"/>
  </r>
  <r>
    <n v="3906098721"/>
    <x v="4"/>
    <s v="Hello 13 "/>
    <x v="16"/>
  </r>
  <r>
    <n v="3906125201"/>
    <x v="4"/>
    <s v="Hello 13 "/>
    <x v="15"/>
  </r>
  <r>
    <n v="3906191911"/>
    <x v="4"/>
    <s v="Hello 13 "/>
    <x v="11"/>
  </r>
  <r>
    <n v="3906245935"/>
    <x v="4"/>
    <s v="Hello 13 "/>
    <x v="3"/>
  </r>
  <r>
    <n v="3906777690"/>
    <x v="4"/>
    <s v="Hello 13 "/>
    <x v="6"/>
  </r>
  <r>
    <n v="3906871802"/>
    <x v="4"/>
    <s v="Hello 13 "/>
    <x v="14"/>
  </r>
  <r>
    <n v="4205559481"/>
    <x v="4"/>
    <s v="Hello 14 "/>
    <x v="13"/>
  </r>
  <r>
    <n v="4205670126"/>
    <x v="4"/>
    <s v="Hello 14 "/>
    <x v="9"/>
  </r>
  <r>
    <n v="4205679443"/>
    <x v="4"/>
    <s v="Hello 14 "/>
    <x v="4"/>
  </r>
  <r>
    <n v="4205694618"/>
    <x v="4"/>
    <s v="Hello 14 "/>
    <x v="16"/>
  </r>
  <r>
    <n v="4205763940"/>
    <x v="4"/>
    <s v="Hello 14 "/>
    <x v="5"/>
  </r>
  <r>
    <n v="4205794771"/>
    <x v="4"/>
    <s v="Hello 14 "/>
    <x v="1"/>
  </r>
  <r>
    <n v="4205893573"/>
    <x v="4"/>
    <s v="Hello 14 "/>
    <x v="8"/>
  </r>
  <r>
    <n v="4205939977"/>
    <x v="4"/>
    <s v="Hello 14 "/>
    <x v="10"/>
  </r>
  <r>
    <n v="4205972745"/>
    <x v="4"/>
    <s v="Hello 14 "/>
    <x v="7"/>
  </r>
  <r>
    <n v="4206017335"/>
    <x v="4"/>
    <s v="Hello 14 "/>
    <x v="12"/>
  </r>
  <r>
    <n v="4206046123"/>
    <x v="4"/>
    <s v="Hello 14 "/>
    <x v="2"/>
  </r>
  <r>
    <n v="4206211399"/>
    <x v="4"/>
    <s v="Hello 14 "/>
    <x v="15"/>
  </r>
  <r>
    <n v="4206229191"/>
    <x v="4"/>
    <s v="Hello 14 "/>
    <x v="6"/>
  </r>
  <r>
    <n v="4206398290"/>
    <x v="4"/>
    <s v="Hello 14 "/>
    <x v="0"/>
  </r>
  <r>
    <n v="4206787884"/>
    <x v="4"/>
    <s v="Hello 14 "/>
    <x v="11"/>
  </r>
  <r>
    <n v="4206842763"/>
    <x v="4"/>
    <s v="Hello 14 "/>
    <x v="14"/>
  </r>
  <r>
    <n v="4207702637"/>
    <x v="4"/>
    <s v="Hello 14 "/>
    <x v="3"/>
  </r>
  <r>
    <n v="4505901066"/>
    <x v="4"/>
    <s v="Hello 15 "/>
    <x v="10"/>
  </r>
  <r>
    <n v="4505989904"/>
    <x v="4"/>
    <s v="Hello 15 "/>
    <x v="12"/>
  </r>
  <r>
    <n v="4506016125"/>
    <x v="4"/>
    <s v="Hello 15 "/>
    <x v="9"/>
  </r>
  <r>
    <n v="4506036959"/>
    <x v="4"/>
    <s v="Hello 15 "/>
    <x v="4"/>
  </r>
  <r>
    <n v="4506049249"/>
    <x v="4"/>
    <s v="Hello 15 "/>
    <x v="7"/>
  </r>
  <r>
    <n v="4506182456"/>
    <x v="4"/>
    <s v="Hello 15 "/>
    <x v="15"/>
  </r>
  <r>
    <n v="4506200156"/>
    <x v="4"/>
    <s v="Hello 15 "/>
    <x v="6"/>
  </r>
  <r>
    <n v="4506234840"/>
    <x v="4"/>
    <s v="Hello 15 "/>
    <x v="5"/>
  </r>
  <r>
    <n v="4506280468"/>
    <x v="4"/>
    <s v="Hello 15 "/>
    <x v="13"/>
  </r>
  <r>
    <n v="4506362890"/>
    <x v="4"/>
    <s v="Hello 15 "/>
    <x v="2"/>
  </r>
  <r>
    <n v="4506374235"/>
    <x v="4"/>
    <s v="Hello 15 "/>
    <x v="8"/>
  </r>
  <r>
    <n v="4506553116"/>
    <x v="4"/>
    <s v="Hello 15 "/>
    <x v="3"/>
  </r>
  <r>
    <n v="4506744168"/>
    <x v="4"/>
    <s v="Hello 15 "/>
    <x v="0"/>
  </r>
  <r>
    <n v="4506804001"/>
    <x v="4"/>
    <s v="Hello 15 "/>
    <x v="14"/>
  </r>
  <r>
    <n v="4507920628"/>
    <x v="4"/>
    <s v="Hello 15 "/>
    <x v="1"/>
  </r>
  <r>
    <n v="4508154529"/>
    <x v="4"/>
    <s v="Hello 15 "/>
    <x v="11"/>
  </r>
  <r>
    <n v="4508657925"/>
    <x v="4"/>
    <s v="Hello 15 "/>
    <x v="16"/>
  </r>
  <r>
    <n v="4805586034"/>
    <x v="4"/>
    <s v="Hello 16 "/>
    <x v="13"/>
  </r>
  <r>
    <n v="4805726919"/>
    <x v="4"/>
    <s v="Hello 16 "/>
    <x v="4"/>
  </r>
  <r>
    <n v="4805821022"/>
    <x v="4"/>
    <s v="Hello 16 "/>
    <x v="5"/>
  </r>
  <r>
    <n v="4805979842"/>
    <x v="4"/>
    <s v="Hello 16 "/>
    <x v="8"/>
  </r>
  <r>
    <n v="4806093113"/>
    <x v="4"/>
    <s v="Hello 16 "/>
    <x v="9"/>
  </r>
  <r>
    <n v="4806099711"/>
    <x v="4"/>
    <s v="Hello 16 "/>
    <x v="2"/>
  </r>
  <r>
    <n v="4806151771"/>
    <x v="4"/>
    <s v="Hello 16 "/>
    <x v="6"/>
  </r>
  <r>
    <n v="4806236558"/>
    <x v="4"/>
    <s v="Hello 16 "/>
    <x v="1"/>
  </r>
  <r>
    <n v="4806367874"/>
    <x v="4"/>
    <s v="Hello 16 "/>
    <x v="16"/>
  </r>
  <r>
    <n v="4806389574"/>
    <x v="4"/>
    <s v="Hello 16 "/>
    <x v="3"/>
  </r>
  <r>
    <n v="4806575762"/>
    <x v="4"/>
    <s v="Hello 16 "/>
    <x v="11"/>
  </r>
  <r>
    <n v="4806602761"/>
    <x v="4"/>
    <s v="Hello 16 "/>
    <x v="12"/>
  </r>
  <r>
    <n v="4806622172"/>
    <x v="4"/>
    <s v="Hello 16 "/>
    <x v="10"/>
  </r>
  <r>
    <n v="4806830552"/>
    <x v="4"/>
    <s v="Hello 16 "/>
    <x v="0"/>
  </r>
  <r>
    <n v="4808768803"/>
    <x v="4"/>
    <s v="Hello 16 "/>
    <x v="15"/>
  </r>
  <r>
    <n v="5105830024"/>
    <x v="4"/>
    <s v="Hello 17 "/>
    <x v="2"/>
  </r>
  <r>
    <n v="5105920722"/>
    <x v="4"/>
    <s v="Hello 17 "/>
    <x v="6"/>
  </r>
  <r>
    <n v="5105938944"/>
    <x v="4"/>
    <s v="Hello 17 "/>
    <x v="12"/>
  </r>
  <r>
    <n v="5105950853"/>
    <x v="4"/>
    <s v="Hello 17 "/>
    <x v="8"/>
  </r>
  <r>
    <n v="5105968207"/>
    <x v="4"/>
    <s v="Hello 17 "/>
    <x v="10"/>
  </r>
  <r>
    <n v="5106067514"/>
    <x v="4"/>
    <s v="Hello 17 "/>
    <x v="5"/>
  </r>
  <r>
    <n v="5106083366"/>
    <x v="4"/>
    <s v="Hello 17 "/>
    <x v="9"/>
  </r>
  <r>
    <n v="5106181208"/>
    <x v="4"/>
    <s v="Hello 17 "/>
    <x v="11"/>
  </r>
  <r>
    <n v="5106245027"/>
    <x v="4"/>
    <s v="Hello 17 "/>
    <x v="3"/>
  </r>
  <r>
    <n v="5106351236"/>
    <x v="4"/>
    <s v="Hello 17 "/>
    <x v="7"/>
  </r>
  <r>
    <n v="5106382927"/>
    <x v="4"/>
    <s v="Hello 17 "/>
    <x v="14"/>
  </r>
  <r>
    <n v="5106468955"/>
    <x v="4"/>
    <s v="Hello 17 "/>
    <x v="4"/>
  </r>
  <r>
    <n v="5107194426"/>
    <x v="4"/>
    <s v="Hello 17 "/>
    <x v="16"/>
  </r>
  <r>
    <n v="5108592256"/>
    <x v="4"/>
    <s v="Hello 17 "/>
    <x v="1"/>
  </r>
  <r>
    <n v="5108760962"/>
    <x v="4"/>
    <s v="Hello 17 "/>
    <x v="13"/>
  </r>
  <r>
    <n v="5110301598"/>
    <x v="4"/>
    <s v="Hello 17 "/>
    <x v="0"/>
  </r>
  <r>
    <n v="5110396752"/>
    <x v="4"/>
    <s v="Hello 17 "/>
    <x v="15"/>
  </r>
  <r>
    <n v="5405649353"/>
    <x v="4"/>
    <s v="Hello 18 "/>
    <x v="4"/>
  </r>
  <r>
    <n v="5405681617"/>
    <x v="4"/>
    <s v="Hello 18 "/>
    <x v="16"/>
  </r>
  <r>
    <n v="5405785757"/>
    <x v="4"/>
    <s v="Hello 18 "/>
    <x v="12"/>
  </r>
  <r>
    <n v="5405921842"/>
    <x v="4"/>
    <s v="Hello 18 "/>
    <x v="8"/>
  </r>
  <r>
    <n v="5405935868"/>
    <x v="4"/>
    <s v="Hello 18 "/>
    <x v="2"/>
  </r>
  <r>
    <n v="5406188998"/>
    <x v="4"/>
    <s v="Hello 18 "/>
    <x v="10"/>
  </r>
  <r>
    <n v="5406277139"/>
    <x v="4"/>
    <s v="Hello 18 "/>
    <x v="11"/>
  </r>
  <r>
    <n v="5406331377"/>
    <x v="4"/>
    <s v="Hello 18 "/>
    <x v="3"/>
  </r>
  <r>
    <n v="5408223090"/>
    <x v="4"/>
    <s v="Hello 18 "/>
    <x v="7"/>
  </r>
  <r>
    <n v="5408534735"/>
    <x v="4"/>
    <s v="Hello 18 "/>
    <x v="0"/>
  </r>
  <r>
    <n v="5408544210"/>
    <x v="4"/>
    <s v="Hello 18 "/>
    <x v="1"/>
  </r>
  <r>
    <n v="5409257107"/>
    <x v="4"/>
    <s v="Hello 18 "/>
    <x v="6"/>
  </r>
  <r>
    <n v="5409269216"/>
    <x v="4"/>
    <s v="Hello 18 "/>
    <x v="5"/>
  </r>
  <r>
    <n v="5409280233"/>
    <x v="4"/>
    <s v="Hello 18 "/>
    <x v="13"/>
  </r>
  <r>
    <n v="5409291303"/>
    <x v="4"/>
    <s v="Hello 18 "/>
    <x v="15"/>
  </r>
  <r>
    <n v="5705642746"/>
    <x v="4"/>
    <s v="Hello 19 "/>
    <x v="16"/>
  </r>
  <r>
    <n v="5705863857"/>
    <x v="4"/>
    <s v="Hello 19 "/>
    <x v="8"/>
  </r>
  <r>
    <n v="5705916301"/>
    <x v="4"/>
    <s v="Hello 19 "/>
    <x v="2"/>
  </r>
  <r>
    <n v="5706225520"/>
    <x v="4"/>
    <s v="Hello 19 "/>
    <x v="11"/>
  </r>
  <r>
    <n v="5706437071"/>
    <x v="4"/>
    <s v="Hello 19 "/>
    <x v="3"/>
  </r>
  <r>
    <n v="5707712597"/>
    <x v="4"/>
    <s v="Hello 19 "/>
    <x v="13"/>
  </r>
  <r>
    <n v="5708390383"/>
    <x v="4"/>
    <s v="Hello 19 "/>
    <x v="0"/>
  </r>
  <r>
    <n v="5708399738"/>
    <x v="4"/>
    <s v="Hello 19 "/>
    <x v="1"/>
  </r>
  <r>
    <n v="5708418269"/>
    <x v="4"/>
    <s v="Hello 19 "/>
    <x v="7"/>
  </r>
  <r>
    <n v="5708845295"/>
    <x v="4"/>
    <s v="Hello 19 "/>
    <x v="15"/>
  </r>
  <r>
    <n v="5709592035"/>
    <x v="4"/>
    <s v="Hello 19 "/>
    <x v="9"/>
  </r>
  <r>
    <n v="5709603291"/>
    <x v="4"/>
    <s v="Hello 19 "/>
    <x v="10"/>
  </r>
  <r>
    <n v="5709627957"/>
    <x v="4"/>
    <s v="Hello 19 "/>
    <x v="6"/>
  </r>
  <r>
    <n v="6005873408"/>
    <x v="4"/>
    <s v="Hello 20 "/>
    <x v="16"/>
  </r>
  <r>
    <n v="6005896947"/>
    <x v="4"/>
    <s v="Hello 20 "/>
    <x v="2"/>
  </r>
  <r>
    <n v="6005969445"/>
    <x v="4"/>
    <s v="Hello 20 "/>
    <x v="8"/>
  </r>
  <r>
    <n v="6006250987"/>
    <x v="4"/>
    <s v="Hello 20 "/>
    <x v="4"/>
  </r>
  <r>
    <n v="6006261434"/>
    <x v="4"/>
    <s v="Hello 20 "/>
    <x v="11"/>
  </r>
  <r>
    <n v="6006388722"/>
    <x v="4"/>
    <s v="Hello 20 "/>
    <x v="3"/>
  </r>
  <r>
    <n v="6008083657"/>
    <x v="4"/>
    <s v="Hello 20 "/>
    <x v="6"/>
  </r>
  <r>
    <n v="6008093054"/>
    <x v="4"/>
    <s v="Hello 20 "/>
    <x v="12"/>
  </r>
  <r>
    <n v="6008171757"/>
    <x v="4"/>
    <s v="Hello 20 "/>
    <x v="15"/>
  </r>
  <r>
    <n v="6008819965"/>
    <x v="4"/>
    <s v="Hello 20 "/>
    <x v="9"/>
  </r>
  <r>
    <n v="6008952444"/>
    <x v="4"/>
    <s v="Hello 20 "/>
    <x v="0"/>
  </r>
  <r>
    <n v="6009244700"/>
    <x v="4"/>
    <s v="Hello 20 "/>
    <x v="7"/>
  </r>
  <r>
    <n v="6009980435"/>
    <x v="4"/>
    <s v="Hello 20 "/>
    <x v="1"/>
  </r>
  <r>
    <n v="6010019618"/>
    <x v="4"/>
    <s v="Hello 20 "/>
    <x v="5"/>
  </r>
  <r>
    <n v="6012764941"/>
    <x v="4"/>
    <s v="Hello 20 "/>
    <x v="13"/>
  </r>
  <r>
    <n v="6012775584"/>
    <x v="4"/>
    <s v="Hello 20 "/>
    <x v="10"/>
  </r>
  <r>
    <n v="6012786856"/>
    <x v="4"/>
    <s v="Hello 20 "/>
    <x v="14"/>
  </r>
  <r>
    <n v="6305709619"/>
    <x v="4"/>
    <s v="Hello 21 "/>
    <x v="16"/>
  </r>
  <r>
    <n v="6305867897"/>
    <x v="4"/>
    <s v="Hello 21 "/>
    <x v="2"/>
  </r>
  <r>
    <n v="6305930825"/>
    <x v="4"/>
    <s v="Hello 21 "/>
    <x v="8"/>
  </r>
  <r>
    <n v="6305962021"/>
    <x v="4"/>
    <s v="Hello 21 "/>
    <x v="4"/>
  </r>
  <r>
    <n v="6306201626"/>
    <x v="4"/>
    <s v="Hello 21 "/>
    <x v="11"/>
  </r>
  <r>
    <n v="6306238323"/>
    <x v="4"/>
    <s v="Hello 21 "/>
    <x v="3"/>
  </r>
  <r>
    <n v="6307975339"/>
    <x v="4"/>
    <s v="Hello 21 "/>
    <x v="7"/>
  </r>
  <r>
    <n v="6308143037"/>
    <x v="4"/>
    <s v="Hello 21 "/>
    <x v="15"/>
  </r>
  <r>
    <n v="6308386938"/>
    <x v="4"/>
    <s v="Hello 21 "/>
    <x v="9"/>
  </r>
  <r>
    <n v="6308576452"/>
    <x v="4"/>
    <s v="Hello 21 "/>
    <x v="1"/>
  </r>
  <r>
    <n v="6308664205"/>
    <x v="4"/>
    <s v="Hello 21 "/>
    <x v="14"/>
  </r>
  <r>
    <n v="6308692141"/>
    <x v="4"/>
    <s v="Hello 21 "/>
    <x v="13"/>
  </r>
  <r>
    <n v="6309509197"/>
    <x v="4"/>
    <s v="Hello 21 "/>
    <x v="5"/>
  </r>
  <r>
    <n v="6310379793"/>
    <x v="4"/>
    <s v="Hello 21 "/>
    <x v="12"/>
  </r>
  <r>
    <n v="6605690202"/>
    <x v="4"/>
    <s v="Hello 22 "/>
    <x v="16"/>
  </r>
  <r>
    <n v="6605752315"/>
    <x v="4"/>
    <s v="Hello 22 "/>
    <x v="4"/>
  </r>
  <r>
    <n v="6605963687"/>
    <x v="4"/>
    <s v="Hello 22 "/>
    <x v="2"/>
  </r>
  <r>
    <n v="6606151771"/>
    <x v="4"/>
    <s v="Hello 22 "/>
    <x v="8"/>
  </r>
  <r>
    <n v="6606287939"/>
    <x v="4"/>
    <s v="Hello 22 "/>
    <x v="11"/>
  </r>
  <r>
    <n v="6606388722"/>
    <x v="4"/>
    <s v="Hello 22 "/>
    <x v="3"/>
  </r>
  <r>
    <n v="6608037564"/>
    <x v="4"/>
    <s v="Hello 22 "/>
    <x v="1"/>
  </r>
  <r>
    <n v="6608069456"/>
    <x v="4"/>
    <s v="Hello 22 "/>
    <x v="7"/>
  </r>
  <r>
    <n v="6608217814"/>
    <x v="4"/>
    <s v="Hello 22 "/>
    <x v="5"/>
  </r>
  <r>
    <n v="6608366264"/>
    <x v="4"/>
    <s v="Hello 22 "/>
    <x v="10"/>
  </r>
  <r>
    <n v="6608385240"/>
    <x v="4"/>
    <s v="Hello 22 "/>
    <x v="14"/>
  </r>
  <r>
    <n v="6608544868"/>
    <x v="4"/>
    <s v="Hello 22 "/>
    <x v="6"/>
  </r>
  <r>
    <n v="6608969165"/>
    <x v="4"/>
    <s v="Hello 22 "/>
    <x v="15"/>
  </r>
  <r>
    <n v="6609001311"/>
    <x v="4"/>
    <s v="Hello 22 "/>
    <x v="13"/>
  </r>
  <r>
    <n v="6609473512"/>
    <x v="4"/>
    <s v="Hello 22 "/>
    <x v="9"/>
  </r>
  <r>
    <n v="6609793417"/>
    <x v="4"/>
    <s v="Hello 22 "/>
    <x v="0"/>
  </r>
  <r>
    <n v="6611418178"/>
    <x v="4"/>
    <s v="Hello 22 "/>
    <x v="12"/>
  </r>
  <r>
    <n v="6905607985"/>
    <x v="4"/>
    <s v="Hello 23 "/>
    <x v="4"/>
  </r>
  <r>
    <n v="6905661307"/>
    <x v="4"/>
    <s v="Hello 23 "/>
    <x v="16"/>
  </r>
  <r>
    <n v="6905809730"/>
    <x v="4"/>
    <s v="Hello 23 "/>
    <x v="2"/>
  </r>
  <r>
    <n v="6905853205"/>
    <x v="4"/>
    <s v="Hello 23 "/>
    <x v="8"/>
  </r>
  <r>
    <n v="6907819367"/>
    <x v="4"/>
    <s v="Hello 23 "/>
    <x v="9"/>
  </r>
  <r>
    <n v="6908325042"/>
    <x v="4"/>
    <s v="Hello 23 "/>
    <x v="15"/>
  </r>
  <r>
    <n v="6908494192"/>
    <x v="4"/>
    <s v="Hello 23 "/>
    <x v="7"/>
  </r>
  <r>
    <n v="6908737504"/>
    <x v="4"/>
    <s v="Hello 23 "/>
    <x v="6"/>
  </r>
  <r>
    <n v="6908904470"/>
    <x v="4"/>
    <s v="Hello 23 "/>
    <x v="0"/>
  </r>
  <r>
    <n v="6908961570"/>
    <x v="4"/>
    <s v="Hello 23 "/>
    <x v="14"/>
  </r>
  <r>
    <n v="6909044302"/>
    <x v="4"/>
    <s v="Hello 23 "/>
    <x v="5"/>
  </r>
  <r>
    <n v="6911073837"/>
    <x v="4"/>
    <s v="Hello 23 "/>
    <x v="12"/>
  </r>
  <r>
    <n v="6911327654"/>
    <x v="4"/>
    <s v="Hello 23 "/>
    <x v="10"/>
  </r>
  <r>
    <n v="6911768548"/>
    <x v="4"/>
    <s v="Hello 23 "/>
    <x v="11"/>
  </r>
  <r>
    <n v="6912758634"/>
    <x v="4"/>
    <s v="Hello 23 "/>
    <x v="1"/>
  </r>
  <r>
    <n v="6916163225"/>
    <x v="4"/>
    <s v="Hello 23 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66AD7-8A5F-4C70-92DB-88CC77772350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8" firstHeaderRow="1" firstDataRow="1" firstDataCol="1"/>
  <pivotFields count="4">
    <pivotField showAll="0"/>
    <pivotField axis="axisRow" showAll="0">
      <items count="6">
        <item sd="0" x="0"/>
        <item sd="0" x="1"/>
        <item sd="0" x="4"/>
        <item sd="0" x="2"/>
        <item sd="0" x="3"/>
        <item t="default"/>
      </items>
    </pivotField>
    <pivotField dataField="1" showAll="0"/>
    <pivotField axis="axisRow" showAll="0">
      <items count="18">
        <item x="5"/>
        <item x="16"/>
        <item x="14"/>
        <item x="12"/>
        <item x="0"/>
        <item x="4"/>
        <item x="1"/>
        <item x="13"/>
        <item x="15"/>
        <item x="6"/>
        <item x="9"/>
        <item x="7"/>
        <item x="3"/>
        <item x="2"/>
        <item x="10"/>
        <item x="8"/>
        <item x="11"/>
        <item t="default"/>
      </items>
    </pivotField>
  </pivotFields>
  <rowFields count="2">
    <field x="1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BCE378-E71B-4190-A04B-E46241BC46AF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1F2AB-EE5C-491F-91B8-D955F9F2FEF7}" name="T1_5" displayName="T1_5" ref="A1:A1981" tableType="queryTable" totalsRowShown="0">
  <autoFilter ref="A1:A1981" xr:uid="{4048317F-38BB-4D6C-9681-7C541B405FA0}"/>
  <tableColumns count="1">
    <tableColumn id="1" xr3:uid="{3523DA10-A6A0-47FD-8F1A-88A70A45E177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F22-51E6-4E35-A4DB-72A337949EDC}">
  <dimension ref="A1:A1981"/>
  <sheetViews>
    <sheetView workbookViewId="0">
      <selection activeCell="A1981" sqref="A2:A1981"/>
    </sheetView>
  </sheetViews>
  <sheetFormatPr baseColWidth="10" defaultRowHeight="14.4" x14ac:dyDescent="0.55000000000000004"/>
  <cols>
    <col min="1" max="1" width="146.52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  <row r="1827" spans="1:1" x14ac:dyDescent="0.55000000000000004">
      <c r="A1827" s="1" t="s">
        <v>1826</v>
      </c>
    </row>
    <row r="1828" spans="1:1" x14ac:dyDescent="0.55000000000000004">
      <c r="A1828" s="1" t="s">
        <v>1827</v>
      </c>
    </row>
    <row r="1829" spans="1:1" x14ac:dyDescent="0.55000000000000004">
      <c r="A1829" s="1" t="s">
        <v>1828</v>
      </c>
    </row>
    <row r="1830" spans="1:1" x14ac:dyDescent="0.55000000000000004">
      <c r="A1830" s="1" t="s">
        <v>1829</v>
      </c>
    </row>
    <row r="1831" spans="1:1" x14ac:dyDescent="0.55000000000000004">
      <c r="A1831" s="1" t="s">
        <v>1830</v>
      </c>
    </row>
    <row r="1832" spans="1:1" x14ac:dyDescent="0.55000000000000004">
      <c r="A1832" s="1" t="s">
        <v>1831</v>
      </c>
    </row>
    <row r="1833" spans="1:1" x14ac:dyDescent="0.55000000000000004">
      <c r="A1833" s="1" t="s">
        <v>1832</v>
      </c>
    </row>
    <row r="1834" spans="1:1" x14ac:dyDescent="0.55000000000000004">
      <c r="A1834" s="1" t="s">
        <v>1833</v>
      </c>
    </row>
    <row r="1835" spans="1:1" x14ac:dyDescent="0.55000000000000004">
      <c r="A1835" s="1" t="s">
        <v>1834</v>
      </c>
    </row>
    <row r="1836" spans="1:1" x14ac:dyDescent="0.55000000000000004">
      <c r="A1836" s="1" t="s">
        <v>1835</v>
      </c>
    </row>
    <row r="1837" spans="1:1" x14ac:dyDescent="0.55000000000000004">
      <c r="A1837" s="1" t="s">
        <v>1836</v>
      </c>
    </row>
    <row r="1838" spans="1:1" x14ac:dyDescent="0.55000000000000004">
      <c r="A1838" s="1" t="s">
        <v>1837</v>
      </c>
    </row>
    <row r="1839" spans="1:1" x14ac:dyDescent="0.55000000000000004">
      <c r="A1839" s="1" t="s">
        <v>1838</v>
      </c>
    </row>
    <row r="1840" spans="1:1" x14ac:dyDescent="0.55000000000000004">
      <c r="A1840" s="1" t="s">
        <v>1839</v>
      </c>
    </row>
    <row r="1841" spans="1:1" x14ac:dyDescent="0.55000000000000004">
      <c r="A1841" s="1" t="s">
        <v>1840</v>
      </c>
    </row>
    <row r="1842" spans="1:1" x14ac:dyDescent="0.55000000000000004">
      <c r="A1842" s="1" t="s">
        <v>1841</v>
      </c>
    </row>
    <row r="1843" spans="1:1" x14ac:dyDescent="0.55000000000000004">
      <c r="A1843" s="1" t="s">
        <v>1842</v>
      </c>
    </row>
    <row r="1844" spans="1:1" x14ac:dyDescent="0.55000000000000004">
      <c r="A1844" s="1" t="s">
        <v>1843</v>
      </c>
    </row>
    <row r="1845" spans="1:1" x14ac:dyDescent="0.55000000000000004">
      <c r="A1845" s="1" t="s">
        <v>1844</v>
      </c>
    </row>
    <row r="1846" spans="1:1" x14ac:dyDescent="0.55000000000000004">
      <c r="A1846" s="1" t="s">
        <v>1845</v>
      </c>
    </row>
    <row r="1847" spans="1:1" x14ac:dyDescent="0.55000000000000004">
      <c r="A1847" s="1" t="s">
        <v>1846</v>
      </c>
    </row>
    <row r="1848" spans="1:1" x14ac:dyDescent="0.55000000000000004">
      <c r="A1848" s="1" t="s">
        <v>1847</v>
      </c>
    </row>
    <row r="1849" spans="1:1" x14ac:dyDescent="0.55000000000000004">
      <c r="A1849" s="1" t="s">
        <v>1848</v>
      </c>
    </row>
    <row r="1850" spans="1:1" x14ac:dyDescent="0.55000000000000004">
      <c r="A1850" s="1" t="s">
        <v>1849</v>
      </c>
    </row>
    <row r="1851" spans="1:1" x14ac:dyDescent="0.55000000000000004">
      <c r="A1851" s="1" t="s">
        <v>1850</v>
      </c>
    </row>
    <row r="1852" spans="1:1" x14ac:dyDescent="0.55000000000000004">
      <c r="A1852" s="1" t="s">
        <v>1851</v>
      </c>
    </row>
    <row r="1853" spans="1:1" x14ac:dyDescent="0.55000000000000004">
      <c r="A1853" s="1" t="s">
        <v>1852</v>
      </c>
    </row>
    <row r="1854" spans="1:1" x14ac:dyDescent="0.55000000000000004">
      <c r="A1854" s="1" t="s">
        <v>1853</v>
      </c>
    </row>
    <row r="1855" spans="1:1" x14ac:dyDescent="0.55000000000000004">
      <c r="A1855" s="1" t="s">
        <v>1854</v>
      </c>
    </row>
    <row r="1856" spans="1:1" x14ac:dyDescent="0.55000000000000004">
      <c r="A1856" s="1" t="s">
        <v>1855</v>
      </c>
    </row>
    <row r="1857" spans="1:1" x14ac:dyDescent="0.55000000000000004">
      <c r="A1857" s="1" t="s">
        <v>1856</v>
      </c>
    </row>
    <row r="1858" spans="1:1" x14ac:dyDescent="0.55000000000000004">
      <c r="A1858" s="1" t="s">
        <v>1857</v>
      </c>
    </row>
    <row r="1859" spans="1:1" x14ac:dyDescent="0.55000000000000004">
      <c r="A1859" s="1" t="s">
        <v>1858</v>
      </c>
    </row>
    <row r="1860" spans="1:1" x14ac:dyDescent="0.55000000000000004">
      <c r="A1860" s="1" t="s">
        <v>1859</v>
      </c>
    </row>
    <row r="1861" spans="1:1" x14ac:dyDescent="0.55000000000000004">
      <c r="A1861" s="1" t="s">
        <v>1860</v>
      </c>
    </row>
    <row r="1862" spans="1:1" x14ac:dyDescent="0.55000000000000004">
      <c r="A1862" s="1" t="s">
        <v>1861</v>
      </c>
    </row>
    <row r="1863" spans="1:1" x14ac:dyDescent="0.55000000000000004">
      <c r="A1863" s="1" t="s">
        <v>1862</v>
      </c>
    </row>
    <row r="1864" spans="1:1" x14ac:dyDescent="0.55000000000000004">
      <c r="A1864" s="1" t="s">
        <v>1863</v>
      </c>
    </row>
    <row r="1865" spans="1:1" x14ac:dyDescent="0.55000000000000004">
      <c r="A1865" s="1" t="s">
        <v>1864</v>
      </c>
    </row>
    <row r="1866" spans="1:1" x14ac:dyDescent="0.55000000000000004">
      <c r="A1866" s="1" t="s">
        <v>1865</v>
      </c>
    </row>
    <row r="1867" spans="1:1" x14ac:dyDescent="0.55000000000000004">
      <c r="A1867" s="1" t="s">
        <v>1866</v>
      </c>
    </row>
    <row r="1868" spans="1:1" x14ac:dyDescent="0.55000000000000004">
      <c r="A1868" s="1" t="s">
        <v>1867</v>
      </c>
    </row>
    <row r="1869" spans="1:1" x14ac:dyDescent="0.55000000000000004">
      <c r="A1869" s="1" t="s">
        <v>1868</v>
      </c>
    </row>
    <row r="1870" spans="1:1" x14ac:dyDescent="0.55000000000000004">
      <c r="A1870" s="1" t="s">
        <v>1869</v>
      </c>
    </row>
    <row r="1871" spans="1:1" x14ac:dyDescent="0.55000000000000004">
      <c r="A1871" s="1" t="s">
        <v>1870</v>
      </c>
    </row>
    <row r="1872" spans="1:1" x14ac:dyDescent="0.55000000000000004">
      <c r="A1872" s="1" t="s">
        <v>1871</v>
      </c>
    </row>
    <row r="1873" spans="1:1" x14ac:dyDescent="0.55000000000000004">
      <c r="A1873" s="1" t="s">
        <v>1872</v>
      </c>
    </row>
    <row r="1874" spans="1:1" x14ac:dyDescent="0.55000000000000004">
      <c r="A1874" s="1" t="s">
        <v>1873</v>
      </c>
    </row>
    <row r="1875" spans="1:1" x14ac:dyDescent="0.55000000000000004">
      <c r="A1875" s="1" t="s">
        <v>1874</v>
      </c>
    </row>
    <row r="1876" spans="1:1" x14ac:dyDescent="0.55000000000000004">
      <c r="A1876" s="1" t="s">
        <v>1875</v>
      </c>
    </row>
    <row r="1877" spans="1:1" x14ac:dyDescent="0.55000000000000004">
      <c r="A1877" s="1" t="s">
        <v>1876</v>
      </c>
    </row>
    <row r="1878" spans="1:1" x14ac:dyDescent="0.55000000000000004">
      <c r="A1878" s="1" t="s">
        <v>1877</v>
      </c>
    </row>
    <row r="1879" spans="1:1" x14ac:dyDescent="0.55000000000000004">
      <c r="A1879" s="1" t="s">
        <v>1878</v>
      </c>
    </row>
    <row r="1880" spans="1:1" x14ac:dyDescent="0.55000000000000004">
      <c r="A1880" s="1" t="s">
        <v>1879</v>
      </c>
    </row>
    <row r="1881" spans="1:1" x14ac:dyDescent="0.55000000000000004">
      <c r="A1881" s="1" t="s">
        <v>1880</v>
      </c>
    </row>
    <row r="1882" spans="1:1" x14ac:dyDescent="0.55000000000000004">
      <c r="A1882" s="1" t="s">
        <v>1881</v>
      </c>
    </row>
    <row r="1883" spans="1:1" x14ac:dyDescent="0.55000000000000004">
      <c r="A1883" s="1" t="s">
        <v>1882</v>
      </c>
    </row>
    <row r="1884" spans="1:1" x14ac:dyDescent="0.55000000000000004">
      <c r="A1884" s="1" t="s">
        <v>1883</v>
      </c>
    </row>
    <row r="1885" spans="1:1" x14ac:dyDescent="0.55000000000000004">
      <c r="A1885" s="1" t="s">
        <v>1884</v>
      </c>
    </row>
    <row r="1886" spans="1:1" x14ac:dyDescent="0.55000000000000004">
      <c r="A1886" s="1" t="s">
        <v>1885</v>
      </c>
    </row>
    <row r="1887" spans="1:1" x14ac:dyDescent="0.55000000000000004">
      <c r="A1887" s="1" t="s">
        <v>1886</v>
      </c>
    </row>
    <row r="1888" spans="1:1" x14ac:dyDescent="0.55000000000000004">
      <c r="A1888" s="1" t="s">
        <v>1887</v>
      </c>
    </row>
    <row r="1889" spans="1:1" x14ac:dyDescent="0.55000000000000004">
      <c r="A1889" s="1" t="s">
        <v>1888</v>
      </c>
    </row>
    <row r="1890" spans="1:1" x14ac:dyDescent="0.55000000000000004">
      <c r="A1890" s="1" t="s">
        <v>1889</v>
      </c>
    </row>
    <row r="1891" spans="1:1" x14ac:dyDescent="0.55000000000000004">
      <c r="A1891" s="1" t="s">
        <v>1890</v>
      </c>
    </row>
    <row r="1892" spans="1:1" x14ac:dyDescent="0.55000000000000004">
      <c r="A1892" s="1" t="s">
        <v>1891</v>
      </c>
    </row>
    <row r="1893" spans="1:1" x14ac:dyDescent="0.55000000000000004">
      <c r="A1893" s="1" t="s">
        <v>1892</v>
      </c>
    </row>
    <row r="1894" spans="1:1" x14ac:dyDescent="0.55000000000000004">
      <c r="A1894" s="1" t="s">
        <v>1893</v>
      </c>
    </row>
    <row r="1895" spans="1:1" x14ac:dyDescent="0.55000000000000004">
      <c r="A1895" s="1" t="s">
        <v>1894</v>
      </c>
    </row>
    <row r="1896" spans="1:1" x14ac:dyDescent="0.55000000000000004">
      <c r="A1896" s="1" t="s">
        <v>1895</v>
      </c>
    </row>
    <row r="1897" spans="1:1" x14ac:dyDescent="0.55000000000000004">
      <c r="A1897" s="1" t="s">
        <v>1896</v>
      </c>
    </row>
    <row r="1898" spans="1:1" x14ac:dyDescent="0.55000000000000004">
      <c r="A1898" s="1" t="s">
        <v>1897</v>
      </c>
    </row>
    <row r="1899" spans="1:1" x14ac:dyDescent="0.55000000000000004">
      <c r="A1899" s="1" t="s">
        <v>1898</v>
      </c>
    </row>
    <row r="1900" spans="1:1" x14ac:dyDescent="0.55000000000000004">
      <c r="A1900" s="1" t="s">
        <v>1899</v>
      </c>
    </row>
    <row r="1901" spans="1:1" x14ac:dyDescent="0.55000000000000004">
      <c r="A1901" s="1" t="s">
        <v>1900</v>
      </c>
    </row>
    <row r="1902" spans="1:1" x14ac:dyDescent="0.55000000000000004">
      <c r="A1902" s="1" t="s">
        <v>1901</v>
      </c>
    </row>
    <row r="1903" spans="1:1" x14ac:dyDescent="0.55000000000000004">
      <c r="A1903" s="1" t="s">
        <v>1902</v>
      </c>
    </row>
    <row r="1904" spans="1:1" x14ac:dyDescent="0.55000000000000004">
      <c r="A1904" s="1" t="s">
        <v>1903</v>
      </c>
    </row>
    <row r="1905" spans="1:1" x14ac:dyDescent="0.55000000000000004">
      <c r="A1905" s="1" t="s">
        <v>1904</v>
      </c>
    </row>
    <row r="1906" spans="1:1" x14ac:dyDescent="0.55000000000000004">
      <c r="A1906" s="1" t="s">
        <v>1905</v>
      </c>
    </row>
    <row r="1907" spans="1:1" x14ac:dyDescent="0.55000000000000004">
      <c r="A1907" s="1" t="s">
        <v>1906</v>
      </c>
    </row>
    <row r="1908" spans="1:1" x14ac:dyDescent="0.55000000000000004">
      <c r="A1908" s="1" t="s">
        <v>1907</v>
      </c>
    </row>
    <row r="1909" spans="1:1" x14ac:dyDescent="0.55000000000000004">
      <c r="A1909" s="1" t="s">
        <v>1908</v>
      </c>
    </row>
    <row r="1910" spans="1:1" x14ac:dyDescent="0.55000000000000004">
      <c r="A1910" s="1" t="s">
        <v>1909</v>
      </c>
    </row>
    <row r="1911" spans="1:1" x14ac:dyDescent="0.55000000000000004">
      <c r="A1911" s="1" t="s">
        <v>1910</v>
      </c>
    </row>
    <row r="1912" spans="1:1" x14ac:dyDescent="0.55000000000000004">
      <c r="A1912" s="1" t="s">
        <v>1911</v>
      </c>
    </row>
    <row r="1913" spans="1:1" x14ac:dyDescent="0.55000000000000004">
      <c r="A1913" s="1" t="s">
        <v>1912</v>
      </c>
    </row>
    <row r="1914" spans="1:1" x14ac:dyDescent="0.55000000000000004">
      <c r="A1914" s="1" t="s">
        <v>1913</v>
      </c>
    </row>
    <row r="1915" spans="1:1" x14ac:dyDescent="0.55000000000000004">
      <c r="A1915" s="1" t="s">
        <v>1914</v>
      </c>
    </row>
    <row r="1916" spans="1:1" x14ac:dyDescent="0.55000000000000004">
      <c r="A1916" s="1" t="s">
        <v>1915</v>
      </c>
    </row>
    <row r="1917" spans="1:1" x14ac:dyDescent="0.55000000000000004">
      <c r="A1917" s="1" t="s">
        <v>1916</v>
      </c>
    </row>
    <row r="1918" spans="1:1" x14ac:dyDescent="0.55000000000000004">
      <c r="A1918" s="1" t="s">
        <v>1917</v>
      </c>
    </row>
    <row r="1919" spans="1:1" x14ac:dyDescent="0.55000000000000004">
      <c r="A1919" s="1" t="s">
        <v>1918</v>
      </c>
    </row>
    <row r="1920" spans="1:1" x14ac:dyDescent="0.55000000000000004">
      <c r="A1920" s="1" t="s">
        <v>1919</v>
      </c>
    </row>
    <row r="1921" spans="1:1" x14ac:dyDescent="0.55000000000000004">
      <c r="A1921" s="1" t="s">
        <v>1920</v>
      </c>
    </row>
    <row r="1922" spans="1:1" x14ac:dyDescent="0.55000000000000004">
      <c r="A1922" s="1" t="s">
        <v>1921</v>
      </c>
    </row>
    <row r="1923" spans="1:1" x14ac:dyDescent="0.55000000000000004">
      <c r="A1923" s="1" t="s">
        <v>1922</v>
      </c>
    </row>
    <row r="1924" spans="1:1" x14ac:dyDescent="0.55000000000000004">
      <c r="A1924" s="1" t="s">
        <v>1923</v>
      </c>
    </row>
    <row r="1925" spans="1:1" x14ac:dyDescent="0.55000000000000004">
      <c r="A1925" s="1" t="s">
        <v>1924</v>
      </c>
    </row>
    <row r="1926" spans="1:1" x14ac:dyDescent="0.55000000000000004">
      <c r="A1926" s="1" t="s">
        <v>1925</v>
      </c>
    </row>
    <row r="1927" spans="1:1" x14ac:dyDescent="0.55000000000000004">
      <c r="A1927" s="1" t="s">
        <v>1926</v>
      </c>
    </row>
    <row r="1928" spans="1:1" x14ac:dyDescent="0.55000000000000004">
      <c r="A1928" s="1" t="s">
        <v>1927</v>
      </c>
    </row>
    <row r="1929" spans="1:1" x14ac:dyDescent="0.55000000000000004">
      <c r="A1929" s="1" t="s">
        <v>1928</v>
      </c>
    </row>
    <row r="1930" spans="1:1" x14ac:dyDescent="0.55000000000000004">
      <c r="A1930" s="1" t="s">
        <v>1929</v>
      </c>
    </row>
    <row r="1931" spans="1:1" x14ac:dyDescent="0.55000000000000004">
      <c r="A1931" s="1" t="s">
        <v>1930</v>
      </c>
    </row>
    <row r="1932" spans="1:1" x14ac:dyDescent="0.55000000000000004">
      <c r="A1932" s="1" t="s">
        <v>1931</v>
      </c>
    </row>
    <row r="1933" spans="1:1" x14ac:dyDescent="0.55000000000000004">
      <c r="A1933" s="1" t="s">
        <v>1932</v>
      </c>
    </row>
    <row r="1934" spans="1:1" x14ac:dyDescent="0.55000000000000004">
      <c r="A1934" s="1" t="s">
        <v>1933</v>
      </c>
    </row>
    <row r="1935" spans="1:1" x14ac:dyDescent="0.55000000000000004">
      <c r="A1935" s="1" t="s">
        <v>1934</v>
      </c>
    </row>
    <row r="1936" spans="1:1" x14ac:dyDescent="0.55000000000000004">
      <c r="A1936" s="1" t="s">
        <v>1935</v>
      </c>
    </row>
    <row r="1937" spans="1:1" x14ac:dyDescent="0.55000000000000004">
      <c r="A1937" s="1" t="s">
        <v>1936</v>
      </c>
    </row>
    <row r="1938" spans="1:1" x14ac:dyDescent="0.55000000000000004">
      <c r="A1938" s="1" t="s">
        <v>1937</v>
      </c>
    </row>
    <row r="1939" spans="1:1" x14ac:dyDescent="0.55000000000000004">
      <c r="A1939" s="1" t="s">
        <v>1938</v>
      </c>
    </row>
    <row r="1940" spans="1:1" x14ac:dyDescent="0.55000000000000004">
      <c r="A1940" s="1" t="s">
        <v>1939</v>
      </c>
    </row>
    <row r="1941" spans="1:1" x14ac:dyDescent="0.55000000000000004">
      <c r="A1941" s="1" t="s">
        <v>1940</v>
      </c>
    </row>
    <row r="1942" spans="1:1" x14ac:dyDescent="0.55000000000000004">
      <c r="A1942" s="1" t="s">
        <v>1941</v>
      </c>
    </row>
    <row r="1943" spans="1:1" x14ac:dyDescent="0.55000000000000004">
      <c r="A1943" s="1" t="s">
        <v>1942</v>
      </c>
    </row>
    <row r="1944" spans="1:1" x14ac:dyDescent="0.55000000000000004">
      <c r="A1944" s="1" t="s">
        <v>1943</v>
      </c>
    </row>
    <row r="1945" spans="1:1" x14ac:dyDescent="0.55000000000000004">
      <c r="A1945" s="1" t="s">
        <v>1944</v>
      </c>
    </row>
    <row r="1946" spans="1:1" x14ac:dyDescent="0.55000000000000004">
      <c r="A1946" s="1" t="s">
        <v>1945</v>
      </c>
    </row>
    <row r="1947" spans="1:1" x14ac:dyDescent="0.55000000000000004">
      <c r="A1947" s="1" t="s">
        <v>1946</v>
      </c>
    </row>
    <row r="1948" spans="1:1" x14ac:dyDescent="0.55000000000000004">
      <c r="A1948" s="1" t="s">
        <v>1947</v>
      </c>
    </row>
    <row r="1949" spans="1:1" x14ac:dyDescent="0.55000000000000004">
      <c r="A1949" s="1" t="s">
        <v>1948</v>
      </c>
    </row>
    <row r="1950" spans="1:1" x14ac:dyDescent="0.55000000000000004">
      <c r="A1950" s="1" t="s">
        <v>1949</v>
      </c>
    </row>
    <row r="1951" spans="1:1" x14ac:dyDescent="0.55000000000000004">
      <c r="A1951" s="1" t="s">
        <v>1950</v>
      </c>
    </row>
    <row r="1952" spans="1:1" x14ac:dyDescent="0.55000000000000004">
      <c r="A1952" s="1" t="s">
        <v>1951</v>
      </c>
    </row>
    <row r="1953" spans="1:1" x14ac:dyDescent="0.55000000000000004">
      <c r="A1953" s="1" t="s">
        <v>1952</v>
      </c>
    </row>
    <row r="1954" spans="1:1" x14ac:dyDescent="0.55000000000000004">
      <c r="A1954" s="1" t="s">
        <v>1953</v>
      </c>
    </row>
    <row r="1955" spans="1:1" x14ac:dyDescent="0.55000000000000004">
      <c r="A1955" s="1" t="s">
        <v>1954</v>
      </c>
    </row>
    <row r="1956" spans="1:1" x14ac:dyDescent="0.55000000000000004">
      <c r="A1956" s="1" t="s">
        <v>1955</v>
      </c>
    </row>
    <row r="1957" spans="1:1" x14ac:dyDescent="0.55000000000000004">
      <c r="A1957" s="1" t="s">
        <v>1956</v>
      </c>
    </row>
    <row r="1958" spans="1:1" x14ac:dyDescent="0.55000000000000004">
      <c r="A1958" s="1" t="s">
        <v>1957</v>
      </c>
    </row>
    <row r="1959" spans="1:1" x14ac:dyDescent="0.55000000000000004">
      <c r="A1959" s="1" t="s">
        <v>1958</v>
      </c>
    </row>
    <row r="1960" spans="1:1" x14ac:dyDescent="0.55000000000000004">
      <c r="A1960" s="1" t="s">
        <v>1959</v>
      </c>
    </row>
    <row r="1961" spans="1:1" x14ac:dyDescent="0.55000000000000004">
      <c r="A1961" s="1" t="s">
        <v>1960</v>
      </c>
    </row>
    <row r="1962" spans="1:1" x14ac:dyDescent="0.55000000000000004">
      <c r="A1962" s="1" t="s">
        <v>1961</v>
      </c>
    </row>
    <row r="1963" spans="1:1" x14ac:dyDescent="0.55000000000000004">
      <c r="A1963" s="1" t="s">
        <v>1962</v>
      </c>
    </row>
    <row r="1964" spans="1:1" x14ac:dyDescent="0.55000000000000004">
      <c r="A1964" s="1" t="s">
        <v>1963</v>
      </c>
    </row>
    <row r="1965" spans="1:1" x14ac:dyDescent="0.55000000000000004">
      <c r="A1965" s="1" t="s">
        <v>1964</v>
      </c>
    </row>
    <row r="1966" spans="1:1" x14ac:dyDescent="0.55000000000000004">
      <c r="A1966" s="1" t="s">
        <v>1965</v>
      </c>
    </row>
    <row r="1967" spans="1:1" x14ac:dyDescent="0.55000000000000004">
      <c r="A1967" s="1" t="s">
        <v>1966</v>
      </c>
    </row>
    <row r="1968" spans="1:1" x14ac:dyDescent="0.55000000000000004">
      <c r="A1968" s="1" t="s">
        <v>1967</v>
      </c>
    </row>
    <row r="1969" spans="1:1" x14ac:dyDescent="0.55000000000000004">
      <c r="A1969" s="1" t="s">
        <v>1968</v>
      </c>
    </row>
    <row r="1970" spans="1:1" x14ac:dyDescent="0.55000000000000004">
      <c r="A1970" s="1" t="s">
        <v>1969</v>
      </c>
    </row>
    <row r="1971" spans="1:1" x14ac:dyDescent="0.55000000000000004">
      <c r="A1971" s="1" t="s">
        <v>1970</v>
      </c>
    </row>
    <row r="1972" spans="1:1" x14ac:dyDescent="0.55000000000000004">
      <c r="A1972" s="1" t="s">
        <v>1971</v>
      </c>
    </row>
    <row r="1973" spans="1:1" x14ac:dyDescent="0.55000000000000004">
      <c r="A1973" s="1" t="s">
        <v>1972</v>
      </c>
    </row>
    <row r="1974" spans="1:1" x14ac:dyDescent="0.55000000000000004">
      <c r="A1974" s="1" t="s">
        <v>1973</v>
      </c>
    </row>
    <row r="1975" spans="1:1" x14ac:dyDescent="0.55000000000000004">
      <c r="A1975" s="1" t="s">
        <v>1974</v>
      </c>
    </row>
    <row r="1976" spans="1:1" x14ac:dyDescent="0.55000000000000004">
      <c r="A1976" s="1" t="s">
        <v>1975</v>
      </c>
    </row>
    <row r="1977" spans="1:1" x14ac:dyDescent="0.55000000000000004">
      <c r="A1977" s="1" t="s">
        <v>1976</v>
      </c>
    </row>
    <row r="1978" spans="1:1" x14ac:dyDescent="0.55000000000000004">
      <c r="A1978" s="1" t="s">
        <v>1977</v>
      </c>
    </row>
    <row r="1979" spans="1:1" x14ac:dyDescent="0.55000000000000004">
      <c r="A1979" s="1" t="s">
        <v>1978</v>
      </c>
    </row>
    <row r="1980" spans="1:1" x14ac:dyDescent="0.55000000000000004">
      <c r="A1980" s="1" t="s">
        <v>1979</v>
      </c>
    </row>
    <row r="1981" spans="1:1" x14ac:dyDescent="0.55000000000000004">
      <c r="A1981" s="1" t="s">
        <v>1980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981"/>
  <sheetViews>
    <sheetView topLeftCell="A1924" workbookViewId="0">
      <selection activeCell="A3" sqref="A3:C1981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3.3671875" bestFit="1" customWidth="1"/>
  </cols>
  <sheetData>
    <row r="1" spans="1:3" x14ac:dyDescent="0.55000000000000004">
      <c r="A1" t="s">
        <v>2653</v>
      </c>
      <c r="B1" t="s">
        <v>2654</v>
      </c>
      <c r="C1" t="s">
        <v>2655</v>
      </c>
    </row>
    <row r="2" spans="1:3" hidden="1" x14ac:dyDescent="0.55000000000000004">
      <c r="A2">
        <v>300357605</v>
      </c>
      <c r="B2">
        <v>24</v>
      </c>
      <c r="C2" t="s">
        <v>1981</v>
      </c>
    </row>
    <row r="3" spans="1:3" x14ac:dyDescent="0.55000000000000004">
      <c r="A3">
        <v>300391012</v>
      </c>
      <c r="B3">
        <v>8</v>
      </c>
      <c r="C3" t="s">
        <v>1982</v>
      </c>
    </row>
    <row r="4" spans="1:3" x14ac:dyDescent="0.55000000000000004">
      <c r="A4">
        <v>300424171</v>
      </c>
      <c r="B4">
        <v>8</v>
      </c>
      <c r="C4" t="s">
        <v>1983</v>
      </c>
    </row>
    <row r="5" spans="1:3" x14ac:dyDescent="0.55000000000000004">
      <c r="A5">
        <v>300508632</v>
      </c>
      <c r="B5">
        <v>11</v>
      </c>
      <c r="C5" t="s">
        <v>1982</v>
      </c>
    </row>
    <row r="6" spans="1:3" x14ac:dyDescent="0.55000000000000004">
      <c r="A6">
        <v>300541730</v>
      </c>
      <c r="B6">
        <v>11</v>
      </c>
      <c r="C6" t="s">
        <v>1984</v>
      </c>
    </row>
    <row r="7" spans="1:3" x14ac:dyDescent="0.55000000000000004">
      <c r="A7">
        <v>300554292</v>
      </c>
      <c r="B7">
        <v>2</v>
      </c>
      <c r="C7" t="s">
        <v>1982</v>
      </c>
    </row>
    <row r="8" spans="1:3" x14ac:dyDescent="0.55000000000000004">
      <c r="A8">
        <v>300568899</v>
      </c>
      <c r="B8">
        <v>6</v>
      </c>
      <c r="C8" t="s">
        <v>1982</v>
      </c>
    </row>
    <row r="9" spans="1:3" x14ac:dyDescent="0.55000000000000004">
      <c r="A9">
        <v>300587342</v>
      </c>
      <c r="B9">
        <v>2</v>
      </c>
      <c r="C9" t="s">
        <v>1985</v>
      </c>
    </row>
    <row r="10" spans="1:3" x14ac:dyDescent="0.55000000000000004">
      <c r="A10">
        <v>300602094</v>
      </c>
      <c r="B10">
        <v>6</v>
      </c>
      <c r="C10" t="s">
        <v>1986</v>
      </c>
    </row>
    <row r="11" spans="1:3" hidden="1" x14ac:dyDescent="0.55000000000000004">
      <c r="A11">
        <v>300649083</v>
      </c>
      <c r="B11">
        <v>18</v>
      </c>
      <c r="C11" t="s">
        <v>1981</v>
      </c>
    </row>
    <row r="12" spans="1:3" x14ac:dyDescent="0.55000000000000004">
      <c r="A12">
        <v>300666458</v>
      </c>
      <c r="B12">
        <v>4</v>
      </c>
      <c r="C12" t="s">
        <v>1982</v>
      </c>
    </row>
    <row r="13" spans="1:3" x14ac:dyDescent="0.55000000000000004">
      <c r="A13">
        <v>300699473</v>
      </c>
      <c r="B13">
        <v>4</v>
      </c>
      <c r="C13" t="s">
        <v>1987</v>
      </c>
    </row>
    <row r="14" spans="1:3" x14ac:dyDescent="0.55000000000000004">
      <c r="A14">
        <v>300700439</v>
      </c>
      <c r="B14">
        <v>1</v>
      </c>
      <c r="C14" t="s">
        <v>1982</v>
      </c>
    </row>
    <row r="15" spans="1:3" x14ac:dyDescent="0.55000000000000004">
      <c r="A15">
        <v>300719942</v>
      </c>
      <c r="B15">
        <v>7</v>
      </c>
      <c r="C15" t="s">
        <v>1982</v>
      </c>
    </row>
    <row r="16" spans="1:3" x14ac:dyDescent="0.55000000000000004">
      <c r="A16">
        <v>300733659</v>
      </c>
      <c r="B16">
        <v>1</v>
      </c>
      <c r="C16" t="s">
        <v>1988</v>
      </c>
    </row>
    <row r="17" spans="1:3" x14ac:dyDescent="0.55000000000000004">
      <c r="A17">
        <v>300753004</v>
      </c>
      <c r="B17">
        <v>7</v>
      </c>
      <c r="C17" t="s">
        <v>1989</v>
      </c>
    </row>
    <row r="18" spans="1:3" x14ac:dyDescent="0.55000000000000004">
      <c r="A18">
        <v>300768340</v>
      </c>
      <c r="B18">
        <v>14</v>
      </c>
      <c r="C18" t="s">
        <v>1982</v>
      </c>
    </row>
    <row r="19" spans="1:3" hidden="1" x14ac:dyDescent="0.55000000000000004">
      <c r="A19">
        <v>300795058</v>
      </c>
      <c r="B19">
        <v>20</v>
      </c>
      <c r="C19" t="s">
        <v>1981</v>
      </c>
    </row>
    <row r="20" spans="1:3" x14ac:dyDescent="0.55000000000000004">
      <c r="A20">
        <v>300798998</v>
      </c>
      <c r="B20">
        <v>16</v>
      </c>
      <c r="C20" t="s">
        <v>1982</v>
      </c>
    </row>
    <row r="21" spans="1:3" x14ac:dyDescent="0.55000000000000004">
      <c r="A21">
        <v>300801498</v>
      </c>
      <c r="B21">
        <v>14</v>
      </c>
      <c r="C21" t="s">
        <v>1990</v>
      </c>
    </row>
    <row r="22" spans="1:3" x14ac:dyDescent="0.55000000000000004">
      <c r="A22">
        <v>300832180</v>
      </c>
      <c r="B22">
        <v>16</v>
      </c>
      <c r="C22" t="s">
        <v>1991</v>
      </c>
    </row>
    <row r="23" spans="1:3" x14ac:dyDescent="0.55000000000000004">
      <c r="A23">
        <v>300874723</v>
      </c>
      <c r="B23">
        <v>10</v>
      </c>
      <c r="C23" t="s">
        <v>1982</v>
      </c>
    </row>
    <row r="24" spans="1:3" x14ac:dyDescent="0.55000000000000004">
      <c r="A24">
        <v>300907900</v>
      </c>
      <c r="B24">
        <v>10</v>
      </c>
      <c r="C24" t="s">
        <v>1992</v>
      </c>
    </row>
    <row r="25" spans="1:3" x14ac:dyDescent="0.55000000000000004">
      <c r="A25">
        <v>300912435</v>
      </c>
      <c r="B25">
        <v>12</v>
      </c>
      <c r="C25" t="s">
        <v>1982</v>
      </c>
    </row>
    <row r="26" spans="1:3" x14ac:dyDescent="0.55000000000000004">
      <c r="A26">
        <v>300919388</v>
      </c>
      <c r="B26">
        <v>15</v>
      </c>
      <c r="C26" t="s">
        <v>1982</v>
      </c>
    </row>
    <row r="27" spans="1:3" x14ac:dyDescent="0.55000000000000004">
      <c r="A27">
        <v>300945450</v>
      </c>
      <c r="B27">
        <v>12</v>
      </c>
      <c r="C27" t="s">
        <v>1993</v>
      </c>
    </row>
    <row r="28" spans="1:3" x14ac:dyDescent="0.55000000000000004">
      <c r="A28">
        <v>300952576</v>
      </c>
      <c r="B28">
        <v>15</v>
      </c>
      <c r="C28" t="s">
        <v>1994</v>
      </c>
    </row>
    <row r="29" spans="1:3" hidden="1" x14ac:dyDescent="0.55000000000000004">
      <c r="A29">
        <v>300985635</v>
      </c>
      <c r="B29">
        <v>22</v>
      </c>
      <c r="C29" t="s">
        <v>1981</v>
      </c>
    </row>
    <row r="30" spans="1:3" x14ac:dyDescent="0.55000000000000004">
      <c r="A30">
        <v>301026720</v>
      </c>
      <c r="B30">
        <v>9</v>
      </c>
      <c r="C30" t="s">
        <v>1982</v>
      </c>
    </row>
    <row r="31" spans="1:3" x14ac:dyDescent="0.55000000000000004">
      <c r="A31">
        <v>301033283</v>
      </c>
      <c r="B31">
        <v>5</v>
      </c>
      <c r="C31" t="s">
        <v>1982</v>
      </c>
    </row>
    <row r="32" spans="1:3" hidden="1" x14ac:dyDescent="0.55000000000000004">
      <c r="A32">
        <v>301041636</v>
      </c>
      <c r="B32">
        <v>19</v>
      </c>
      <c r="C32" t="s">
        <v>1981</v>
      </c>
    </row>
    <row r="33" spans="1:3" x14ac:dyDescent="0.55000000000000004">
      <c r="A33">
        <v>301059909</v>
      </c>
      <c r="B33">
        <v>9</v>
      </c>
      <c r="C33" t="s">
        <v>1995</v>
      </c>
    </row>
    <row r="34" spans="1:3" x14ac:dyDescent="0.55000000000000004">
      <c r="A34">
        <v>301066228</v>
      </c>
      <c r="B34">
        <v>5</v>
      </c>
      <c r="C34" t="s">
        <v>1996</v>
      </c>
    </row>
    <row r="35" spans="1:3" x14ac:dyDescent="0.55000000000000004">
      <c r="A35">
        <v>301135033</v>
      </c>
      <c r="B35">
        <v>17</v>
      </c>
      <c r="C35" t="s">
        <v>1982</v>
      </c>
    </row>
    <row r="36" spans="1:3" x14ac:dyDescent="0.55000000000000004">
      <c r="A36">
        <v>301168117</v>
      </c>
      <c r="B36">
        <v>17</v>
      </c>
      <c r="C36" t="s">
        <v>1997</v>
      </c>
    </row>
    <row r="37" spans="1:3" x14ac:dyDescent="0.55000000000000004">
      <c r="A37">
        <v>301202044</v>
      </c>
      <c r="B37">
        <v>13</v>
      </c>
      <c r="C37" t="s">
        <v>1982</v>
      </c>
    </row>
    <row r="38" spans="1:3" x14ac:dyDescent="0.55000000000000004">
      <c r="A38">
        <v>301217583</v>
      </c>
      <c r="B38">
        <v>3</v>
      </c>
      <c r="C38" t="s">
        <v>1982</v>
      </c>
    </row>
    <row r="39" spans="1:3" hidden="1" x14ac:dyDescent="0.55000000000000004">
      <c r="A39">
        <v>301229248</v>
      </c>
      <c r="B39">
        <v>21</v>
      </c>
      <c r="C39" t="s">
        <v>1981</v>
      </c>
    </row>
    <row r="40" spans="1:3" x14ac:dyDescent="0.55000000000000004">
      <c r="A40">
        <v>301236520</v>
      </c>
      <c r="B40">
        <v>13</v>
      </c>
      <c r="C40" t="s">
        <v>1998</v>
      </c>
    </row>
    <row r="41" spans="1:3" x14ac:dyDescent="0.55000000000000004">
      <c r="A41">
        <v>301250777</v>
      </c>
      <c r="B41">
        <v>3</v>
      </c>
      <c r="C41" t="s">
        <v>1999</v>
      </c>
    </row>
    <row r="42" spans="1:3" hidden="1" x14ac:dyDescent="0.55000000000000004">
      <c r="A42">
        <v>301267804</v>
      </c>
      <c r="B42">
        <v>23</v>
      </c>
      <c r="C42" t="s">
        <v>1981</v>
      </c>
    </row>
    <row r="43" spans="1:3" x14ac:dyDescent="0.55000000000000004">
      <c r="A43">
        <v>305392099</v>
      </c>
      <c r="B43">
        <v>8</v>
      </c>
      <c r="C43" t="s">
        <v>2000</v>
      </c>
    </row>
    <row r="44" spans="1:3" x14ac:dyDescent="0.55000000000000004">
      <c r="A44">
        <v>305509790</v>
      </c>
      <c r="B44">
        <v>11</v>
      </c>
      <c r="C44" t="s">
        <v>2000</v>
      </c>
    </row>
    <row r="45" spans="1:3" x14ac:dyDescent="0.55000000000000004">
      <c r="A45">
        <v>305555464</v>
      </c>
      <c r="B45">
        <v>2</v>
      </c>
      <c r="C45" t="s">
        <v>2000</v>
      </c>
    </row>
    <row r="46" spans="1:3" x14ac:dyDescent="0.55000000000000004">
      <c r="A46">
        <v>305570000</v>
      </c>
      <c r="B46">
        <v>6</v>
      </c>
      <c r="C46" t="s">
        <v>2000</v>
      </c>
    </row>
    <row r="47" spans="1:3" x14ac:dyDescent="0.55000000000000004">
      <c r="A47">
        <v>305667657</v>
      </c>
      <c r="B47">
        <v>4</v>
      </c>
      <c r="C47" t="s">
        <v>2000</v>
      </c>
    </row>
    <row r="48" spans="1:3" x14ac:dyDescent="0.55000000000000004">
      <c r="A48">
        <v>305701572</v>
      </c>
      <c r="B48">
        <v>1</v>
      </c>
      <c r="C48" t="s">
        <v>2000</v>
      </c>
    </row>
    <row r="49" spans="1:3" x14ac:dyDescent="0.55000000000000004">
      <c r="A49">
        <v>305721186</v>
      </c>
      <c r="B49">
        <v>7</v>
      </c>
      <c r="C49" t="s">
        <v>2000</v>
      </c>
    </row>
    <row r="50" spans="1:3" x14ac:dyDescent="0.55000000000000004">
      <c r="A50">
        <v>305769441</v>
      </c>
      <c r="B50">
        <v>14</v>
      </c>
      <c r="C50" t="s">
        <v>2000</v>
      </c>
    </row>
    <row r="51" spans="1:3" x14ac:dyDescent="0.55000000000000004">
      <c r="A51">
        <v>305800144</v>
      </c>
      <c r="B51">
        <v>16</v>
      </c>
      <c r="C51" t="s">
        <v>2000</v>
      </c>
    </row>
    <row r="52" spans="1:3" x14ac:dyDescent="0.55000000000000004">
      <c r="A52">
        <v>305875824</v>
      </c>
      <c r="B52">
        <v>10</v>
      </c>
      <c r="C52" t="s">
        <v>2000</v>
      </c>
    </row>
    <row r="53" spans="1:3" x14ac:dyDescent="0.55000000000000004">
      <c r="A53">
        <v>305913634</v>
      </c>
      <c r="B53">
        <v>12</v>
      </c>
      <c r="C53" t="s">
        <v>2000</v>
      </c>
    </row>
    <row r="54" spans="1:3" x14ac:dyDescent="0.55000000000000004">
      <c r="A54">
        <v>305916807</v>
      </c>
      <c r="B54">
        <v>15</v>
      </c>
      <c r="C54" t="s">
        <v>2000</v>
      </c>
    </row>
    <row r="55" spans="1:3" x14ac:dyDescent="0.55000000000000004">
      <c r="A55">
        <v>306027821</v>
      </c>
      <c r="B55">
        <v>9</v>
      </c>
      <c r="C55" t="s">
        <v>2000</v>
      </c>
    </row>
    <row r="56" spans="1:3" x14ac:dyDescent="0.55000000000000004">
      <c r="A56">
        <v>306034527</v>
      </c>
      <c r="B56">
        <v>5</v>
      </c>
      <c r="C56" t="s">
        <v>2000</v>
      </c>
    </row>
    <row r="57" spans="1:3" x14ac:dyDescent="0.55000000000000004">
      <c r="A57">
        <v>306136206</v>
      </c>
      <c r="B57">
        <v>17</v>
      </c>
      <c r="C57" t="s">
        <v>2000</v>
      </c>
    </row>
    <row r="58" spans="1:3" x14ac:dyDescent="0.55000000000000004">
      <c r="A58">
        <v>306218730</v>
      </c>
      <c r="B58">
        <v>3</v>
      </c>
      <c r="C58" t="s">
        <v>2000</v>
      </c>
    </row>
    <row r="59" spans="1:3" x14ac:dyDescent="0.55000000000000004">
      <c r="A59">
        <v>306279933</v>
      </c>
      <c r="B59">
        <v>13</v>
      </c>
      <c r="C59" t="s">
        <v>2000</v>
      </c>
    </row>
    <row r="60" spans="1:3" hidden="1" x14ac:dyDescent="0.55000000000000004">
      <c r="A60">
        <v>306356538</v>
      </c>
      <c r="B60">
        <v>18</v>
      </c>
      <c r="C60" t="s">
        <v>2001</v>
      </c>
    </row>
    <row r="61" spans="1:3" hidden="1" x14ac:dyDescent="0.55000000000000004">
      <c r="A61">
        <v>307059972</v>
      </c>
      <c r="B61">
        <v>18</v>
      </c>
      <c r="C61" t="s">
        <v>2002</v>
      </c>
    </row>
    <row r="62" spans="1:3" hidden="1" x14ac:dyDescent="0.55000000000000004">
      <c r="A62">
        <v>307070520</v>
      </c>
      <c r="B62">
        <v>18</v>
      </c>
      <c r="C62" t="s">
        <v>2003</v>
      </c>
    </row>
    <row r="63" spans="1:3" hidden="1" x14ac:dyDescent="0.55000000000000004">
      <c r="A63">
        <v>307082260</v>
      </c>
      <c r="B63">
        <v>18</v>
      </c>
      <c r="C63" t="s">
        <v>2004</v>
      </c>
    </row>
    <row r="64" spans="1:3" hidden="1" x14ac:dyDescent="0.55000000000000004">
      <c r="A64">
        <v>308666257</v>
      </c>
      <c r="B64">
        <v>18</v>
      </c>
      <c r="C64" t="s">
        <v>2005</v>
      </c>
    </row>
    <row r="65" spans="1:3" hidden="1" x14ac:dyDescent="0.55000000000000004">
      <c r="A65">
        <v>309387234</v>
      </c>
      <c r="B65">
        <v>18</v>
      </c>
      <c r="C65" t="s">
        <v>2006</v>
      </c>
    </row>
    <row r="66" spans="1:3" hidden="1" x14ac:dyDescent="0.55000000000000004">
      <c r="A66">
        <v>311502684</v>
      </c>
      <c r="B66">
        <v>18</v>
      </c>
      <c r="C66" t="s">
        <v>2007</v>
      </c>
    </row>
    <row r="67" spans="1:3" x14ac:dyDescent="0.55000000000000004">
      <c r="A67">
        <v>330390956</v>
      </c>
      <c r="B67">
        <v>8</v>
      </c>
      <c r="C67" t="s">
        <v>2008</v>
      </c>
    </row>
    <row r="68" spans="1:3" x14ac:dyDescent="0.55000000000000004">
      <c r="A68">
        <v>330508647</v>
      </c>
      <c r="B68">
        <v>11</v>
      </c>
      <c r="C68" t="s">
        <v>2008</v>
      </c>
    </row>
    <row r="69" spans="1:3" x14ac:dyDescent="0.55000000000000004">
      <c r="A69">
        <v>330554307</v>
      </c>
      <c r="B69">
        <v>2</v>
      </c>
      <c r="C69" t="s">
        <v>2008</v>
      </c>
    </row>
    <row r="70" spans="1:3" x14ac:dyDescent="0.55000000000000004">
      <c r="A70">
        <v>330568843</v>
      </c>
      <c r="B70">
        <v>6</v>
      </c>
      <c r="C70" t="s">
        <v>2008</v>
      </c>
    </row>
    <row r="71" spans="1:3" x14ac:dyDescent="0.55000000000000004">
      <c r="A71">
        <v>330666500</v>
      </c>
      <c r="B71">
        <v>4</v>
      </c>
      <c r="C71" t="s">
        <v>2008</v>
      </c>
    </row>
    <row r="72" spans="1:3" x14ac:dyDescent="0.55000000000000004">
      <c r="A72">
        <v>330700383</v>
      </c>
      <c r="B72">
        <v>1</v>
      </c>
      <c r="C72" t="s">
        <v>2008</v>
      </c>
    </row>
    <row r="73" spans="1:3" x14ac:dyDescent="0.55000000000000004">
      <c r="A73">
        <v>330719957</v>
      </c>
      <c r="B73">
        <v>7</v>
      </c>
      <c r="C73" t="s">
        <v>2008</v>
      </c>
    </row>
    <row r="74" spans="1:3" x14ac:dyDescent="0.55000000000000004">
      <c r="A74">
        <v>330768284</v>
      </c>
      <c r="B74">
        <v>14</v>
      </c>
      <c r="C74" t="s">
        <v>2008</v>
      </c>
    </row>
    <row r="75" spans="1:3" x14ac:dyDescent="0.55000000000000004">
      <c r="A75">
        <v>330798942</v>
      </c>
      <c r="B75">
        <v>16</v>
      </c>
      <c r="C75" t="s">
        <v>2008</v>
      </c>
    </row>
    <row r="76" spans="1:3" x14ac:dyDescent="0.55000000000000004">
      <c r="A76">
        <v>330874667</v>
      </c>
      <c r="B76">
        <v>10</v>
      </c>
      <c r="C76" t="s">
        <v>2008</v>
      </c>
    </row>
    <row r="77" spans="1:3" x14ac:dyDescent="0.55000000000000004">
      <c r="A77">
        <v>330912477</v>
      </c>
      <c r="B77">
        <v>12</v>
      </c>
      <c r="C77" t="s">
        <v>2008</v>
      </c>
    </row>
    <row r="78" spans="1:3" x14ac:dyDescent="0.55000000000000004">
      <c r="A78">
        <v>330913548</v>
      </c>
      <c r="B78">
        <v>15</v>
      </c>
      <c r="C78" t="s">
        <v>2008</v>
      </c>
    </row>
    <row r="79" spans="1:3" x14ac:dyDescent="0.55000000000000004">
      <c r="A79">
        <v>331026664</v>
      </c>
      <c r="B79">
        <v>9</v>
      </c>
      <c r="C79" t="s">
        <v>2008</v>
      </c>
    </row>
    <row r="80" spans="1:3" x14ac:dyDescent="0.55000000000000004">
      <c r="A80">
        <v>331033298</v>
      </c>
      <c r="B80">
        <v>5</v>
      </c>
      <c r="C80" t="s">
        <v>2008</v>
      </c>
    </row>
    <row r="81" spans="1:3" x14ac:dyDescent="0.55000000000000004">
      <c r="A81">
        <v>331135049</v>
      </c>
      <c r="B81">
        <v>17</v>
      </c>
      <c r="C81" t="s">
        <v>2008</v>
      </c>
    </row>
    <row r="82" spans="1:3" x14ac:dyDescent="0.55000000000000004">
      <c r="A82">
        <v>331202059</v>
      </c>
      <c r="B82">
        <v>13</v>
      </c>
      <c r="C82" t="s">
        <v>2008</v>
      </c>
    </row>
    <row r="83" spans="1:3" x14ac:dyDescent="0.55000000000000004">
      <c r="A83">
        <v>331217527</v>
      </c>
      <c r="B83">
        <v>3</v>
      </c>
      <c r="C83" t="s">
        <v>2008</v>
      </c>
    </row>
    <row r="84" spans="1:3" hidden="1" x14ac:dyDescent="0.55000000000000004">
      <c r="A84">
        <v>600357605</v>
      </c>
      <c r="B84">
        <v>24</v>
      </c>
      <c r="C84" t="s">
        <v>1981</v>
      </c>
    </row>
    <row r="85" spans="1:3" x14ac:dyDescent="0.55000000000000004">
      <c r="A85">
        <v>600423605</v>
      </c>
      <c r="B85">
        <v>8</v>
      </c>
      <c r="C85" t="s">
        <v>2009</v>
      </c>
    </row>
    <row r="86" spans="1:3" x14ac:dyDescent="0.55000000000000004">
      <c r="A86">
        <v>600424423</v>
      </c>
      <c r="B86">
        <v>8</v>
      </c>
      <c r="C86" t="s">
        <v>1982</v>
      </c>
    </row>
    <row r="87" spans="1:3" x14ac:dyDescent="0.55000000000000004">
      <c r="A87">
        <v>600541150</v>
      </c>
      <c r="B87">
        <v>11</v>
      </c>
      <c r="C87" t="s">
        <v>2010</v>
      </c>
    </row>
    <row r="88" spans="1:3" x14ac:dyDescent="0.55000000000000004">
      <c r="A88">
        <v>600541969</v>
      </c>
      <c r="B88">
        <v>11</v>
      </c>
      <c r="C88" t="s">
        <v>1982</v>
      </c>
    </row>
    <row r="89" spans="1:3" x14ac:dyDescent="0.55000000000000004">
      <c r="A89">
        <v>600586943</v>
      </c>
      <c r="B89">
        <v>2</v>
      </c>
      <c r="C89" t="s">
        <v>2011</v>
      </c>
    </row>
    <row r="90" spans="1:3" x14ac:dyDescent="0.55000000000000004">
      <c r="A90">
        <v>600587764</v>
      </c>
      <c r="B90">
        <v>2</v>
      </c>
      <c r="C90" t="s">
        <v>1982</v>
      </c>
    </row>
    <row r="91" spans="1:3" x14ac:dyDescent="0.55000000000000004">
      <c r="A91">
        <v>600601475</v>
      </c>
      <c r="B91">
        <v>6</v>
      </c>
      <c r="C91" t="s">
        <v>2012</v>
      </c>
    </row>
    <row r="92" spans="1:3" x14ac:dyDescent="0.55000000000000004">
      <c r="A92">
        <v>600602294</v>
      </c>
      <c r="B92">
        <v>6</v>
      </c>
      <c r="C92" t="s">
        <v>1982</v>
      </c>
    </row>
    <row r="93" spans="1:3" hidden="1" x14ac:dyDescent="0.55000000000000004">
      <c r="A93">
        <v>600649083</v>
      </c>
      <c r="B93">
        <v>18</v>
      </c>
      <c r="C93" t="s">
        <v>1981</v>
      </c>
    </row>
    <row r="94" spans="1:3" x14ac:dyDescent="0.55000000000000004">
      <c r="A94">
        <v>600696855</v>
      </c>
      <c r="B94">
        <v>4</v>
      </c>
      <c r="C94" t="s">
        <v>2013</v>
      </c>
    </row>
    <row r="95" spans="1:3" x14ac:dyDescent="0.55000000000000004">
      <c r="A95">
        <v>600697655</v>
      </c>
      <c r="B95">
        <v>4</v>
      </c>
      <c r="C95" t="s">
        <v>1982</v>
      </c>
    </row>
    <row r="96" spans="1:3" x14ac:dyDescent="0.55000000000000004">
      <c r="A96">
        <v>600733311</v>
      </c>
      <c r="B96">
        <v>1</v>
      </c>
      <c r="C96" t="s">
        <v>2014</v>
      </c>
    </row>
    <row r="97" spans="1:3" x14ac:dyDescent="0.55000000000000004">
      <c r="A97">
        <v>600734129</v>
      </c>
      <c r="B97">
        <v>1</v>
      </c>
      <c r="C97" t="s">
        <v>1982</v>
      </c>
    </row>
    <row r="98" spans="1:3" x14ac:dyDescent="0.55000000000000004">
      <c r="A98">
        <v>600752586</v>
      </c>
      <c r="B98">
        <v>7</v>
      </c>
      <c r="C98" t="s">
        <v>2015</v>
      </c>
    </row>
    <row r="99" spans="1:3" x14ac:dyDescent="0.55000000000000004">
      <c r="A99">
        <v>600753404</v>
      </c>
      <c r="B99">
        <v>7</v>
      </c>
      <c r="C99" t="s">
        <v>1982</v>
      </c>
    </row>
    <row r="100" spans="1:3" hidden="1" x14ac:dyDescent="0.55000000000000004">
      <c r="A100">
        <v>600795058</v>
      </c>
      <c r="B100">
        <v>20</v>
      </c>
      <c r="C100" t="s">
        <v>1981</v>
      </c>
    </row>
    <row r="101" spans="1:3" x14ac:dyDescent="0.55000000000000004">
      <c r="A101">
        <v>600800894</v>
      </c>
      <c r="B101">
        <v>14</v>
      </c>
      <c r="C101" t="s">
        <v>2016</v>
      </c>
    </row>
    <row r="102" spans="1:3" x14ac:dyDescent="0.55000000000000004">
      <c r="A102">
        <v>600801713</v>
      </c>
      <c r="B102">
        <v>14</v>
      </c>
      <c r="C102" t="s">
        <v>1982</v>
      </c>
    </row>
    <row r="103" spans="1:3" x14ac:dyDescent="0.55000000000000004">
      <c r="A103">
        <v>600813308</v>
      </c>
      <c r="B103">
        <v>15</v>
      </c>
      <c r="C103" t="s">
        <v>2017</v>
      </c>
    </row>
    <row r="104" spans="1:3" x14ac:dyDescent="0.55000000000000004">
      <c r="A104">
        <v>600814126</v>
      </c>
      <c r="B104">
        <v>15</v>
      </c>
      <c r="C104" t="s">
        <v>1982</v>
      </c>
    </row>
    <row r="105" spans="1:3" x14ac:dyDescent="0.55000000000000004">
      <c r="A105">
        <v>600831571</v>
      </c>
      <c r="B105">
        <v>16</v>
      </c>
      <c r="C105" t="s">
        <v>2018</v>
      </c>
    </row>
    <row r="106" spans="1:3" x14ac:dyDescent="0.55000000000000004">
      <c r="A106">
        <v>600832389</v>
      </c>
      <c r="B106">
        <v>16</v>
      </c>
      <c r="C106" t="s">
        <v>1982</v>
      </c>
    </row>
    <row r="107" spans="1:3" x14ac:dyDescent="0.55000000000000004">
      <c r="A107">
        <v>600907294</v>
      </c>
      <c r="B107">
        <v>10</v>
      </c>
      <c r="C107" t="s">
        <v>2019</v>
      </c>
    </row>
    <row r="108" spans="1:3" x14ac:dyDescent="0.55000000000000004">
      <c r="A108">
        <v>600908112</v>
      </c>
      <c r="B108">
        <v>10</v>
      </c>
      <c r="C108" t="s">
        <v>1982</v>
      </c>
    </row>
    <row r="109" spans="1:3" x14ac:dyDescent="0.55000000000000004">
      <c r="A109">
        <v>600941799</v>
      </c>
      <c r="B109">
        <v>12</v>
      </c>
      <c r="C109" t="s">
        <v>2020</v>
      </c>
    </row>
    <row r="110" spans="1:3" x14ac:dyDescent="0.55000000000000004">
      <c r="A110">
        <v>600942600</v>
      </c>
      <c r="B110">
        <v>12</v>
      </c>
      <c r="C110" t="s">
        <v>1982</v>
      </c>
    </row>
    <row r="111" spans="1:3" hidden="1" x14ac:dyDescent="0.55000000000000004">
      <c r="A111">
        <v>600985635</v>
      </c>
      <c r="B111">
        <v>22</v>
      </c>
      <c r="C111" t="s">
        <v>1981</v>
      </c>
    </row>
    <row r="112" spans="1:3" hidden="1" x14ac:dyDescent="0.55000000000000004">
      <c r="A112">
        <v>601041636</v>
      </c>
      <c r="B112">
        <v>19</v>
      </c>
      <c r="C112" t="s">
        <v>1981</v>
      </c>
    </row>
    <row r="113" spans="1:3" x14ac:dyDescent="0.55000000000000004">
      <c r="A113">
        <v>601059305</v>
      </c>
      <c r="B113">
        <v>9</v>
      </c>
      <c r="C113" t="s">
        <v>2021</v>
      </c>
    </row>
    <row r="114" spans="1:3" x14ac:dyDescent="0.55000000000000004">
      <c r="A114">
        <v>601060123</v>
      </c>
      <c r="B114">
        <v>9</v>
      </c>
      <c r="C114" t="s">
        <v>1982</v>
      </c>
    </row>
    <row r="115" spans="1:3" x14ac:dyDescent="0.55000000000000004">
      <c r="A115">
        <v>601065128</v>
      </c>
      <c r="B115">
        <v>5</v>
      </c>
      <c r="C115" t="s">
        <v>2022</v>
      </c>
    </row>
    <row r="116" spans="1:3" x14ac:dyDescent="0.55000000000000004">
      <c r="A116">
        <v>601065946</v>
      </c>
      <c r="B116">
        <v>5</v>
      </c>
      <c r="C116" t="s">
        <v>1982</v>
      </c>
    </row>
    <row r="117" spans="1:3" x14ac:dyDescent="0.55000000000000004">
      <c r="A117">
        <v>601167662</v>
      </c>
      <c r="B117">
        <v>17</v>
      </c>
      <c r="C117" t="s">
        <v>2023</v>
      </c>
    </row>
    <row r="118" spans="1:3" x14ac:dyDescent="0.55000000000000004">
      <c r="A118">
        <v>601168480</v>
      </c>
      <c r="B118">
        <v>17</v>
      </c>
      <c r="C118" t="s">
        <v>1982</v>
      </c>
    </row>
    <row r="119" spans="1:3" hidden="1" x14ac:dyDescent="0.55000000000000004">
      <c r="A119">
        <v>601229248</v>
      </c>
      <c r="B119">
        <v>21</v>
      </c>
      <c r="C119" t="s">
        <v>1981</v>
      </c>
    </row>
    <row r="120" spans="1:3" x14ac:dyDescent="0.55000000000000004">
      <c r="A120">
        <v>601234991</v>
      </c>
      <c r="B120">
        <v>13</v>
      </c>
      <c r="C120" t="s">
        <v>2024</v>
      </c>
    </row>
    <row r="121" spans="1:3" x14ac:dyDescent="0.55000000000000004">
      <c r="A121">
        <v>601235810</v>
      </c>
      <c r="B121">
        <v>13</v>
      </c>
      <c r="C121" t="s">
        <v>1982</v>
      </c>
    </row>
    <row r="122" spans="1:3" x14ac:dyDescent="0.55000000000000004">
      <c r="A122">
        <v>601250162</v>
      </c>
      <c r="B122">
        <v>3</v>
      </c>
      <c r="C122" t="s">
        <v>2025</v>
      </c>
    </row>
    <row r="123" spans="1:3" x14ac:dyDescent="0.55000000000000004">
      <c r="A123">
        <v>601250980</v>
      </c>
      <c r="B123">
        <v>3</v>
      </c>
      <c r="C123" t="s">
        <v>1982</v>
      </c>
    </row>
    <row r="124" spans="1:3" hidden="1" x14ac:dyDescent="0.55000000000000004">
      <c r="A124">
        <v>601267804</v>
      </c>
      <c r="B124">
        <v>23</v>
      </c>
      <c r="C124" t="s">
        <v>1981</v>
      </c>
    </row>
    <row r="125" spans="1:3" x14ac:dyDescent="0.55000000000000004">
      <c r="A125">
        <v>605423329</v>
      </c>
      <c r="B125">
        <v>8</v>
      </c>
      <c r="C125" t="s">
        <v>2026</v>
      </c>
    </row>
    <row r="126" spans="1:3" x14ac:dyDescent="0.55000000000000004">
      <c r="A126">
        <v>605541020</v>
      </c>
      <c r="B126">
        <v>11</v>
      </c>
      <c r="C126" t="s">
        <v>2026</v>
      </c>
    </row>
    <row r="127" spans="1:3" x14ac:dyDescent="0.55000000000000004">
      <c r="A127">
        <v>605586680</v>
      </c>
      <c r="B127">
        <v>2</v>
      </c>
      <c r="C127" t="s">
        <v>2026</v>
      </c>
    </row>
    <row r="128" spans="1:3" x14ac:dyDescent="0.55000000000000004">
      <c r="A128">
        <v>605601216</v>
      </c>
      <c r="B128">
        <v>6</v>
      </c>
      <c r="C128" t="s">
        <v>2026</v>
      </c>
    </row>
    <row r="129" spans="1:3" x14ac:dyDescent="0.55000000000000004">
      <c r="A129">
        <v>605698887</v>
      </c>
      <c r="B129">
        <v>4</v>
      </c>
      <c r="C129" t="s">
        <v>2026</v>
      </c>
    </row>
    <row r="130" spans="1:3" x14ac:dyDescent="0.55000000000000004">
      <c r="A130">
        <v>605732756</v>
      </c>
      <c r="B130">
        <v>1</v>
      </c>
      <c r="C130" t="s">
        <v>2026</v>
      </c>
    </row>
    <row r="131" spans="1:3" x14ac:dyDescent="0.55000000000000004">
      <c r="A131">
        <v>605752417</v>
      </c>
      <c r="B131">
        <v>7</v>
      </c>
      <c r="C131" t="s">
        <v>2026</v>
      </c>
    </row>
    <row r="132" spans="1:3" hidden="1" x14ac:dyDescent="0.55000000000000004">
      <c r="A132">
        <v>605780656</v>
      </c>
      <c r="B132">
        <v>19</v>
      </c>
      <c r="C132" t="s">
        <v>2027</v>
      </c>
    </row>
    <row r="133" spans="1:3" x14ac:dyDescent="0.55000000000000004">
      <c r="A133">
        <v>605800789</v>
      </c>
      <c r="B133">
        <v>14</v>
      </c>
      <c r="C133" t="s">
        <v>2026</v>
      </c>
    </row>
    <row r="134" spans="1:3" x14ac:dyDescent="0.55000000000000004">
      <c r="A134">
        <v>605813109</v>
      </c>
      <c r="B134">
        <v>15</v>
      </c>
      <c r="C134" t="s">
        <v>2026</v>
      </c>
    </row>
    <row r="135" spans="1:3" x14ac:dyDescent="0.55000000000000004">
      <c r="A135">
        <v>605833765</v>
      </c>
      <c r="B135">
        <v>16</v>
      </c>
      <c r="C135" t="s">
        <v>2026</v>
      </c>
    </row>
    <row r="136" spans="1:3" x14ac:dyDescent="0.55000000000000004">
      <c r="A136">
        <v>605907086</v>
      </c>
      <c r="B136">
        <v>10</v>
      </c>
      <c r="C136" t="s">
        <v>2026</v>
      </c>
    </row>
    <row r="137" spans="1:3" x14ac:dyDescent="0.55000000000000004">
      <c r="A137">
        <v>605944864</v>
      </c>
      <c r="B137">
        <v>12</v>
      </c>
      <c r="C137" t="s">
        <v>2026</v>
      </c>
    </row>
    <row r="138" spans="1:3" x14ac:dyDescent="0.55000000000000004">
      <c r="A138">
        <v>606059037</v>
      </c>
      <c r="B138">
        <v>9</v>
      </c>
      <c r="C138" t="s">
        <v>2026</v>
      </c>
    </row>
    <row r="139" spans="1:3" x14ac:dyDescent="0.55000000000000004">
      <c r="A139">
        <v>606065803</v>
      </c>
      <c r="B139">
        <v>5</v>
      </c>
      <c r="C139" t="s">
        <v>2026</v>
      </c>
    </row>
    <row r="140" spans="1:3" x14ac:dyDescent="0.55000000000000004">
      <c r="A140">
        <v>606169216</v>
      </c>
      <c r="B140">
        <v>17</v>
      </c>
      <c r="C140" t="s">
        <v>2026</v>
      </c>
    </row>
    <row r="141" spans="1:3" x14ac:dyDescent="0.55000000000000004">
      <c r="A141">
        <v>606234478</v>
      </c>
      <c r="B141">
        <v>13</v>
      </c>
      <c r="C141" t="s">
        <v>2026</v>
      </c>
    </row>
    <row r="142" spans="1:3" x14ac:dyDescent="0.55000000000000004">
      <c r="A142">
        <v>606249900</v>
      </c>
      <c r="B142">
        <v>3</v>
      </c>
      <c r="C142" t="s">
        <v>2026</v>
      </c>
    </row>
    <row r="143" spans="1:3" x14ac:dyDescent="0.55000000000000004">
      <c r="A143">
        <v>630422173</v>
      </c>
      <c r="B143">
        <v>8</v>
      </c>
      <c r="C143" t="s">
        <v>2008</v>
      </c>
    </row>
    <row r="144" spans="1:3" x14ac:dyDescent="0.55000000000000004">
      <c r="A144">
        <v>630539864</v>
      </c>
      <c r="B144">
        <v>11</v>
      </c>
      <c r="C144" t="s">
        <v>2008</v>
      </c>
    </row>
    <row r="145" spans="1:3" x14ac:dyDescent="0.55000000000000004">
      <c r="A145">
        <v>630585524</v>
      </c>
      <c r="B145">
        <v>2</v>
      </c>
      <c r="C145" t="s">
        <v>2008</v>
      </c>
    </row>
    <row r="146" spans="1:3" x14ac:dyDescent="0.55000000000000004">
      <c r="A146">
        <v>630600060</v>
      </c>
      <c r="B146">
        <v>6</v>
      </c>
      <c r="C146" t="s">
        <v>2008</v>
      </c>
    </row>
    <row r="147" spans="1:3" x14ac:dyDescent="0.55000000000000004">
      <c r="A147">
        <v>630697731</v>
      </c>
      <c r="B147">
        <v>4</v>
      </c>
      <c r="C147" t="s">
        <v>2008</v>
      </c>
    </row>
    <row r="148" spans="1:3" x14ac:dyDescent="0.55000000000000004">
      <c r="A148">
        <v>630731600</v>
      </c>
      <c r="B148">
        <v>1</v>
      </c>
      <c r="C148" t="s">
        <v>2008</v>
      </c>
    </row>
    <row r="149" spans="1:3" x14ac:dyDescent="0.55000000000000004">
      <c r="A149">
        <v>630751188</v>
      </c>
      <c r="B149">
        <v>7</v>
      </c>
      <c r="C149" t="s">
        <v>2008</v>
      </c>
    </row>
    <row r="150" spans="1:3" x14ac:dyDescent="0.55000000000000004">
      <c r="A150">
        <v>630799561</v>
      </c>
      <c r="B150">
        <v>14</v>
      </c>
      <c r="C150" t="s">
        <v>2008</v>
      </c>
    </row>
    <row r="151" spans="1:3" x14ac:dyDescent="0.55000000000000004">
      <c r="A151">
        <v>630811953</v>
      </c>
      <c r="B151">
        <v>15</v>
      </c>
      <c r="C151" t="s">
        <v>2008</v>
      </c>
    </row>
    <row r="152" spans="1:3" x14ac:dyDescent="0.55000000000000004">
      <c r="A152">
        <v>630830158</v>
      </c>
      <c r="B152">
        <v>16</v>
      </c>
      <c r="C152" t="s">
        <v>2008</v>
      </c>
    </row>
    <row r="153" spans="1:3" x14ac:dyDescent="0.55000000000000004">
      <c r="A153">
        <v>630905884</v>
      </c>
      <c r="B153">
        <v>10</v>
      </c>
      <c r="C153" t="s">
        <v>2008</v>
      </c>
    </row>
    <row r="154" spans="1:3" x14ac:dyDescent="0.55000000000000004">
      <c r="A154">
        <v>630943708</v>
      </c>
      <c r="B154">
        <v>12</v>
      </c>
      <c r="C154" t="s">
        <v>2008</v>
      </c>
    </row>
    <row r="155" spans="1:3" x14ac:dyDescent="0.55000000000000004">
      <c r="A155">
        <v>631057881</v>
      </c>
      <c r="B155">
        <v>9</v>
      </c>
      <c r="C155" t="s">
        <v>2008</v>
      </c>
    </row>
    <row r="156" spans="1:3" x14ac:dyDescent="0.55000000000000004">
      <c r="A156">
        <v>631064529</v>
      </c>
      <c r="B156">
        <v>5</v>
      </c>
      <c r="C156" t="s">
        <v>2008</v>
      </c>
    </row>
    <row r="157" spans="1:3" x14ac:dyDescent="0.55000000000000004">
      <c r="A157">
        <v>631166265</v>
      </c>
      <c r="B157">
        <v>17</v>
      </c>
      <c r="C157" t="s">
        <v>2008</v>
      </c>
    </row>
    <row r="158" spans="1:3" x14ac:dyDescent="0.55000000000000004">
      <c r="A158">
        <v>631233290</v>
      </c>
      <c r="B158">
        <v>13</v>
      </c>
      <c r="C158" t="s">
        <v>2008</v>
      </c>
    </row>
    <row r="159" spans="1:3" x14ac:dyDescent="0.55000000000000004">
      <c r="A159">
        <v>631248744</v>
      </c>
      <c r="B159">
        <v>3</v>
      </c>
      <c r="C159" t="s">
        <v>2008</v>
      </c>
    </row>
    <row r="160" spans="1:3" hidden="1" x14ac:dyDescent="0.55000000000000004">
      <c r="A160">
        <v>900357605</v>
      </c>
      <c r="B160">
        <v>24</v>
      </c>
      <c r="C160" t="s">
        <v>1981</v>
      </c>
    </row>
    <row r="161" spans="1:3" x14ac:dyDescent="0.55000000000000004">
      <c r="A161">
        <v>900390962</v>
      </c>
      <c r="B161">
        <v>8</v>
      </c>
      <c r="C161" t="s">
        <v>1982</v>
      </c>
    </row>
    <row r="162" spans="1:3" x14ac:dyDescent="0.55000000000000004">
      <c r="A162">
        <v>900423418</v>
      </c>
      <c r="B162">
        <v>8</v>
      </c>
      <c r="C162" t="s">
        <v>2028</v>
      </c>
    </row>
    <row r="163" spans="1:3" x14ac:dyDescent="0.55000000000000004">
      <c r="A163">
        <v>900508653</v>
      </c>
      <c r="B163">
        <v>11</v>
      </c>
      <c r="C163" t="s">
        <v>1982</v>
      </c>
    </row>
    <row r="164" spans="1:3" x14ac:dyDescent="0.55000000000000004">
      <c r="A164">
        <v>900541414</v>
      </c>
      <c r="B164">
        <v>11</v>
      </c>
      <c r="C164" t="s">
        <v>2029</v>
      </c>
    </row>
    <row r="165" spans="1:3" x14ac:dyDescent="0.55000000000000004">
      <c r="A165">
        <v>900554313</v>
      </c>
      <c r="B165">
        <v>2</v>
      </c>
      <c r="C165" t="s">
        <v>1982</v>
      </c>
    </row>
    <row r="166" spans="1:3" x14ac:dyDescent="0.55000000000000004">
      <c r="A166">
        <v>900568849</v>
      </c>
      <c r="B166">
        <v>6</v>
      </c>
      <c r="C166" t="s">
        <v>1982</v>
      </c>
    </row>
    <row r="167" spans="1:3" x14ac:dyDescent="0.55000000000000004">
      <c r="A167">
        <v>900587074</v>
      </c>
      <c r="B167">
        <v>2</v>
      </c>
      <c r="C167" t="s">
        <v>2030</v>
      </c>
    </row>
    <row r="168" spans="1:3" x14ac:dyDescent="0.55000000000000004">
      <c r="A168">
        <v>900601962</v>
      </c>
      <c r="B168">
        <v>6</v>
      </c>
      <c r="C168" t="s">
        <v>2031</v>
      </c>
    </row>
    <row r="169" spans="1:3" hidden="1" x14ac:dyDescent="0.55000000000000004">
      <c r="A169">
        <v>900649083</v>
      </c>
      <c r="B169">
        <v>18</v>
      </c>
      <c r="C169" t="s">
        <v>1981</v>
      </c>
    </row>
    <row r="170" spans="1:3" x14ac:dyDescent="0.55000000000000004">
      <c r="A170">
        <v>900666479</v>
      </c>
      <c r="B170">
        <v>4</v>
      </c>
      <c r="C170" t="s">
        <v>1982</v>
      </c>
    </row>
    <row r="171" spans="1:3" x14ac:dyDescent="0.55000000000000004">
      <c r="A171">
        <v>900698295</v>
      </c>
      <c r="B171">
        <v>4</v>
      </c>
      <c r="C171" t="s">
        <v>2032</v>
      </c>
    </row>
    <row r="172" spans="1:3" x14ac:dyDescent="0.55000000000000004">
      <c r="A172">
        <v>900700389</v>
      </c>
      <c r="B172">
        <v>1</v>
      </c>
      <c r="C172" t="s">
        <v>1982</v>
      </c>
    </row>
    <row r="173" spans="1:3" x14ac:dyDescent="0.55000000000000004">
      <c r="A173">
        <v>900719963</v>
      </c>
      <c r="B173">
        <v>7</v>
      </c>
      <c r="C173" t="s">
        <v>1982</v>
      </c>
    </row>
    <row r="174" spans="1:3" x14ac:dyDescent="0.55000000000000004">
      <c r="A174">
        <v>900734040</v>
      </c>
      <c r="B174">
        <v>1</v>
      </c>
      <c r="C174" t="s">
        <v>2033</v>
      </c>
    </row>
    <row r="175" spans="1:3" x14ac:dyDescent="0.55000000000000004">
      <c r="A175">
        <v>900753311</v>
      </c>
      <c r="B175">
        <v>7</v>
      </c>
      <c r="C175" t="s">
        <v>2034</v>
      </c>
    </row>
    <row r="176" spans="1:3" x14ac:dyDescent="0.55000000000000004">
      <c r="A176">
        <v>900768290</v>
      </c>
      <c r="B176">
        <v>14</v>
      </c>
      <c r="C176" t="s">
        <v>1982</v>
      </c>
    </row>
    <row r="177" spans="1:3" x14ac:dyDescent="0.55000000000000004">
      <c r="A177">
        <v>900780742</v>
      </c>
      <c r="B177">
        <v>15</v>
      </c>
      <c r="C177" t="s">
        <v>1982</v>
      </c>
    </row>
    <row r="178" spans="1:3" hidden="1" x14ac:dyDescent="0.55000000000000004">
      <c r="A178">
        <v>900795058</v>
      </c>
      <c r="B178">
        <v>20</v>
      </c>
      <c r="C178" t="s">
        <v>1981</v>
      </c>
    </row>
    <row r="179" spans="1:3" x14ac:dyDescent="0.55000000000000004">
      <c r="A179">
        <v>900798948</v>
      </c>
      <c r="B179">
        <v>16</v>
      </c>
      <c r="C179" t="s">
        <v>1982</v>
      </c>
    </row>
    <row r="180" spans="1:3" x14ac:dyDescent="0.55000000000000004">
      <c r="A180">
        <v>900801944</v>
      </c>
      <c r="B180">
        <v>14</v>
      </c>
      <c r="C180" t="s">
        <v>2035</v>
      </c>
    </row>
    <row r="181" spans="1:3" x14ac:dyDescent="0.55000000000000004">
      <c r="A181">
        <v>900813871</v>
      </c>
      <c r="B181">
        <v>15</v>
      </c>
      <c r="C181" t="s">
        <v>2036</v>
      </c>
    </row>
    <row r="182" spans="1:3" x14ac:dyDescent="0.55000000000000004">
      <c r="A182">
        <v>900831708</v>
      </c>
      <c r="B182">
        <v>16</v>
      </c>
      <c r="C182" t="s">
        <v>2037</v>
      </c>
    </row>
    <row r="183" spans="1:3" x14ac:dyDescent="0.55000000000000004">
      <c r="A183">
        <v>900874673</v>
      </c>
      <c r="B183">
        <v>10</v>
      </c>
      <c r="C183" t="s">
        <v>1982</v>
      </c>
    </row>
    <row r="184" spans="1:3" x14ac:dyDescent="0.55000000000000004">
      <c r="A184">
        <v>900907887</v>
      </c>
      <c r="B184">
        <v>10</v>
      </c>
      <c r="C184" t="s">
        <v>2038</v>
      </c>
    </row>
    <row r="185" spans="1:3" x14ac:dyDescent="0.55000000000000004">
      <c r="A185">
        <v>900912456</v>
      </c>
      <c r="B185">
        <v>12</v>
      </c>
      <c r="C185" t="s">
        <v>1982</v>
      </c>
    </row>
    <row r="186" spans="1:3" x14ac:dyDescent="0.55000000000000004">
      <c r="A186">
        <v>900943334</v>
      </c>
      <c r="B186">
        <v>12</v>
      </c>
      <c r="C186" t="s">
        <v>2039</v>
      </c>
    </row>
    <row r="187" spans="1:3" hidden="1" x14ac:dyDescent="0.55000000000000004">
      <c r="A187">
        <v>900985635</v>
      </c>
      <c r="B187">
        <v>22</v>
      </c>
      <c r="C187" t="s">
        <v>1981</v>
      </c>
    </row>
    <row r="188" spans="1:3" x14ac:dyDescent="0.55000000000000004">
      <c r="A188">
        <v>901026670</v>
      </c>
      <c r="B188">
        <v>9</v>
      </c>
      <c r="C188" t="s">
        <v>1982</v>
      </c>
    </row>
    <row r="189" spans="1:3" x14ac:dyDescent="0.55000000000000004">
      <c r="A189">
        <v>901033304</v>
      </c>
      <c r="B189">
        <v>5</v>
      </c>
      <c r="C189" t="s">
        <v>1982</v>
      </c>
    </row>
    <row r="190" spans="1:3" hidden="1" x14ac:dyDescent="0.55000000000000004">
      <c r="A190">
        <v>901041636</v>
      </c>
      <c r="B190">
        <v>19</v>
      </c>
      <c r="C190" t="s">
        <v>1981</v>
      </c>
    </row>
    <row r="191" spans="1:3" x14ac:dyDescent="0.55000000000000004">
      <c r="A191">
        <v>901059830</v>
      </c>
      <c r="B191">
        <v>9</v>
      </c>
      <c r="C191" t="s">
        <v>2040</v>
      </c>
    </row>
    <row r="192" spans="1:3" x14ac:dyDescent="0.55000000000000004">
      <c r="A192">
        <v>901067058</v>
      </c>
      <c r="B192">
        <v>5</v>
      </c>
      <c r="C192" t="s">
        <v>2041</v>
      </c>
    </row>
    <row r="193" spans="1:3" x14ac:dyDescent="0.55000000000000004">
      <c r="A193">
        <v>901135055</v>
      </c>
      <c r="B193">
        <v>17</v>
      </c>
      <c r="C193" t="s">
        <v>1982</v>
      </c>
    </row>
    <row r="194" spans="1:3" x14ac:dyDescent="0.55000000000000004">
      <c r="A194">
        <v>901167815</v>
      </c>
      <c r="B194">
        <v>17</v>
      </c>
      <c r="C194" t="s">
        <v>2042</v>
      </c>
    </row>
    <row r="195" spans="1:3" x14ac:dyDescent="0.55000000000000004">
      <c r="A195">
        <v>901202065</v>
      </c>
      <c r="B195">
        <v>13</v>
      </c>
      <c r="C195" t="s">
        <v>1982</v>
      </c>
    </row>
    <row r="196" spans="1:3" x14ac:dyDescent="0.55000000000000004">
      <c r="A196">
        <v>901217533</v>
      </c>
      <c r="B196">
        <v>3</v>
      </c>
      <c r="C196" t="s">
        <v>1982</v>
      </c>
    </row>
    <row r="197" spans="1:3" hidden="1" x14ac:dyDescent="0.55000000000000004">
      <c r="A197">
        <v>901229248</v>
      </c>
      <c r="B197">
        <v>21</v>
      </c>
      <c r="C197" t="s">
        <v>1981</v>
      </c>
    </row>
    <row r="198" spans="1:3" x14ac:dyDescent="0.55000000000000004">
      <c r="A198">
        <v>901236595</v>
      </c>
      <c r="B198">
        <v>13</v>
      </c>
      <c r="C198" t="s">
        <v>2043</v>
      </c>
    </row>
    <row r="199" spans="1:3" x14ac:dyDescent="0.55000000000000004">
      <c r="A199">
        <v>901251962</v>
      </c>
      <c r="B199">
        <v>3</v>
      </c>
      <c r="C199" t="s">
        <v>2044</v>
      </c>
    </row>
    <row r="200" spans="1:3" hidden="1" x14ac:dyDescent="0.55000000000000004">
      <c r="A200">
        <v>901267804</v>
      </c>
      <c r="B200">
        <v>23</v>
      </c>
      <c r="C200" t="s">
        <v>1981</v>
      </c>
    </row>
    <row r="201" spans="1:3" x14ac:dyDescent="0.55000000000000004">
      <c r="A201">
        <v>905392099</v>
      </c>
      <c r="B201">
        <v>8</v>
      </c>
      <c r="C201" t="s">
        <v>2045</v>
      </c>
    </row>
    <row r="202" spans="1:3" x14ac:dyDescent="0.55000000000000004">
      <c r="A202">
        <v>905509790</v>
      </c>
      <c r="B202">
        <v>11</v>
      </c>
      <c r="C202" t="s">
        <v>2045</v>
      </c>
    </row>
    <row r="203" spans="1:3" x14ac:dyDescent="0.55000000000000004">
      <c r="A203">
        <v>905555450</v>
      </c>
      <c r="B203">
        <v>2</v>
      </c>
      <c r="C203" t="s">
        <v>2045</v>
      </c>
    </row>
    <row r="204" spans="1:3" x14ac:dyDescent="0.55000000000000004">
      <c r="A204">
        <v>905569986</v>
      </c>
      <c r="B204">
        <v>6</v>
      </c>
      <c r="C204" t="s">
        <v>2045</v>
      </c>
    </row>
    <row r="205" spans="1:3" x14ac:dyDescent="0.55000000000000004">
      <c r="A205">
        <v>905667657</v>
      </c>
      <c r="B205">
        <v>4</v>
      </c>
      <c r="C205" t="s">
        <v>2045</v>
      </c>
    </row>
    <row r="206" spans="1:3" x14ac:dyDescent="0.55000000000000004">
      <c r="A206">
        <v>905701526</v>
      </c>
      <c r="B206">
        <v>1</v>
      </c>
      <c r="C206" t="s">
        <v>2045</v>
      </c>
    </row>
    <row r="207" spans="1:3" x14ac:dyDescent="0.55000000000000004">
      <c r="A207">
        <v>905756180</v>
      </c>
      <c r="B207">
        <v>7</v>
      </c>
      <c r="C207" t="s">
        <v>2045</v>
      </c>
    </row>
    <row r="208" spans="1:3" x14ac:dyDescent="0.55000000000000004">
      <c r="A208">
        <v>905769427</v>
      </c>
      <c r="B208">
        <v>14</v>
      </c>
      <c r="C208" t="s">
        <v>2045</v>
      </c>
    </row>
    <row r="209" spans="1:3" x14ac:dyDescent="0.55000000000000004">
      <c r="A209">
        <v>905781879</v>
      </c>
      <c r="B209">
        <v>15</v>
      </c>
      <c r="C209" t="s">
        <v>2045</v>
      </c>
    </row>
    <row r="210" spans="1:3" x14ac:dyDescent="0.55000000000000004">
      <c r="A210">
        <v>905800084</v>
      </c>
      <c r="B210">
        <v>16</v>
      </c>
      <c r="C210" t="s">
        <v>2045</v>
      </c>
    </row>
    <row r="211" spans="1:3" x14ac:dyDescent="0.55000000000000004">
      <c r="A211">
        <v>905875810</v>
      </c>
      <c r="B211">
        <v>10</v>
      </c>
      <c r="C211" t="s">
        <v>2045</v>
      </c>
    </row>
    <row r="212" spans="1:3" x14ac:dyDescent="0.55000000000000004">
      <c r="A212">
        <v>905913634</v>
      </c>
      <c r="B212">
        <v>12</v>
      </c>
      <c r="C212" t="s">
        <v>2045</v>
      </c>
    </row>
    <row r="213" spans="1:3" x14ac:dyDescent="0.55000000000000004">
      <c r="A213">
        <v>906027807</v>
      </c>
      <c r="B213">
        <v>9</v>
      </c>
      <c r="C213" t="s">
        <v>2045</v>
      </c>
    </row>
    <row r="214" spans="1:3" x14ac:dyDescent="0.55000000000000004">
      <c r="A214">
        <v>906034441</v>
      </c>
      <c r="B214">
        <v>5</v>
      </c>
      <c r="C214" t="s">
        <v>2045</v>
      </c>
    </row>
    <row r="215" spans="1:3" x14ac:dyDescent="0.55000000000000004">
      <c r="A215">
        <v>906136191</v>
      </c>
      <c r="B215">
        <v>17</v>
      </c>
      <c r="C215" t="s">
        <v>2045</v>
      </c>
    </row>
    <row r="216" spans="1:3" x14ac:dyDescent="0.55000000000000004">
      <c r="A216">
        <v>906203202</v>
      </c>
      <c r="B216">
        <v>13</v>
      </c>
      <c r="C216" t="s">
        <v>2045</v>
      </c>
    </row>
    <row r="217" spans="1:3" x14ac:dyDescent="0.55000000000000004">
      <c r="A217">
        <v>906218670</v>
      </c>
      <c r="B217">
        <v>3</v>
      </c>
      <c r="C217" t="s">
        <v>2045</v>
      </c>
    </row>
    <row r="218" spans="1:3" x14ac:dyDescent="0.55000000000000004">
      <c r="A218">
        <v>930525349</v>
      </c>
      <c r="B218">
        <v>8</v>
      </c>
      <c r="C218" t="s">
        <v>2008</v>
      </c>
    </row>
    <row r="219" spans="1:3" x14ac:dyDescent="0.55000000000000004">
      <c r="A219">
        <v>930568829</v>
      </c>
      <c r="B219">
        <v>6</v>
      </c>
      <c r="C219" t="s">
        <v>2008</v>
      </c>
    </row>
    <row r="220" spans="1:3" x14ac:dyDescent="0.55000000000000004">
      <c r="A220">
        <v>930633419</v>
      </c>
      <c r="B220">
        <v>11</v>
      </c>
      <c r="C220" t="s">
        <v>2008</v>
      </c>
    </row>
    <row r="221" spans="1:3" x14ac:dyDescent="0.55000000000000004">
      <c r="A221">
        <v>930666500</v>
      </c>
      <c r="B221">
        <v>4</v>
      </c>
      <c r="C221" t="s">
        <v>2008</v>
      </c>
    </row>
    <row r="222" spans="1:3" x14ac:dyDescent="0.55000000000000004">
      <c r="A222">
        <v>930679802</v>
      </c>
      <c r="B222">
        <v>2</v>
      </c>
      <c r="C222" t="s">
        <v>2008</v>
      </c>
    </row>
    <row r="223" spans="1:3" x14ac:dyDescent="0.55000000000000004">
      <c r="A223">
        <v>930700414</v>
      </c>
      <c r="B223">
        <v>1</v>
      </c>
      <c r="C223" t="s">
        <v>2008</v>
      </c>
    </row>
    <row r="224" spans="1:3" x14ac:dyDescent="0.55000000000000004">
      <c r="A224">
        <v>930719943</v>
      </c>
      <c r="B224">
        <v>7</v>
      </c>
      <c r="C224" t="s">
        <v>2008</v>
      </c>
    </row>
    <row r="225" spans="1:3" x14ac:dyDescent="0.55000000000000004">
      <c r="A225">
        <v>930768284</v>
      </c>
      <c r="B225">
        <v>14</v>
      </c>
      <c r="C225" t="s">
        <v>2008</v>
      </c>
    </row>
    <row r="226" spans="1:3" x14ac:dyDescent="0.55000000000000004">
      <c r="A226">
        <v>930911319</v>
      </c>
      <c r="B226">
        <v>15</v>
      </c>
      <c r="C226" t="s">
        <v>2008</v>
      </c>
    </row>
    <row r="227" spans="1:3" x14ac:dyDescent="0.55000000000000004">
      <c r="A227">
        <v>930912477</v>
      </c>
      <c r="B227">
        <v>12</v>
      </c>
      <c r="C227" t="s">
        <v>2008</v>
      </c>
    </row>
    <row r="228" spans="1:3" x14ac:dyDescent="0.55000000000000004">
      <c r="A228">
        <v>930918621</v>
      </c>
      <c r="B228">
        <v>16</v>
      </c>
      <c r="C228" t="s">
        <v>2008</v>
      </c>
    </row>
    <row r="229" spans="1:3" x14ac:dyDescent="0.55000000000000004">
      <c r="A229">
        <v>931002637</v>
      </c>
      <c r="B229">
        <v>10</v>
      </c>
      <c r="C229" t="s">
        <v>2008</v>
      </c>
    </row>
    <row r="230" spans="1:3" x14ac:dyDescent="0.55000000000000004">
      <c r="A230">
        <v>931033284</v>
      </c>
      <c r="B230">
        <v>5</v>
      </c>
      <c r="C230" t="s">
        <v>2008</v>
      </c>
    </row>
    <row r="231" spans="1:3" x14ac:dyDescent="0.55000000000000004">
      <c r="A231">
        <v>931145022</v>
      </c>
      <c r="B231">
        <v>17</v>
      </c>
      <c r="C231" t="s">
        <v>2008</v>
      </c>
    </row>
    <row r="232" spans="1:3" x14ac:dyDescent="0.55000000000000004">
      <c r="A232">
        <v>931155969</v>
      </c>
      <c r="B232">
        <v>9</v>
      </c>
      <c r="C232" t="s">
        <v>2008</v>
      </c>
    </row>
    <row r="233" spans="1:3" x14ac:dyDescent="0.55000000000000004">
      <c r="A233">
        <v>931202045</v>
      </c>
      <c r="B233">
        <v>13</v>
      </c>
      <c r="C233" t="s">
        <v>2008</v>
      </c>
    </row>
    <row r="234" spans="1:3" x14ac:dyDescent="0.55000000000000004">
      <c r="A234">
        <v>931217513</v>
      </c>
      <c r="B234">
        <v>3</v>
      </c>
      <c r="C234" t="s">
        <v>2008</v>
      </c>
    </row>
    <row r="235" spans="1:3" hidden="1" x14ac:dyDescent="0.55000000000000004">
      <c r="A235">
        <v>1200357605</v>
      </c>
      <c r="B235">
        <v>24</v>
      </c>
      <c r="C235" t="s">
        <v>1981</v>
      </c>
    </row>
    <row r="236" spans="1:3" x14ac:dyDescent="0.55000000000000004">
      <c r="A236">
        <v>1200424280</v>
      </c>
      <c r="B236">
        <v>8</v>
      </c>
      <c r="C236" t="s">
        <v>2046</v>
      </c>
    </row>
    <row r="237" spans="1:3" x14ac:dyDescent="0.55000000000000004">
      <c r="A237">
        <v>1200425099</v>
      </c>
      <c r="B237">
        <v>8</v>
      </c>
      <c r="C237" t="s">
        <v>1982</v>
      </c>
    </row>
    <row r="238" spans="1:3" x14ac:dyDescent="0.55000000000000004">
      <c r="A238">
        <v>1200541736</v>
      </c>
      <c r="B238">
        <v>11</v>
      </c>
      <c r="C238" t="s">
        <v>2047</v>
      </c>
    </row>
    <row r="239" spans="1:3" x14ac:dyDescent="0.55000000000000004">
      <c r="A239">
        <v>1200542554</v>
      </c>
      <c r="B239">
        <v>11</v>
      </c>
      <c r="C239" t="s">
        <v>1982</v>
      </c>
    </row>
    <row r="240" spans="1:3" x14ac:dyDescent="0.55000000000000004">
      <c r="A240">
        <v>1200587423</v>
      </c>
      <c r="B240">
        <v>2</v>
      </c>
      <c r="C240" t="s">
        <v>2048</v>
      </c>
    </row>
    <row r="241" spans="1:3" x14ac:dyDescent="0.55000000000000004">
      <c r="A241">
        <v>1200588241</v>
      </c>
      <c r="B241">
        <v>2</v>
      </c>
      <c r="C241" t="s">
        <v>1982</v>
      </c>
    </row>
    <row r="242" spans="1:3" x14ac:dyDescent="0.55000000000000004">
      <c r="A242">
        <v>1200600715</v>
      </c>
      <c r="B242">
        <v>6</v>
      </c>
      <c r="C242" t="s">
        <v>2049</v>
      </c>
    </row>
    <row r="243" spans="1:3" x14ac:dyDescent="0.55000000000000004">
      <c r="A243">
        <v>1200601535</v>
      </c>
      <c r="B243">
        <v>6</v>
      </c>
      <c r="C243" t="s">
        <v>1982</v>
      </c>
    </row>
    <row r="244" spans="1:3" hidden="1" x14ac:dyDescent="0.55000000000000004">
      <c r="A244">
        <v>1200649083</v>
      </c>
      <c r="B244">
        <v>18</v>
      </c>
      <c r="C244" t="s">
        <v>1981</v>
      </c>
    </row>
    <row r="245" spans="1:3" x14ac:dyDescent="0.55000000000000004">
      <c r="A245">
        <v>1200697193</v>
      </c>
      <c r="B245">
        <v>4</v>
      </c>
      <c r="C245" t="s">
        <v>2050</v>
      </c>
    </row>
    <row r="246" spans="1:3" x14ac:dyDescent="0.55000000000000004">
      <c r="A246">
        <v>1200697994</v>
      </c>
      <c r="B246">
        <v>4</v>
      </c>
      <c r="C246" t="s">
        <v>1982</v>
      </c>
    </row>
    <row r="247" spans="1:3" x14ac:dyDescent="0.55000000000000004">
      <c r="A247">
        <v>1200732775</v>
      </c>
      <c r="B247">
        <v>1</v>
      </c>
      <c r="C247" t="s">
        <v>2051</v>
      </c>
    </row>
    <row r="248" spans="1:3" x14ac:dyDescent="0.55000000000000004">
      <c r="A248">
        <v>1200733595</v>
      </c>
      <c r="B248">
        <v>1</v>
      </c>
      <c r="C248" t="s">
        <v>1982</v>
      </c>
    </row>
    <row r="249" spans="1:3" x14ac:dyDescent="0.55000000000000004">
      <c r="A249">
        <v>1200752452</v>
      </c>
      <c r="B249">
        <v>7</v>
      </c>
      <c r="C249" t="s">
        <v>2052</v>
      </c>
    </row>
    <row r="250" spans="1:3" x14ac:dyDescent="0.55000000000000004">
      <c r="A250">
        <v>1200753269</v>
      </c>
      <c r="B250">
        <v>7</v>
      </c>
      <c r="C250" t="s">
        <v>1982</v>
      </c>
    </row>
    <row r="251" spans="1:3" hidden="1" x14ac:dyDescent="0.55000000000000004">
      <c r="A251">
        <v>1200795058</v>
      </c>
      <c r="B251">
        <v>20</v>
      </c>
      <c r="C251" t="s">
        <v>1981</v>
      </c>
    </row>
    <row r="252" spans="1:3" x14ac:dyDescent="0.55000000000000004">
      <c r="A252">
        <v>1200800709</v>
      </c>
      <c r="B252">
        <v>14</v>
      </c>
      <c r="C252" t="s">
        <v>2053</v>
      </c>
    </row>
    <row r="253" spans="1:3" x14ac:dyDescent="0.55000000000000004">
      <c r="A253">
        <v>1200801528</v>
      </c>
      <c r="B253">
        <v>14</v>
      </c>
      <c r="C253" t="s">
        <v>1982</v>
      </c>
    </row>
    <row r="254" spans="1:3" x14ac:dyDescent="0.55000000000000004">
      <c r="A254">
        <v>1200814353</v>
      </c>
      <c r="B254">
        <v>15</v>
      </c>
      <c r="C254" t="s">
        <v>2054</v>
      </c>
    </row>
    <row r="255" spans="1:3" x14ac:dyDescent="0.55000000000000004">
      <c r="A255">
        <v>1200815172</v>
      </c>
      <c r="B255">
        <v>15</v>
      </c>
      <c r="C255" t="s">
        <v>1982</v>
      </c>
    </row>
    <row r="256" spans="1:3" x14ac:dyDescent="0.55000000000000004">
      <c r="A256">
        <v>1200832549</v>
      </c>
      <c r="B256">
        <v>16</v>
      </c>
      <c r="C256" t="s">
        <v>2055</v>
      </c>
    </row>
    <row r="257" spans="1:3" x14ac:dyDescent="0.55000000000000004">
      <c r="A257">
        <v>1200833367</v>
      </c>
      <c r="B257">
        <v>16</v>
      </c>
      <c r="C257" t="s">
        <v>1982</v>
      </c>
    </row>
    <row r="258" spans="1:3" x14ac:dyDescent="0.55000000000000004">
      <c r="A258">
        <v>1200907985</v>
      </c>
      <c r="B258">
        <v>10</v>
      </c>
      <c r="C258" t="s">
        <v>2056</v>
      </c>
    </row>
    <row r="259" spans="1:3" x14ac:dyDescent="0.55000000000000004">
      <c r="A259">
        <v>1200908803</v>
      </c>
      <c r="B259">
        <v>10</v>
      </c>
      <c r="C259" t="s">
        <v>1982</v>
      </c>
    </row>
    <row r="260" spans="1:3" x14ac:dyDescent="0.55000000000000004">
      <c r="A260">
        <v>1200942073</v>
      </c>
      <c r="B260">
        <v>12</v>
      </c>
      <c r="C260" t="s">
        <v>2057</v>
      </c>
    </row>
    <row r="261" spans="1:3" x14ac:dyDescent="0.55000000000000004">
      <c r="A261">
        <v>1200942874</v>
      </c>
      <c r="B261">
        <v>12</v>
      </c>
      <c r="C261" t="s">
        <v>1982</v>
      </c>
    </row>
    <row r="262" spans="1:3" hidden="1" x14ac:dyDescent="0.55000000000000004">
      <c r="A262">
        <v>1200985635</v>
      </c>
      <c r="B262">
        <v>22</v>
      </c>
      <c r="C262" t="s">
        <v>1981</v>
      </c>
    </row>
    <row r="263" spans="1:3" hidden="1" x14ac:dyDescent="0.55000000000000004">
      <c r="A263">
        <v>1201041636</v>
      </c>
      <c r="B263">
        <v>19</v>
      </c>
      <c r="C263" t="s">
        <v>1981</v>
      </c>
    </row>
    <row r="264" spans="1:3" x14ac:dyDescent="0.55000000000000004">
      <c r="A264">
        <v>1201060253</v>
      </c>
      <c r="B264">
        <v>9</v>
      </c>
      <c r="C264" t="s">
        <v>2058</v>
      </c>
    </row>
    <row r="265" spans="1:3" x14ac:dyDescent="0.55000000000000004">
      <c r="A265">
        <v>1201061071</v>
      </c>
      <c r="B265">
        <v>9</v>
      </c>
      <c r="C265" t="s">
        <v>1982</v>
      </c>
    </row>
    <row r="266" spans="1:3" x14ac:dyDescent="0.55000000000000004">
      <c r="A266">
        <v>1201064853</v>
      </c>
      <c r="B266">
        <v>5</v>
      </c>
      <c r="C266" t="s">
        <v>2059</v>
      </c>
    </row>
    <row r="267" spans="1:3" x14ac:dyDescent="0.55000000000000004">
      <c r="A267">
        <v>1201065673</v>
      </c>
      <c r="B267">
        <v>5</v>
      </c>
      <c r="C267" t="s">
        <v>1982</v>
      </c>
    </row>
    <row r="268" spans="1:3" x14ac:dyDescent="0.55000000000000004">
      <c r="A268">
        <v>1201168331</v>
      </c>
      <c r="B268">
        <v>17</v>
      </c>
      <c r="C268" t="s">
        <v>2060</v>
      </c>
    </row>
    <row r="269" spans="1:3" x14ac:dyDescent="0.55000000000000004">
      <c r="A269">
        <v>1201169150</v>
      </c>
      <c r="B269">
        <v>17</v>
      </c>
      <c r="C269" t="s">
        <v>1982</v>
      </c>
    </row>
    <row r="270" spans="1:3" hidden="1" x14ac:dyDescent="0.55000000000000004">
      <c r="A270">
        <v>1201229248</v>
      </c>
      <c r="B270">
        <v>21</v>
      </c>
      <c r="C270" t="s">
        <v>1981</v>
      </c>
    </row>
    <row r="271" spans="1:3" x14ac:dyDescent="0.55000000000000004">
      <c r="A271">
        <v>1201235387</v>
      </c>
      <c r="B271">
        <v>13</v>
      </c>
      <c r="C271" t="s">
        <v>2061</v>
      </c>
    </row>
    <row r="272" spans="1:3" x14ac:dyDescent="0.55000000000000004">
      <c r="A272">
        <v>1201236205</v>
      </c>
      <c r="B272">
        <v>13</v>
      </c>
      <c r="C272" t="s">
        <v>1982</v>
      </c>
    </row>
    <row r="273" spans="1:3" x14ac:dyDescent="0.55000000000000004">
      <c r="A273">
        <v>1201249388</v>
      </c>
      <c r="B273">
        <v>3</v>
      </c>
      <c r="C273" t="s">
        <v>2062</v>
      </c>
    </row>
    <row r="274" spans="1:3" x14ac:dyDescent="0.55000000000000004">
      <c r="A274">
        <v>1201250207</v>
      </c>
      <c r="B274">
        <v>3</v>
      </c>
      <c r="C274" t="s">
        <v>1982</v>
      </c>
    </row>
    <row r="275" spans="1:3" hidden="1" x14ac:dyDescent="0.55000000000000004">
      <c r="A275">
        <v>1201267804</v>
      </c>
      <c r="B275">
        <v>23</v>
      </c>
      <c r="C275" t="s">
        <v>1981</v>
      </c>
    </row>
    <row r="276" spans="1:3" x14ac:dyDescent="0.55000000000000004">
      <c r="A276">
        <v>1205423329</v>
      </c>
      <c r="B276">
        <v>8</v>
      </c>
      <c r="C276" t="s">
        <v>2063</v>
      </c>
    </row>
    <row r="277" spans="1:3" x14ac:dyDescent="0.55000000000000004">
      <c r="A277">
        <v>1205541020</v>
      </c>
      <c r="B277">
        <v>11</v>
      </c>
      <c r="C277" t="s">
        <v>2063</v>
      </c>
    </row>
    <row r="278" spans="1:3" x14ac:dyDescent="0.55000000000000004">
      <c r="A278">
        <v>1205586680</v>
      </c>
      <c r="B278">
        <v>2</v>
      </c>
      <c r="C278" t="s">
        <v>2063</v>
      </c>
    </row>
    <row r="279" spans="1:3" x14ac:dyDescent="0.55000000000000004">
      <c r="A279">
        <v>1205601216</v>
      </c>
      <c r="B279">
        <v>6</v>
      </c>
      <c r="C279" t="s">
        <v>2063</v>
      </c>
    </row>
    <row r="280" spans="1:3" x14ac:dyDescent="0.55000000000000004">
      <c r="A280">
        <v>1205698887</v>
      </c>
      <c r="B280">
        <v>4</v>
      </c>
      <c r="C280" t="s">
        <v>2063</v>
      </c>
    </row>
    <row r="281" spans="1:3" x14ac:dyDescent="0.55000000000000004">
      <c r="A281">
        <v>1205732756</v>
      </c>
      <c r="B281">
        <v>1</v>
      </c>
      <c r="C281" t="s">
        <v>2063</v>
      </c>
    </row>
    <row r="282" spans="1:3" x14ac:dyDescent="0.55000000000000004">
      <c r="A282">
        <v>1205752371</v>
      </c>
      <c r="B282">
        <v>7</v>
      </c>
      <c r="C282" t="s">
        <v>2063</v>
      </c>
    </row>
    <row r="283" spans="1:3" x14ac:dyDescent="0.55000000000000004">
      <c r="A283">
        <v>1205800657</v>
      </c>
      <c r="B283">
        <v>14</v>
      </c>
      <c r="C283" t="s">
        <v>2063</v>
      </c>
    </row>
    <row r="284" spans="1:3" x14ac:dyDescent="0.55000000000000004">
      <c r="A284">
        <v>1205813109</v>
      </c>
      <c r="B284">
        <v>15</v>
      </c>
      <c r="C284" t="s">
        <v>2063</v>
      </c>
    </row>
    <row r="285" spans="1:3" x14ac:dyDescent="0.55000000000000004">
      <c r="A285">
        <v>1205833543</v>
      </c>
      <c r="B285">
        <v>16</v>
      </c>
      <c r="C285" t="s">
        <v>2063</v>
      </c>
    </row>
    <row r="286" spans="1:3" hidden="1" x14ac:dyDescent="0.55000000000000004">
      <c r="A286">
        <v>1205857358</v>
      </c>
      <c r="B286">
        <v>19</v>
      </c>
      <c r="C286" t="s">
        <v>2064</v>
      </c>
    </row>
    <row r="287" spans="1:3" x14ac:dyDescent="0.55000000000000004">
      <c r="A287">
        <v>1205907040</v>
      </c>
      <c r="B287">
        <v>10</v>
      </c>
      <c r="C287" t="s">
        <v>2063</v>
      </c>
    </row>
    <row r="288" spans="1:3" x14ac:dyDescent="0.55000000000000004">
      <c r="A288">
        <v>1205944864</v>
      </c>
      <c r="B288">
        <v>12</v>
      </c>
      <c r="C288" t="s">
        <v>2063</v>
      </c>
    </row>
    <row r="289" spans="1:3" x14ac:dyDescent="0.55000000000000004">
      <c r="A289">
        <v>1206059169</v>
      </c>
      <c r="B289">
        <v>9</v>
      </c>
      <c r="C289" t="s">
        <v>2063</v>
      </c>
    </row>
    <row r="290" spans="1:3" x14ac:dyDescent="0.55000000000000004">
      <c r="A290">
        <v>1206065671</v>
      </c>
      <c r="B290">
        <v>5</v>
      </c>
      <c r="C290" t="s">
        <v>2063</v>
      </c>
    </row>
    <row r="291" spans="1:3" x14ac:dyDescent="0.55000000000000004">
      <c r="A291">
        <v>1206169213</v>
      </c>
      <c r="B291">
        <v>17</v>
      </c>
      <c r="C291" t="s">
        <v>2063</v>
      </c>
    </row>
    <row r="292" spans="1:3" x14ac:dyDescent="0.55000000000000004">
      <c r="A292">
        <v>1206234432</v>
      </c>
      <c r="B292">
        <v>13</v>
      </c>
      <c r="C292" t="s">
        <v>2063</v>
      </c>
    </row>
    <row r="293" spans="1:3" x14ac:dyDescent="0.55000000000000004">
      <c r="A293">
        <v>1206249900</v>
      </c>
      <c r="B293">
        <v>3</v>
      </c>
      <c r="C293" t="s">
        <v>2063</v>
      </c>
    </row>
    <row r="294" spans="1:3" x14ac:dyDescent="0.55000000000000004">
      <c r="A294">
        <v>1230422187</v>
      </c>
      <c r="B294">
        <v>8</v>
      </c>
      <c r="C294" t="s">
        <v>2008</v>
      </c>
    </row>
    <row r="295" spans="1:3" x14ac:dyDescent="0.55000000000000004">
      <c r="A295">
        <v>1230539924</v>
      </c>
      <c r="B295">
        <v>11</v>
      </c>
      <c r="C295" t="s">
        <v>2008</v>
      </c>
    </row>
    <row r="296" spans="1:3" x14ac:dyDescent="0.55000000000000004">
      <c r="A296">
        <v>1230585524</v>
      </c>
      <c r="B296">
        <v>2</v>
      </c>
      <c r="C296" t="s">
        <v>2008</v>
      </c>
    </row>
    <row r="297" spans="1:3" x14ac:dyDescent="0.55000000000000004">
      <c r="A297">
        <v>1230600060</v>
      </c>
      <c r="B297">
        <v>6</v>
      </c>
      <c r="C297" t="s">
        <v>2008</v>
      </c>
    </row>
    <row r="298" spans="1:3" x14ac:dyDescent="0.55000000000000004">
      <c r="A298">
        <v>1230697731</v>
      </c>
      <c r="B298">
        <v>4</v>
      </c>
      <c r="C298" t="s">
        <v>2008</v>
      </c>
    </row>
    <row r="299" spans="1:3" x14ac:dyDescent="0.55000000000000004">
      <c r="A299">
        <v>1230751233</v>
      </c>
      <c r="B299">
        <v>7</v>
      </c>
      <c r="C299" t="s">
        <v>2008</v>
      </c>
    </row>
    <row r="300" spans="1:3" x14ac:dyDescent="0.55000000000000004">
      <c r="A300">
        <v>1230806802</v>
      </c>
      <c r="B300">
        <v>1</v>
      </c>
      <c r="C300" t="s">
        <v>2008</v>
      </c>
    </row>
    <row r="301" spans="1:3" x14ac:dyDescent="0.55000000000000004">
      <c r="A301">
        <v>1230814241</v>
      </c>
      <c r="B301">
        <v>15</v>
      </c>
      <c r="C301" t="s">
        <v>2008</v>
      </c>
    </row>
    <row r="302" spans="1:3" x14ac:dyDescent="0.55000000000000004">
      <c r="A302">
        <v>1230830158</v>
      </c>
      <c r="B302">
        <v>16</v>
      </c>
      <c r="C302" t="s">
        <v>2008</v>
      </c>
    </row>
    <row r="303" spans="1:3" x14ac:dyDescent="0.55000000000000004">
      <c r="A303">
        <v>1230900291</v>
      </c>
      <c r="B303">
        <v>14</v>
      </c>
      <c r="C303" t="s">
        <v>2008</v>
      </c>
    </row>
    <row r="304" spans="1:3" x14ac:dyDescent="0.55000000000000004">
      <c r="A304">
        <v>1230905884</v>
      </c>
      <c r="B304">
        <v>10</v>
      </c>
      <c r="C304" t="s">
        <v>2008</v>
      </c>
    </row>
    <row r="305" spans="1:3" x14ac:dyDescent="0.55000000000000004">
      <c r="A305">
        <v>1230943708</v>
      </c>
      <c r="B305">
        <v>12</v>
      </c>
      <c r="C305" t="s">
        <v>2008</v>
      </c>
    </row>
    <row r="306" spans="1:3" x14ac:dyDescent="0.55000000000000004">
      <c r="A306">
        <v>1231057986</v>
      </c>
      <c r="B306">
        <v>9</v>
      </c>
      <c r="C306" t="s">
        <v>2008</v>
      </c>
    </row>
    <row r="307" spans="1:3" x14ac:dyDescent="0.55000000000000004">
      <c r="A307">
        <v>1231064575</v>
      </c>
      <c r="B307">
        <v>5</v>
      </c>
      <c r="C307" t="s">
        <v>2008</v>
      </c>
    </row>
    <row r="308" spans="1:3" x14ac:dyDescent="0.55000000000000004">
      <c r="A308">
        <v>1231166280</v>
      </c>
      <c r="B308">
        <v>17</v>
      </c>
      <c r="C308" t="s">
        <v>2008</v>
      </c>
    </row>
    <row r="309" spans="1:3" x14ac:dyDescent="0.55000000000000004">
      <c r="A309">
        <v>1231248758</v>
      </c>
      <c r="B309">
        <v>3</v>
      </c>
      <c r="C309" t="s">
        <v>2008</v>
      </c>
    </row>
    <row r="310" spans="1:3" x14ac:dyDescent="0.55000000000000004">
      <c r="A310">
        <v>1231308705</v>
      </c>
      <c r="B310">
        <v>13</v>
      </c>
      <c r="C310" t="s">
        <v>2008</v>
      </c>
    </row>
    <row r="311" spans="1:3" hidden="1" x14ac:dyDescent="0.55000000000000004">
      <c r="A311">
        <v>1500357605</v>
      </c>
      <c r="B311">
        <v>24</v>
      </c>
      <c r="C311" t="s">
        <v>1981</v>
      </c>
    </row>
    <row r="312" spans="1:3" x14ac:dyDescent="0.55000000000000004">
      <c r="A312">
        <v>1500390962</v>
      </c>
      <c r="B312">
        <v>8</v>
      </c>
      <c r="C312" t="s">
        <v>1982</v>
      </c>
    </row>
    <row r="313" spans="1:3" x14ac:dyDescent="0.55000000000000004">
      <c r="A313">
        <v>1500426245</v>
      </c>
      <c r="B313">
        <v>8</v>
      </c>
      <c r="C313" t="s">
        <v>2065</v>
      </c>
    </row>
    <row r="314" spans="1:3" x14ac:dyDescent="0.55000000000000004">
      <c r="A314">
        <v>1500508653</v>
      </c>
      <c r="B314">
        <v>11</v>
      </c>
      <c r="C314" t="s">
        <v>1982</v>
      </c>
    </row>
    <row r="315" spans="1:3" x14ac:dyDescent="0.55000000000000004">
      <c r="A315">
        <v>1500543900</v>
      </c>
      <c r="B315">
        <v>11</v>
      </c>
      <c r="C315" t="s">
        <v>2066</v>
      </c>
    </row>
    <row r="316" spans="1:3" x14ac:dyDescent="0.55000000000000004">
      <c r="A316">
        <v>1500554313</v>
      </c>
      <c r="B316">
        <v>2</v>
      </c>
      <c r="C316" t="s">
        <v>1982</v>
      </c>
    </row>
    <row r="317" spans="1:3" x14ac:dyDescent="0.55000000000000004">
      <c r="A317">
        <v>1500568845</v>
      </c>
      <c r="B317">
        <v>6</v>
      </c>
      <c r="C317" t="s">
        <v>1982</v>
      </c>
    </row>
    <row r="318" spans="1:3" x14ac:dyDescent="0.55000000000000004">
      <c r="A318">
        <v>1500586858</v>
      </c>
      <c r="B318">
        <v>2</v>
      </c>
      <c r="C318" t="s">
        <v>2067</v>
      </c>
    </row>
    <row r="319" spans="1:3" x14ac:dyDescent="0.55000000000000004">
      <c r="A319">
        <v>1500602390</v>
      </c>
      <c r="B319">
        <v>6</v>
      </c>
      <c r="C319" t="s">
        <v>2068</v>
      </c>
    </row>
    <row r="320" spans="1:3" hidden="1" x14ac:dyDescent="0.55000000000000004">
      <c r="A320">
        <v>1500649083</v>
      </c>
      <c r="B320">
        <v>18</v>
      </c>
      <c r="C320" t="s">
        <v>1981</v>
      </c>
    </row>
    <row r="321" spans="1:3" x14ac:dyDescent="0.55000000000000004">
      <c r="A321">
        <v>1500666479</v>
      </c>
      <c r="B321">
        <v>4</v>
      </c>
      <c r="C321" t="s">
        <v>1982</v>
      </c>
    </row>
    <row r="322" spans="1:3" x14ac:dyDescent="0.55000000000000004">
      <c r="A322">
        <v>1500698309</v>
      </c>
      <c r="B322">
        <v>4</v>
      </c>
      <c r="C322" t="s">
        <v>2069</v>
      </c>
    </row>
    <row r="323" spans="1:3" x14ac:dyDescent="0.55000000000000004">
      <c r="A323">
        <v>1500700389</v>
      </c>
      <c r="B323">
        <v>1</v>
      </c>
      <c r="C323" t="s">
        <v>1982</v>
      </c>
    </row>
    <row r="324" spans="1:3" x14ac:dyDescent="0.55000000000000004">
      <c r="A324">
        <v>1500719963</v>
      </c>
      <c r="B324">
        <v>7</v>
      </c>
      <c r="C324" t="s">
        <v>1982</v>
      </c>
    </row>
    <row r="325" spans="1:3" x14ac:dyDescent="0.55000000000000004">
      <c r="A325">
        <v>1500735214</v>
      </c>
      <c r="B325">
        <v>1</v>
      </c>
      <c r="C325" t="s">
        <v>2070</v>
      </c>
    </row>
    <row r="326" spans="1:3" x14ac:dyDescent="0.55000000000000004">
      <c r="A326">
        <v>1500754398</v>
      </c>
      <c r="B326">
        <v>7</v>
      </c>
      <c r="C326" t="s">
        <v>2071</v>
      </c>
    </row>
    <row r="327" spans="1:3" x14ac:dyDescent="0.55000000000000004">
      <c r="A327">
        <v>1500768290</v>
      </c>
      <c r="B327">
        <v>14</v>
      </c>
      <c r="C327" t="s">
        <v>1982</v>
      </c>
    </row>
    <row r="328" spans="1:3" x14ac:dyDescent="0.55000000000000004">
      <c r="A328">
        <v>1500780742</v>
      </c>
      <c r="B328">
        <v>15</v>
      </c>
      <c r="C328" t="s">
        <v>1982</v>
      </c>
    </row>
    <row r="329" spans="1:3" hidden="1" x14ac:dyDescent="0.55000000000000004">
      <c r="A329">
        <v>1500795058</v>
      </c>
      <c r="B329">
        <v>20</v>
      </c>
      <c r="C329" t="s">
        <v>1981</v>
      </c>
    </row>
    <row r="330" spans="1:3" x14ac:dyDescent="0.55000000000000004">
      <c r="A330">
        <v>1500798948</v>
      </c>
      <c r="B330">
        <v>16</v>
      </c>
      <c r="C330" t="s">
        <v>1982</v>
      </c>
    </row>
    <row r="331" spans="1:3" x14ac:dyDescent="0.55000000000000004">
      <c r="A331">
        <v>1500803551</v>
      </c>
      <c r="B331">
        <v>14</v>
      </c>
      <c r="C331" t="s">
        <v>2072</v>
      </c>
    </row>
    <row r="332" spans="1:3" x14ac:dyDescent="0.55000000000000004">
      <c r="A332">
        <v>1500815902</v>
      </c>
      <c r="B332">
        <v>15</v>
      </c>
      <c r="C332" t="s">
        <v>2073</v>
      </c>
    </row>
    <row r="333" spans="1:3" x14ac:dyDescent="0.55000000000000004">
      <c r="A333">
        <v>1500831754</v>
      </c>
      <c r="B333">
        <v>16</v>
      </c>
      <c r="C333" t="s">
        <v>2074</v>
      </c>
    </row>
    <row r="334" spans="1:3" x14ac:dyDescent="0.55000000000000004">
      <c r="A334">
        <v>1500874666</v>
      </c>
      <c r="B334">
        <v>10</v>
      </c>
      <c r="C334" t="s">
        <v>1982</v>
      </c>
    </row>
    <row r="335" spans="1:3" x14ac:dyDescent="0.55000000000000004">
      <c r="A335">
        <v>1500907192</v>
      </c>
      <c r="B335">
        <v>10</v>
      </c>
      <c r="C335" t="s">
        <v>2075</v>
      </c>
    </row>
    <row r="336" spans="1:3" x14ac:dyDescent="0.55000000000000004">
      <c r="A336">
        <v>1500912456</v>
      </c>
      <c r="B336">
        <v>12</v>
      </c>
      <c r="C336" t="s">
        <v>1982</v>
      </c>
    </row>
    <row r="337" spans="1:3" x14ac:dyDescent="0.55000000000000004">
      <c r="A337">
        <v>1500943314</v>
      </c>
      <c r="B337">
        <v>12</v>
      </c>
      <c r="C337" t="s">
        <v>2076</v>
      </c>
    </row>
    <row r="338" spans="1:3" hidden="1" x14ac:dyDescent="0.55000000000000004">
      <c r="A338">
        <v>1500985635</v>
      </c>
      <c r="B338">
        <v>22</v>
      </c>
      <c r="C338" t="s">
        <v>1981</v>
      </c>
    </row>
    <row r="339" spans="1:3" x14ac:dyDescent="0.55000000000000004">
      <c r="A339">
        <v>1501026670</v>
      </c>
      <c r="B339">
        <v>9</v>
      </c>
      <c r="C339" t="s">
        <v>1982</v>
      </c>
    </row>
    <row r="340" spans="1:3" x14ac:dyDescent="0.55000000000000004">
      <c r="A340">
        <v>1501033304</v>
      </c>
      <c r="B340">
        <v>5</v>
      </c>
      <c r="C340" t="s">
        <v>1982</v>
      </c>
    </row>
    <row r="341" spans="1:3" hidden="1" x14ac:dyDescent="0.55000000000000004">
      <c r="A341">
        <v>1501041636</v>
      </c>
      <c r="B341">
        <v>19</v>
      </c>
      <c r="C341" t="s">
        <v>1981</v>
      </c>
    </row>
    <row r="342" spans="1:3" x14ac:dyDescent="0.55000000000000004">
      <c r="A342">
        <v>1501061327</v>
      </c>
      <c r="B342">
        <v>9</v>
      </c>
      <c r="C342" t="s">
        <v>2077</v>
      </c>
    </row>
    <row r="343" spans="1:3" x14ac:dyDescent="0.55000000000000004">
      <c r="A343">
        <v>1501068239</v>
      </c>
      <c r="B343">
        <v>5</v>
      </c>
      <c r="C343" t="s">
        <v>2078</v>
      </c>
    </row>
    <row r="344" spans="1:3" x14ac:dyDescent="0.55000000000000004">
      <c r="A344">
        <v>1501135055</v>
      </c>
      <c r="B344">
        <v>17</v>
      </c>
      <c r="C344" t="s">
        <v>1982</v>
      </c>
    </row>
    <row r="345" spans="1:3" x14ac:dyDescent="0.55000000000000004">
      <c r="A345">
        <v>1501169787</v>
      </c>
      <c r="B345">
        <v>17</v>
      </c>
      <c r="C345" t="s">
        <v>2079</v>
      </c>
    </row>
    <row r="346" spans="1:3" x14ac:dyDescent="0.55000000000000004">
      <c r="A346">
        <v>1501202065</v>
      </c>
      <c r="B346">
        <v>13</v>
      </c>
      <c r="C346" t="s">
        <v>1982</v>
      </c>
    </row>
    <row r="347" spans="1:3" x14ac:dyDescent="0.55000000000000004">
      <c r="A347">
        <v>1501217533</v>
      </c>
      <c r="B347">
        <v>3</v>
      </c>
      <c r="C347" t="s">
        <v>1982</v>
      </c>
    </row>
    <row r="348" spans="1:3" hidden="1" x14ac:dyDescent="0.55000000000000004">
      <c r="A348">
        <v>1501229248</v>
      </c>
      <c r="B348">
        <v>21</v>
      </c>
      <c r="C348" t="s">
        <v>1981</v>
      </c>
    </row>
    <row r="349" spans="1:3" x14ac:dyDescent="0.55000000000000004">
      <c r="A349">
        <v>1501237706</v>
      </c>
      <c r="B349">
        <v>13</v>
      </c>
      <c r="C349" t="s">
        <v>2080</v>
      </c>
    </row>
    <row r="350" spans="1:3" x14ac:dyDescent="0.55000000000000004">
      <c r="A350">
        <v>1501252800</v>
      </c>
      <c r="B350">
        <v>3</v>
      </c>
      <c r="C350" t="s">
        <v>2081</v>
      </c>
    </row>
    <row r="351" spans="1:3" hidden="1" x14ac:dyDescent="0.55000000000000004">
      <c r="A351">
        <v>1501267804</v>
      </c>
      <c r="B351">
        <v>23</v>
      </c>
      <c r="C351" t="s">
        <v>1981</v>
      </c>
    </row>
    <row r="352" spans="1:3" x14ac:dyDescent="0.55000000000000004">
      <c r="A352">
        <v>1505392099</v>
      </c>
      <c r="B352">
        <v>8</v>
      </c>
      <c r="C352" t="s">
        <v>2082</v>
      </c>
    </row>
    <row r="353" spans="1:3" x14ac:dyDescent="0.55000000000000004">
      <c r="A353">
        <v>1505509790</v>
      </c>
      <c r="B353">
        <v>11</v>
      </c>
      <c r="C353" t="s">
        <v>2082</v>
      </c>
    </row>
    <row r="354" spans="1:3" x14ac:dyDescent="0.55000000000000004">
      <c r="A354">
        <v>1505555450</v>
      </c>
      <c r="B354">
        <v>2</v>
      </c>
      <c r="C354" t="s">
        <v>2082</v>
      </c>
    </row>
    <row r="355" spans="1:3" x14ac:dyDescent="0.55000000000000004">
      <c r="A355">
        <v>1505569984</v>
      </c>
      <c r="B355">
        <v>6</v>
      </c>
      <c r="C355" t="s">
        <v>2082</v>
      </c>
    </row>
    <row r="356" spans="1:3" x14ac:dyDescent="0.55000000000000004">
      <c r="A356">
        <v>1505667657</v>
      </c>
      <c r="B356">
        <v>4</v>
      </c>
      <c r="C356" t="s">
        <v>2082</v>
      </c>
    </row>
    <row r="357" spans="1:3" x14ac:dyDescent="0.55000000000000004">
      <c r="A357">
        <v>1505701526</v>
      </c>
      <c r="B357">
        <v>1</v>
      </c>
      <c r="C357" t="s">
        <v>2082</v>
      </c>
    </row>
    <row r="358" spans="1:3" x14ac:dyDescent="0.55000000000000004">
      <c r="A358">
        <v>1505721100</v>
      </c>
      <c r="B358">
        <v>7</v>
      </c>
      <c r="C358" t="s">
        <v>2082</v>
      </c>
    </row>
    <row r="359" spans="1:3" x14ac:dyDescent="0.55000000000000004">
      <c r="A359">
        <v>1505769427</v>
      </c>
      <c r="B359">
        <v>14</v>
      </c>
      <c r="C359" t="s">
        <v>2082</v>
      </c>
    </row>
    <row r="360" spans="1:3" x14ac:dyDescent="0.55000000000000004">
      <c r="A360">
        <v>1505781879</v>
      </c>
      <c r="B360">
        <v>15</v>
      </c>
      <c r="C360" t="s">
        <v>2082</v>
      </c>
    </row>
    <row r="361" spans="1:3" x14ac:dyDescent="0.55000000000000004">
      <c r="A361">
        <v>1505800084</v>
      </c>
      <c r="B361">
        <v>16</v>
      </c>
      <c r="C361" t="s">
        <v>2082</v>
      </c>
    </row>
    <row r="362" spans="1:3" x14ac:dyDescent="0.55000000000000004">
      <c r="A362">
        <v>1505875807</v>
      </c>
      <c r="B362">
        <v>10</v>
      </c>
      <c r="C362" t="s">
        <v>2082</v>
      </c>
    </row>
    <row r="363" spans="1:3" x14ac:dyDescent="0.55000000000000004">
      <c r="A363">
        <v>1505913679</v>
      </c>
      <c r="B363">
        <v>12</v>
      </c>
      <c r="C363" t="s">
        <v>2082</v>
      </c>
    </row>
    <row r="364" spans="1:3" hidden="1" x14ac:dyDescent="0.55000000000000004">
      <c r="A364">
        <v>1505954371</v>
      </c>
      <c r="B364">
        <v>19</v>
      </c>
      <c r="C364" t="s">
        <v>2083</v>
      </c>
    </row>
    <row r="365" spans="1:3" x14ac:dyDescent="0.55000000000000004">
      <c r="A365">
        <v>1506027807</v>
      </c>
      <c r="B365">
        <v>9</v>
      </c>
      <c r="C365" t="s">
        <v>2082</v>
      </c>
    </row>
    <row r="366" spans="1:3" x14ac:dyDescent="0.55000000000000004">
      <c r="A366">
        <v>1506034441</v>
      </c>
      <c r="B366">
        <v>5</v>
      </c>
      <c r="C366" t="s">
        <v>2082</v>
      </c>
    </row>
    <row r="367" spans="1:3" x14ac:dyDescent="0.55000000000000004">
      <c r="A367">
        <v>1506136191</v>
      </c>
      <c r="B367">
        <v>17</v>
      </c>
      <c r="C367" t="s">
        <v>2082</v>
      </c>
    </row>
    <row r="368" spans="1:3" x14ac:dyDescent="0.55000000000000004">
      <c r="A368">
        <v>1506203202</v>
      </c>
      <c r="B368">
        <v>13</v>
      </c>
      <c r="C368" t="s">
        <v>2082</v>
      </c>
    </row>
    <row r="369" spans="1:3" x14ac:dyDescent="0.55000000000000004">
      <c r="A369">
        <v>1506218684</v>
      </c>
      <c r="B369">
        <v>3</v>
      </c>
      <c r="C369" t="s">
        <v>2082</v>
      </c>
    </row>
    <row r="370" spans="1:3" x14ac:dyDescent="0.55000000000000004">
      <c r="A370">
        <v>1530390942</v>
      </c>
      <c r="B370">
        <v>8</v>
      </c>
      <c r="C370" t="s">
        <v>2008</v>
      </c>
    </row>
    <row r="371" spans="1:3" x14ac:dyDescent="0.55000000000000004">
      <c r="A371">
        <v>1530508633</v>
      </c>
      <c r="B371">
        <v>11</v>
      </c>
      <c r="C371" t="s">
        <v>2008</v>
      </c>
    </row>
    <row r="372" spans="1:3" x14ac:dyDescent="0.55000000000000004">
      <c r="A372">
        <v>1530554293</v>
      </c>
      <c r="B372">
        <v>2</v>
      </c>
      <c r="C372" t="s">
        <v>2008</v>
      </c>
    </row>
    <row r="373" spans="1:3" x14ac:dyDescent="0.55000000000000004">
      <c r="A373">
        <v>1530666500</v>
      </c>
      <c r="B373">
        <v>4</v>
      </c>
      <c r="C373" t="s">
        <v>2008</v>
      </c>
    </row>
    <row r="374" spans="1:3" x14ac:dyDescent="0.55000000000000004">
      <c r="A374">
        <v>1530696647</v>
      </c>
      <c r="B374">
        <v>6</v>
      </c>
      <c r="C374" t="s">
        <v>2008</v>
      </c>
    </row>
    <row r="375" spans="1:3" x14ac:dyDescent="0.55000000000000004">
      <c r="A375">
        <v>1530700369</v>
      </c>
      <c r="B375">
        <v>1</v>
      </c>
      <c r="C375" t="s">
        <v>2008</v>
      </c>
    </row>
    <row r="376" spans="1:3" x14ac:dyDescent="0.55000000000000004">
      <c r="A376">
        <v>1530719943</v>
      </c>
      <c r="B376">
        <v>7</v>
      </c>
      <c r="C376" t="s">
        <v>2008</v>
      </c>
    </row>
    <row r="377" spans="1:3" x14ac:dyDescent="0.55000000000000004">
      <c r="A377">
        <v>1530768270</v>
      </c>
      <c r="B377">
        <v>14</v>
      </c>
      <c r="C377" t="s">
        <v>2008</v>
      </c>
    </row>
    <row r="378" spans="1:3" x14ac:dyDescent="0.55000000000000004">
      <c r="A378">
        <v>1530780722</v>
      </c>
      <c r="B378">
        <v>15</v>
      </c>
      <c r="C378" t="s">
        <v>2008</v>
      </c>
    </row>
    <row r="379" spans="1:3" x14ac:dyDescent="0.55000000000000004">
      <c r="A379">
        <v>1530798927</v>
      </c>
      <c r="B379">
        <v>16</v>
      </c>
      <c r="C379" t="s">
        <v>2008</v>
      </c>
    </row>
    <row r="380" spans="1:3" x14ac:dyDescent="0.55000000000000004">
      <c r="A380">
        <v>1530874651</v>
      </c>
      <c r="B380">
        <v>10</v>
      </c>
      <c r="C380" t="s">
        <v>2008</v>
      </c>
    </row>
    <row r="381" spans="1:3" x14ac:dyDescent="0.55000000000000004">
      <c r="A381">
        <v>1530912568</v>
      </c>
      <c r="B381">
        <v>12</v>
      </c>
      <c r="C381" t="s">
        <v>2008</v>
      </c>
    </row>
    <row r="382" spans="1:3" x14ac:dyDescent="0.55000000000000004">
      <c r="A382">
        <v>1531026650</v>
      </c>
      <c r="B382">
        <v>9</v>
      </c>
      <c r="C382" t="s">
        <v>2008</v>
      </c>
    </row>
    <row r="383" spans="1:3" x14ac:dyDescent="0.55000000000000004">
      <c r="A383">
        <v>1531033284</v>
      </c>
      <c r="B383">
        <v>5</v>
      </c>
      <c r="C383" t="s">
        <v>2008</v>
      </c>
    </row>
    <row r="384" spans="1:3" x14ac:dyDescent="0.55000000000000004">
      <c r="A384">
        <v>1531135034</v>
      </c>
      <c r="B384">
        <v>17</v>
      </c>
      <c r="C384" t="s">
        <v>2008</v>
      </c>
    </row>
    <row r="385" spans="1:3" x14ac:dyDescent="0.55000000000000004">
      <c r="A385">
        <v>1531202045</v>
      </c>
      <c r="B385">
        <v>13</v>
      </c>
      <c r="C385" t="s">
        <v>2008</v>
      </c>
    </row>
    <row r="386" spans="1:3" x14ac:dyDescent="0.55000000000000004">
      <c r="A386">
        <v>1531217527</v>
      </c>
      <c r="B386">
        <v>3</v>
      </c>
      <c r="C386" t="s">
        <v>2008</v>
      </c>
    </row>
    <row r="387" spans="1:3" hidden="1" x14ac:dyDescent="0.55000000000000004">
      <c r="A387">
        <v>1800357605</v>
      </c>
      <c r="B387">
        <v>24</v>
      </c>
      <c r="C387" t="s">
        <v>1981</v>
      </c>
    </row>
    <row r="388" spans="1:3" x14ac:dyDescent="0.55000000000000004">
      <c r="A388">
        <v>1800423578</v>
      </c>
      <c r="B388">
        <v>8</v>
      </c>
      <c r="C388" t="s">
        <v>2084</v>
      </c>
    </row>
    <row r="389" spans="1:3" x14ac:dyDescent="0.55000000000000004">
      <c r="A389">
        <v>1800424397</v>
      </c>
      <c r="B389">
        <v>8</v>
      </c>
      <c r="C389" t="s">
        <v>1982</v>
      </c>
    </row>
    <row r="390" spans="1:3" x14ac:dyDescent="0.55000000000000004">
      <c r="A390">
        <v>1800540880</v>
      </c>
      <c r="B390">
        <v>11</v>
      </c>
      <c r="C390" t="s">
        <v>2085</v>
      </c>
    </row>
    <row r="391" spans="1:3" x14ac:dyDescent="0.55000000000000004">
      <c r="A391">
        <v>1800541699</v>
      </c>
      <c r="B391">
        <v>11</v>
      </c>
      <c r="C391" t="s">
        <v>1982</v>
      </c>
    </row>
    <row r="392" spans="1:3" x14ac:dyDescent="0.55000000000000004">
      <c r="A392">
        <v>1800585894</v>
      </c>
      <c r="B392">
        <v>2</v>
      </c>
      <c r="C392" t="s">
        <v>2086</v>
      </c>
    </row>
    <row r="393" spans="1:3" x14ac:dyDescent="0.55000000000000004">
      <c r="A393">
        <v>1800586713</v>
      </c>
      <c r="B393">
        <v>2</v>
      </c>
      <c r="C393" t="s">
        <v>1982</v>
      </c>
    </row>
    <row r="394" spans="1:3" x14ac:dyDescent="0.55000000000000004">
      <c r="A394">
        <v>1800602417</v>
      </c>
      <c r="B394">
        <v>6</v>
      </c>
      <c r="C394" t="s">
        <v>2087</v>
      </c>
    </row>
    <row r="395" spans="1:3" x14ac:dyDescent="0.55000000000000004">
      <c r="A395">
        <v>1800603233</v>
      </c>
      <c r="B395">
        <v>6</v>
      </c>
      <c r="C395" t="s">
        <v>1982</v>
      </c>
    </row>
    <row r="396" spans="1:3" hidden="1" x14ac:dyDescent="0.55000000000000004">
      <c r="A396">
        <v>1800649083</v>
      </c>
      <c r="B396">
        <v>18</v>
      </c>
      <c r="C396" t="s">
        <v>1981</v>
      </c>
    </row>
    <row r="397" spans="1:3" x14ac:dyDescent="0.55000000000000004">
      <c r="A397">
        <v>1800697218</v>
      </c>
      <c r="B397">
        <v>4</v>
      </c>
      <c r="C397" t="s">
        <v>2088</v>
      </c>
    </row>
    <row r="398" spans="1:3" x14ac:dyDescent="0.55000000000000004">
      <c r="A398">
        <v>1800698019</v>
      </c>
      <c r="B398">
        <v>4</v>
      </c>
      <c r="C398" t="s">
        <v>1982</v>
      </c>
    </row>
    <row r="399" spans="1:3" x14ac:dyDescent="0.55000000000000004">
      <c r="A399">
        <v>1800732988</v>
      </c>
      <c r="B399">
        <v>1</v>
      </c>
      <c r="C399" t="s">
        <v>2089</v>
      </c>
    </row>
    <row r="400" spans="1:3" x14ac:dyDescent="0.55000000000000004">
      <c r="A400">
        <v>1800733807</v>
      </c>
      <c r="B400">
        <v>1</v>
      </c>
      <c r="C400" t="s">
        <v>1982</v>
      </c>
    </row>
    <row r="401" spans="1:3" x14ac:dyDescent="0.55000000000000004">
      <c r="A401">
        <v>1800752288</v>
      </c>
      <c r="B401">
        <v>7</v>
      </c>
      <c r="C401" t="s">
        <v>2090</v>
      </c>
    </row>
    <row r="402" spans="1:3" x14ac:dyDescent="0.55000000000000004">
      <c r="A402">
        <v>1800753107</v>
      </c>
      <c r="B402">
        <v>7</v>
      </c>
      <c r="C402" t="s">
        <v>1982</v>
      </c>
    </row>
    <row r="403" spans="1:3" hidden="1" x14ac:dyDescent="0.55000000000000004">
      <c r="A403">
        <v>1800795058</v>
      </c>
      <c r="B403">
        <v>20</v>
      </c>
      <c r="C403" t="s">
        <v>1981</v>
      </c>
    </row>
    <row r="404" spans="1:3" x14ac:dyDescent="0.55000000000000004">
      <c r="A404">
        <v>1800800889</v>
      </c>
      <c r="B404">
        <v>14</v>
      </c>
      <c r="C404" t="s">
        <v>2091</v>
      </c>
    </row>
    <row r="405" spans="1:3" x14ac:dyDescent="0.55000000000000004">
      <c r="A405">
        <v>1800801708</v>
      </c>
      <c r="B405">
        <v>14</v>
      </c>
      <c r="C405" t="s">
        <v>1982</v>
      </c>
    </row>
    <row r="406" spans="1:3" x14ac:dyDescent="0.55000000000000004">
      <c r="A406">
        <v>1800812245</v>
      </c>
      <c r="B406">
        <v>15</v>
      </c>
      <c r="C406" t="s">
        <v>2092</v>
      </c>
    </row>
    <row r="407" spans="1:3" x14ac:dyDescent="0.55000000000000004">
      <c r="A407">
        <v>1800813064</v>
      </c>
      <c r="B407">
        <v>15</v>
      </c>
      <c r="C407" t="s">
        <v>1982</v>
      </c>
    </row>
    <row r="408" spans="1:3" x14ac:dyDescent="0.55000000000000004">
      <c r="A408">
        <v>1800830520</v>
      </c>
      <c r="B408">
        <v>16</v>
      </c>
      <c r="C408" t="s">
        <v>2093</v>
      </c>
    </row>
    <row r="409" spans="1:3" x14ac:dyDescent="0.55000000000000004">
      <c r="A409">
        <v>1800831340</v>
      </c>
      <c r="B409">
        <v>16</v>
      </c>
      <c r="C409" t="s">
        <v>1982</v>
      </c>
    </row>
    <row r="410" spans="1:3" x14ac:dyDescent="0.55000000000000004">
      <c r="A410">
        <v>1800905927</v>
      </c>
      <c r="B410">
        <v>10</v>
      </c>
      <c r="C410" t="s">
        <v>2094</v>
      </c>
    </row>
    <row r="411" spans="1:3" x14ac:dyDescent="0.55000000000000004">
      <c r="A411">
        <v>1800906745</v>
      </c>
      <c r="B411">
        <v>10</v>
      </c>
      <c r="C411" t="s">
        <v>1982</v>
      </c>
    </row>
    <row r="412" spans="1:3" x14ac:dyDescent="0.55000000000000004">
      <c r="A412">
        <v>1800943698</v>
      </c>
      <c r="B412">
        <v>12</v>
      </c>
      <c r="C412" t="s">
        <v>2095</v>
      </c>
    </row>
    <row r="413" spans="1:3" x14ac:dyDescent="0.55000000000000004">
      <c r="A413">
        <v>1800944517</v>
      </c>
      <c r="B413">
        <v>12</v>
      </c>
      <c r="C413" t="s">
        <v>1982</v>
      </c>
    </row>
    <row r="414" spans="1:3" hidden="1" x14ac:dyDescent="0.55000000000000004">
      <c r="A414">
        <v>1800985635</v>
      </c>
      <c r="B414">
        <v>22</v>
      </c>
      <c r="C414" t="s">
        <v>1981</v>
      </c>
    </row>
    <row r="415" spans="1:3" hidden="1" x14ac:dyDescent="0.55000000000000004">
      <c r="A415">
        <v>1801041636</v>
      </c>
      <c r="B415">
        <v>19</v>
      </c>
      <c r="C415" t="s">
        <v>1981</v>
      </c>
    </row>
    <row r="416" spans="1:3" x14ac:dyDescent="0.55000000000000004">
      <c r="A416">
        <v>1801059197</v>
      </c>
      <c r="B416">
        <v>9</v>
      </c>
      <c r="C416" t="s">
        <v>2096</v>
      </c>
    </row>
    <row r="417" spans="1:3" x14ac:dyDescent="0.55000000000000004">
      <c r="A417">
        <v>1801060016</v>
      </c>
      <c r="B417">
        <v>9</v>
      </c>
      <c r="C417" t="s">
        <v>1982</v>
      </c>
    </row>
    <row r="418" spans="1:3" x14ac:dyDescent="0.55000000000000004">
      <c r="A418">
        <v>1801065885</v>
      </c>
      <c r="B418">
        <v>5</v>
      </c>
      <c r="C418" t="s">
        <v>2097</v>
      </c>
    </row>
    <row r="419" spans="1:3" x14ac:dyDescent="0.55000000000000004">
      <c r="A419">
        <v>1801066704</v>
      </c>
      <c r="B419">
        <v>5</v>
      </c>
      <c r="C419" t="s">
        <v>1982</v>
      </c>
    </row>
    <row r="420" spans="1:3" x14ac:dyDescent="0.55000000000000004">
      <c r="A420">
        <v>1801167668</v>
      </c>
      <c r="B420">
        <v>17</v>
      </c>
      <c r="C420" t="s">
        <v>2098</v>
      </c>
    </row>
    <row r="421" spans="1:3" x14ac:dyDescent="0.55000000000000004">
      <c r="A421">
        <v>1801168487</v>
      </c>
      <c r="B421">
        <v>17</v>
      </c>
      <c r="C421" t="s">
        <v>1982</v>
      </c>
    </row>
    <row r="422" spans="1:3" hidden="1" x14ac:dyDescent="0.55000000000000004">
      <c r="A422">
        <v>1801229248</v>
      </c>
      <c r="B422">
        <v>21</v>
      </c>
      <c r="C422" t="s">
        <v>1981</v>
      </c>
    </row>
    <row r="423" spans="1:3" x14ac:dyDescent="0.55000000000000004">
      <c r="A423">
        <v>1801233725</v>
      </c>
      <c r="B423">
        <v>13</v>
      </c>
      <c r="C423" t="s">
        <v>2099</v>
      </c>
    </row>
    <row r="424" spans="1:3" x14ac:dyDescent="0.55000000000000004">
      <c r="A424">
        <v>1801234545</v>
      </c>
      <c r="B424">
        <v>13</v>
      </c>
      <c r="C424" t="s">
        <v>1982</v>
      </c>
    </row>
    <row r="425" spans="1:3" x14ac:dyDescent="0.55000000000000004">
      <c r="A425">
        <v>1801249127</v>
      </c>
      <c r="B425">
        <v>3</v>
      </c>
      <c r="C425" t="s">
        <v>2100</v>
      </c>
    </row>
    <row r="426" spans="1:3" x14ac:dyDescent="0.55000000000000004">
      <c r="A426">
        <v>1801249946</v>
      </c>
      <c r="B426">
        <v>3</v>
      </c>
      <c r="C426" t="s">
        <v>1982</v>
      </c>
    </row>
    <row r="427" spans="1:3" hidden="1" x14ac:dyDescent="0.55000000000000004">
      <c r="A427">
        <v>1801267804</v>
      </c>
      <c r="B427">
        <v>23</v>
      </c>
      <c r="C427" t="s">
        <v>1981</v>
      </c>
    </row>
    <row r="428" spans="1:3" x14ac:dyDescent="0.55000000000000004">
      <c r="A428">
        <v>1805451160</v>
      </c>
      <c r="B428">
        <v>8</v>
      </c>
      <c r="C428" t="s">
        <v>2101</v>
      </c>
    </row>
    <row r="429" spans="1:3" x14ac:dyDescent="0.55000000000000004">
      <c r="A429">
        <v>1805541107</v>
      </c>
      <c r="B429">
        <v>11</v>
      </c>
      <c r="C429" t="s">
        <v>2101</v>
      </c>
    </row>
    <row r="430" spans="1:3" x14ac:dyDescent="0.55000000000000004">
      <c r="A430">
        <v>1805586680</v>
      </c>
      <c r="B430">
        <v>2</v>
      </c>
      <c r="C430" t="s">
        <v>2101</v>
      </c>
    </row>
    <row r="431" spans="1:3" x14ac:dyDescent="0.55000000000000004">
      <c r="A431">
        <v>1805601348</v>
      </c>
      <c r="B431">
        <v>6</v>
      </c>
      <c r="C431" t="s">
        <v>2101</v>
      </c>
    </row>
    <row r="432" spans="1:3" x14ac:dyDescent="0.55000000000000004">
      <c r="A432">
        <v>1805698887</v>
      </c>
      <c r="B432">
        <v>4</v>
      </c>
      <c r="C432" t="s">
        <v>2101</v>
      </c>
    </row>
    <row r="433" spans="1:3" x14ac:dyDescent="0.55000000000000004">
      <c r="A433">
        <v>1805732843</v>
      </c>
      <c r="B433">
        <v>1</v>
      </c>
      <c r="C433" t="s">
        <v>2101</v>
      </c>
    </row>
    <row r="434" spans="1:3" x14ac:dyDescent="0.55000000000000004">
      <c r="A434">
        <v>1805752330</v>
      </c>
      <c r="B434">
        <v>7</v>
      </c>
      <c r="C434" t="s">
        <v>2101</v>
      </c>
    </row>
    <row r="435" spans="1:3" hidden="1" x14ac:dyDescent="0.55000000000000004">
      <c r="A435">
        <v>1805761557</v>
      </c>
      <c r="B435">
        <v>22</v>
      </c>
      <c r="C435" t="s">
        <v>2102</v>
      </c>
    </row>
    <row r="436" spans="1:3" x14ac:dyDescent="0.55000000000000004">
      <c r="A436">
        <v>1805800657</v>
      </c>
      <c r="B436">
        <v>14</v>
      </c>
      <c r="C436" t="s">
        <v>2101</v>
      </c>
    </row>
    <row r="437" spans="1:3" x14ac:dyDescent="0.55000000000000004">
      <c r="A437">
        <v>1805813150</v>
      </c>
      <c r="B437">
        <v>15</v>
      </c>
      <c r="C437" t="s">
        <v>2101</v>
      </c>
    </row>
    <row r="438" spans="1:3" x14ac:dyDescent="0.55000000000000004">
      <c r="A438">
        <v>1805834019</v>
      </c>
      <c r="B438">
        <v>16</v>
      </c>
      <c r="C438" t="s">
        <v>2101</v>
      </c>
    </row>
    <row r="439" spans="1:3" hidden="1" x14ac:dyDescent="0.55000000000000004">
      <c r="A439">
        <v>1805868020</v>
      </c>
      <c r="B439">
        <v>24</v>
      </c>
      <c r="C439" t="s">
        <v>2103</v>
      </c>
    </row>
    <row r="440" spans="1:3" x14ac:dyDescent="0.55000000000000004">
      <c r="A440">
        <v>1805907081</v>
      </c>
      <c r="B440">
        <v>10</v>
      </c>
      <c r="C440" t="s">
        <v>2101</v>
      </c>
    </row>
    <row r="441" spans="1:3" hidden="1" x14ac:dyDescent="0.55000000000000004">
      <c r="A441">
        <v>1805923998</v>
      </c>
      <c r="B441">
        <v>24</v>
      </c>
      <c r="C441" t="s">
        <v>2104</v>
      </c>
    </row>
    <row r="442" spans="1:3" hidden="1" x14ac:dyDescent="0.55000000000000004">
      <c r="A442">
        <v>1805936202</v>
      </c>
      <c r="B442">
        <v>24</v>
      </c>
      <c r="C442" t="s">
        <v>2105</v>
      </c>
    </row>
    <row r="443" spans="1:3" x14ac:dyDescent="0.55000000000000004">
      <c r="A443">
        <v>1805944895</v>
      </c>
      <c r="B443">
        <v>12</v>
      </c>
      <c r="C443" t="s">
        <v>2101</v>
      </c>
    </row>
    <row r="444" spans="1:3" x14ac:dyDescent="0.55000000000000004">
      <c r="A444">
        <v>1806059037</v>
      </c>
      <c r="B444">
        <v>9</v>
      </c>
      <c r="C444" t="s">
        <v>2101</v>
      </c>
    </row>
    <row r="445" spans="1:3" x14ac:dyDescent="0.55000000000000004">
      <c r="A445">
        <v>1806168525</v>
      </c>
      <c r="B445">
        <v>5</v>
      </c>
      <c r="C445" t="s">
        <v>2101</v>
      </c>
    </row>
    <row r="446" spans="1:3" x14ac:dyDescent="0.55000000000000004">
      <c r="A446">
        <v>1806169464</v>
      </c>
      <c r="B446">
        <v>17</v>
      </c>
      <c r="C446" t="s">
        <v>2101</v>
      </c>
    </row>
    <row r="447" spans="1:3" x14ac:dyDescent="0.55000000000000004">
      <c r="A447">
        <v>1806234432</v>
      </c>
      <c r="B447">
        <v>13</v>
      </c>
      <c r="C447" t="s">
        <v>2101</v>
      </c>
    </row>
    <row r="448" spans="1:3" x14ac:dyDescent="0.55000000000000004">
      <c r="A448">
        <v>1806250032</v>
      </c>
      <c r="B448">
        <v>3</v>
      </c>
      <c r="C448" t="s">
        <v>2101</v>
      </c>
    </row>
    <row r="449" spans="1:3" hidden="1" x14ac:dyDescent="0.55000000000000004">
      <c r="A449">
        <v>1806624712</v>
      </c>
      <c r="B449">
        <v>24</v>
      </c>
      <c r="C449" t="s">
        <v>2106</v>
      </c>
    </row>
    <row r="450" spans="1:3" hidden="1" x14ac:dyDescent="0.55000000000000004">
      <c r="A450">
        <v>1807034784</v>
      </c>
      <c r="B450">
        <v>24</v>
      </c>
      <c r="C450" t="s">
        <v>2107</v>
      </c>
    </row>
    <row r="451" spans="1:3" x14ac:dyDescent="0.55000000000000004">
      <c r="A451">
        <v>1830422233</v>
      </c>
      <c r="B451">
        <v>8</v>
      </c>
      <c r="C451" t="s">
        <v>2008</v>
      </c>
    </row>
    <row r="452" spans="1:3" x14ac:dyDescent="0.55000000000000004">
      <c r="A452">
        <v>1830539878</v>
      </c>
      <c r="B452">
        <v>11</v>
      </c>
      <c r="C452" t="s">
        <v>2008</v>
      </c>
    </row>
    <row r="453" spans="1:3" x14ac:dyDescent="0.55000000000000004">
      <c r="A453">
        <v>1830585538</v>
      </c>
      <c r="B453">
        <v>2</v>
      </c>
      <c r="C453" t="s">
        <v>2008</v>
      </c>
    </row>
    <row r="454" spans="1:3" x14ac:dyDescent="0.55000000000000004">
      <c r="A454">
        <v>1830600120</v>
      </c>
      <c r="B454">
        <v>6</v>
      </c>
      <c r="C454" t="s">
        <v>2008</v>
      </c>
    </row>
    <row r="455" spans="1:3" x14ac:dyDescent="0.55000000000000004">
      <c r="A455">
        <v>1830697822</v>
      </c>
      <c r="B455">
        <v>4</v>
      </c>
      <c r="C455" t="s">
        <v>2008</v>
      </c>
    </row>
    <row r="456" spans="1:3" x14ac:dyDescent="0.55000000000000004">
      <c r="A456">
        <v>1830731614</v>
      </c>
      <c r="B456">
        <v>1</v>
      </c>
      <c r="C456" t="s">
        <v>2008</v>
      </c>
    </row>
    <row r="457" spans="1:3" x14ac:dyDescent="0.55000000000000004">
      <c r="A457">
        <v>1830811967</v>
      </c>
      <c r="B457">
        <v>15</v>
      </c>
      <c r="C457" t="s">
        <v>2008</v>
      </c>
    </row>
    <row r="458" spans="1:3" x14ac:dyDescent="0.55000000000000004">
      <c r="A458">
        <v>1830830173</v>
      </c>
      <c r="B458">
        <v>16</v>
      </c>
      <c r="C458" t="s">
        <v>2008</v>
      </c>
    </row>
    <row r="459" spans="1:3" x14ac:dyDescent="0.55000000000000004">
      <c r="A459">
        <v>1830853287</v>
      </c>
      <c r="B459">
        <v>7</v>
      </c>
      <c r="C459" t="s">
        <v>2008</v>
      </c>
    </row>
    <row r="460" spans="1:3" x14ac:dyDescent="0.55000000000000004">
      <c r="A460">
        <v>1830899573</v>
      </c>
      <c r="B460">
        <v>14</v>
      </c>
      <c r="C460" t="s">
        <v>2008</v>
      </c>
    </row>
    <row r="461" spans="1:3" x14ac:dyDescent="0.55000000000000004">
      <c r="A461">
        <v>1830905944</v>
      </c>
      <c r="B461">
        <v>10</v>
      </c>
      <c r="C461" t="s">
        <v>2008</v>
      </c>
    </row>
    <row r="462" spans="1:3" x14ac:dyDescent="0.55000000000000004">
      <c r="A462">
        <v>1830943753</v>
      </c>
      <c r="B462">
        <v>12</v>
      </c>
      <c r="C462" t="s">
        <v>2008</v>
      </c>
    </row>
    <row r="463" spans="1:3" x14ac:dyDescent="0.55000000000000004">
      <c r="A463">
        <v>1831064529</v>
      </c>
      <c r="B463">
        <v>5</v>
      </c>
      <c r="C463" t="s">
        <v>2008</v>
      </c>
    </row>
    <row r="464" spans="1:3" x14ac:dyDescent="0.55000000000000004">
      <c r="A464">
        <v>1831166280</v>
      </c>
      <c r="B464">
        <v>17</v>
      </c>
      <c r="C464" t="s">
        <v>2008</v>
      </c>
    </row>
    <row r="465" spans="1:3" x14ac:dyDescent="0.55000000000000004">
      <c r="A465">
        <v>1831167629</v>
      </c>
      <c r="B465">
        <v>9</v>
      </c>
      <c r="C465" t="s">
        <v>2008</v>
      </c>
    </row>
    <row r="466" spans="1:3" x14ac:dyDescent="0.55000000000000004">
      <c r="A466">
        <v>1831233336</v>
      </c>
      <c r="B466">
        <v>13</v>
      </c>
      <c r="C466" t="s">
        <v>2008</v>
      </c>
    </row>
    <row r="467" spans="1:3" x14ac:dyDescent="0.55000000000000004">
      <c r="A467">
        <v>1831349201</v>
      </c>
      <c r="B467">
        <v>3</v>
      </c>
      <c r="C467" t="s">
        <v>2008</v>
      </c>
    </row>
    <row r="468" spans="1:3" hidden="1" x14ac:dyDescent="0.55000000000000004">
      <c r="A468">
        <v>2100357605</v>
      </c>
      <c r="B468">
        <v>24</v>
      </c>
      <c r="C468" t="s">
        <v>1981</v>
      </c>
    </row>
    <row r="469" spans="1:3" x14ac:dyDescent="0.55000000000000004">
      <c r="A469">
        <v>2100390962</v>
      </c>
      <c r="B469">
        <v>8</v>
      </c>
      <c r="C469" t="s">
        <v>1982</v>
      </c>
    </row>
    <row r="470" spans="1:3" x14ac:dyDescent="0.55000000000000004">
      <c r="A470">
        <v>2100426127</v>
      </c>
      <c r="B470">
        <v>8</v>
      </c>
      <c r="C470" t="s">
        <v>2108</v>
      </c>
    </row>
    <row r="471" spans="1:3" x14ac:dyDescent="0.55000000000000004">
      <c r="A471">
        <v>2100508653</v>
      </c>
      <c r="B471">
        <v>11</v>
      </c>
      <c r="C471" t="s">
        <v>1982</v>
      </c>
    </row>
    <row r="472" spans="1:3" x14ac:dyDescent="0.55000000000000004">
      <c r="A472">
        <v>2100543881</v>
      </c>
      <c r="B472">
        <v>11</v>
      </c>
      <c r="C472" t="s">
        <v>2109</v>
      </c>
    </row>
    <row r="473" spans="1:3" x14ac:dyDescent="0.55000000000000004">
      <c r="A473">
        <v>2100554313</v>
      </c>
      <c r="B473">
        <v>2</v>
      </c>
      <c r="C473" t="s">
        <v>1982</v>
      </c>
    </row>
    <row r="474" spans="1:3" x14ac:dyDescent="0.55000000000000004">
      <c r="A474">
        <v>2100568849</v>
      </c>
      <c r="B474">
        <v>6</v>
      </c>
      <c r="C474" t="s">
        <v>1982</v>
      </c>
    </row>
    <row r="475" spans="1:3" x14ac:dyDescent="0.55000000000000004">
      <c r="A475">
        <v>2100589472</v>
      </c>
      <c r="B475">
        <v>2</v>
      </c>
      <c r="C475" t="s">
        <v>2110</v>
      </c>
    </row>
    <row r="476" spans="1:3" x14ac:dyDescent="0.55000000000000004">
      <c r="A476">
        <v>2100604090</v>
      </c>
      <c r="B476">
        <v>6</v>
      </c>
      <c r="C476" t="s">
        <v>2111</v>
      </c>
    </row>
    <row r="477" spans="1:3" hidden="1" x14ac:dyDescent="0.55000000000000004">
      <c r="A477">
        <v>2100649083</v>
      </c>
      <c r="B477">
        <v>18</v>
      </c>
      <c r="C477" t="s">
        <v>1981</v>
      </c>
    </row>
    <row r="478" spans="1:3" x14ac:dyDescent="0.55000000000000004">
      <c r="A478">
        <v>2100666551</v>
      </c>
      <c r="B478">
        <v>4</v>
      </c>
      <c r="C478" t="s">
        <v>1982</v>
      </c>
    </row>
    <row r="479" spans="1:3" x14ac:dyDescent="0.55000000000000004">
      <c r="A479">
        <v>2100700389</v>
      </c>
      <c r="B479">
        <v>1</v>
      </c>
      <c r="C479" t="s">
        <v>1982</v>
      </c>
    </row>
    <row r="480" spans="1:3" x14ac:dyDescent="0.55000000000000004">
      <c r="A480">
        <v>2100700923</v>
      </c>
      <c r="B480">
        <v>4</v>
      </c>
      <c r="C480" t="s">
        <v>2112</v>
      </c>
    </row>
    <row r="481" spans="1:3" x14ac:dyDescent="0.55000000000000004">
      <c r="A481">
        <v>2100719963</v>
      </c>
      <c r="B481">
        <v>7</v>
      </c>
      <c r="C481" t="s">
        <v>1982</v>
      </c>
    </row>
    <row r="482" spans="1:3" x14ac:dyDescent="0.55000000000000004">
      <c r="A482">
        <v>2100735243</v>
      </c>
      <c r="B482">
        <v>1</v>
      </c>
      <c r="C482" t="s">
        <v>2113</v>
      </c>
    </row>
    <row r="483" spans="1:3" x14ac:dyDescent="0.55000000000000004">
      <c r="A483">
        <v>2100755234</v>
      </c>
      <c r="B483">
        <v>7</v>
      </c>
      <c r="C483" t="s">
        <v>2114</v>
      </c>
    </row>
    <row r="484" spans="1:3" x14ac:dyDescent="0.55000000000000004">
      <c r="A484">
        <v>2100768290</v>
      </c>
      <c r="B484">
        <v>14</v>
      </c>
      <c r="C484" t="s">
        <v>1982</v>
      </c>
    </row>
    <row r="485" spans="1:3" x14ac:dyDescent="0.55000000000000004">
      <c r="A485">
        <v>2100780742</v>
      </c>
      <c r="B485">
        <v>15</v>
      </c>
      <c r="C485" t="s">
        <v>1982</v>
      </c>
    </row>
    <row r="486" spans="1:3" hidden="1" x14ac:dyDescent="0.55000000000000004">
      <c r="A486">
        <v>2100795058</v>
      </c>
      <c r="B486">
        <v>20</v>
      </c>
      <c r="C486" t="s">
        <v>1981</v>
      </c>
    </row>
    <row r="487" spans="1:3" x14ac:dyDescent="0.55000000000000004">
      <c r="A487">
        <v>2100798948</v>
      </c>
      <c r="B487">
        <v>16</v>
      </c>
      <c r="C487" t="s">
        <v>1982</v>
      </c>
    </row>
    <row r="488" spans="1:3" x14ac:dyDescent="0.55000000000000004">
      <c r="A488">
        <v>2100803821</v>
      </c>
      <c r="B488">
        <v>14</v>
      </c>
      <c r="C488" t="s">
        <v>2115</v>
      </c>
    </row>
    <row r="489" spans="1:3" x14ac:dyDescent="0.55000000000000004">
      <c r="A489">
        <v>2100815995</v>
      </c>
      <c r="B489">
        <v>15</v>
      </c>
      <c r="C489" t="s">
        <v>2116</v>
      </c>
    </row>
    <row r="490" spans="1:3" x14ac:dyDescent="0.55000000000000004">
      <c r="A490">
        <v>2100834192</v>
      </c>
      <c r="B490">
        <v>16</v>
      </c>
      <c r="C490" t="s">
        <v>2117</v>
      </c>
    </row>
    <row r="491" spans="1:3" x14ac:dyDescent="0.55000000000000004">
      <c r="A491">
        <v>2100874673</v>
      </c>
      <c r="B491">
        <v>10</v>
      </c>
      <c r="C491" t="s">
        <v>1982</v>
      </c>
    </row>
    <row r="492" spans="1:3" x14ac:dyDescent="0.55000000000000004">
      <c r="A492">
        <v>2100909945</v>
      </c>
      <c r="B492">
        <v>10</v>
      </c>
      <c r="C492" t="s">
        <v>2118</v>
      </c>
    </row>
    <row r="493" spans="1:3" x14ac:dyDescent="0.55000000000000004">
      <c r="A493">
        <v>2100912528</v>
      </c>
      <c r="B493">
        <v>12</v>
      </c>
      <c r="C493" t="s">
        <v>1982</v>
      </c>
    </row>
    <row r="494" spans="1:3" x14ac:dyDescent="0.55000000000000004">
      <c r="A494">
        <v>2100946900</v>
      </c>
      <c r="B494">
        <v>12</v>
      </c>
      <c r="C494" t="s">
        <v>2119</v>
      </c>
    </row>
    <row r="495" spans="1:3" hidden="1" x14ac:dyDescent="0.55000000000000004">
      <c r="A495">
        <v>2100985635</v>
      </c>
      <c r="B495">
        <v>22</v>
      </c>
      <c r="C495" t="s">
        <v>1981</v>
      </c>
    </row>
    <row r="496" spans="1:3" x14ac:dyDescent="0.55000000000000004">
      <c r="A496">
        <v>2101026670</v>
      </c>
      <c r="B496">
        <v>9</v>
      </c>
      <c r="C496" t="s">
        <v>1982</v>
      </c>
    </row>
    <row r="497" spans="1:3" x14ac:dyDescent="0.55000000000000004">
      <c r="A497">
        <v>2101033304</v>
      </c>
      <c r="B497">
        <v>5</v>
      </c>
      <c r="C497" t="s">
        <v>1982</v>
      </c>
    </row>
    <row r="498" spans="1:3" hidden="1" x14ac:dyDescent="0.55000000000000004">
      <c r="A498">
        <v>2101041636</v>
      </c>
      <c r="B498">
        <v>19</v>
      </c>
      <c r="C498" t="s">
        <v>1981</v>
      </c>
    </row>
    <row r="499" spans="1:3" x14ac:dyDescent="0.55000000000000004">
      <c r="A499">
        <v>2101061926</v>
      </c>
      <c r="B499">
        <v>9</v>
      </c>
      <c r="C499" t="s">
        <v>2120</v>
      </c>
    </row>
    <row r="500" spans="1:3" x14ac:dyDescent="0.55000000000000004">
      <c r="A500">
        <v>2101068166</v>
      </c>
      <c r="B500">
        <v>5</v>
      </c>
      <c r="C500" t="s">
        <v>2121</v>
      </c>
    </row>
    <row r="501" spans="1:3" x14ac:dyDescent="0.55000000000000004">
      <c r="A501">
        <v>2101135055</v>
      </c>
      <c r="B501">
        <v>17</v>
      </c>
      <c r="C501" t="s">
        <v>1982</v>
      </c>
    </row>
    <row r="502" spans="1:3" x14ac:dyDescent="0.55000000000000004">
      <c r="A502">
        <v>2101170296</v>
      </c>
      <c r="B502">
        <v>17</v>
      </c>
      <c r="C502" t="s">
        <v>2122</v>
      </c>
    </row>
    <row r="503" spans="1:3" x14ac:dyDescent="0.55000000000000004">
      <c r="A503">
        <v>2101202065</v>
      </c>
      <c r="B503">
        <v>13</v>
      </c>
      <c r="C503" t="s">
        <v>1982</v>
      </c>
    </row>
    <row r="504" spans="1:3" x14ac:dyDescent="0.55000000000000004">
      <c r="A504">
        <v>2101217533</v>
      </c>
      <c r="B504">
        <v>3</v>
      </c>
      <c r="C504" t="s">
        <v>1982</v>
      </c>
    </row>
    <row r="505" spans="1:3" hidden="1" x14ac:dyDescent="0.55000000000000004">
      <c r="A505">
        <v>2101229248</v>
      </c>
      <c r="B505">
        <v>21</v>
      </c>
      <c r="C505" t="s">
        <v>1981</v>
      </c>
    </row>
    <row r="506" spans="1:3" x14ac:dyDescent="0.55000000000000004">
      <c r="A506">
        <v>2101237327</v>
      </c>
      <c r="B506">
        <v>13</v>
      </c>
      <c r="C506" t="s">
        <v>2123</v>
      </c>
    </row>
    <row r="507" spans="1:3" x14ac:dyDescent="0.55000000000000004">
      <c r="A507">
        <v>2101252692</v>
      </c>
      <c r="B507">
        <v>3</v>
      </c>
      <c r="C507" t="s">
        <v>2124</v>
      </c>
    </row>
    <row r="508" spans="1:3" hidden="1" x14ac:dyDescent="0.55000000000000004">
      <c r="A508">
        <v>2101267804</v>
      </c>
      <c r="B508">
        <v>23</v>
      </c>
      <c r="C508" t="s">
        <v>1981</v>
      </c>
    </row>
    <row r="509" spans="1:3" x14ac:dyDescent="0.55000000000000004">
      <c r="A509">
        <v>2105392099</v>
      </c>
      <c r="B509">
        <v>8</v>
      </c>
      <c r="C509" t="s">
        <v>2125</v>
      </c>
    </row>
    <row r="510" spans="1:3" x14ac:dyDescent="0.55000000000000004">
      <c r="A510">
        <v>2105509790</v>
      </c>
      <c r="B510">
        <v>11</v>
      </c>
      <c r="C510" t="s">
        <v>2125</v>
      </c>
    </row>
    <row r="511" spans="1:3" x14ac:dyDescent="0.55000000000000004">
      <c r="A511">
        <v>2105555450</v>
      </c>
      <c r="B511">
        <v>2</v>
      </c>
      <c r="C511" t="s">
        <v>2125</v>
      </c>
    </row>
    <row r="512" spans="1:3" x14ac:dyDescent="0.55000000000000004">
      <c r="A512">
        <v>2105569986</v>
      </c>
      <c r="B512">
        <v>6</v>
      </c>
      <c r="C512" t="s">
        <v>2125</v>
      </c>
    </row>
    <row r="513" spans="1:3" x14ac:dyDescent="0.55000000000000004">
      <c r="A513">
        <v>2105667774</v>
      </c>
      <c r="B513">
        <v>4</v>
      </c>
      <c r="C513" t="s">
        <v>2125</v>
      </c>
    </row>
    <row r="514" spans="1:3" hidden="1" x14ac:dyDescent="0.55000000000000004">
      <c r="A514">
        <v>2105689963</v>
      </c>
      <c r="B514">
        <v>24</v>
      </c>
      <c r="C514" t="s">
        <v>2126</v>
      </c>
    </row>
    <row r="515" spans="1:3" x14ac:dyDescent="0.55000000000000004">
      <c r="A515">
        <v>2105701526</v>
      </c>
      <c r="B515">
        <v>1</v>
      </c>
      <c r="C515" t="s">
        <v>2125</v>
      </c>
    </row>
    <row r="516" spans="1:3" x14ac:dyDescent="0.55000000000000004">
      <c r="A516">
        <v>2105721232</v>
      </c>
      <c r="B516">
        <v>7</v>
      </c>
      <c r="C516" t="s">
        <v>2125</v>
      </c>
    </row>
    <row r="517" spans="1:3" x14ac:dyDescent="0.55000000000000004">
      <c r="A517">
        <v>2105769513</v>
      </c>
      <c r="B517">
        <v>14</v>
      </c>
      <c r="C517" t="s">
        <v>2125</v>
      </c>
    </row>
    <row r="518" spans="1:3" x14ac:dyDescent="0.55000000000000004">
      <c r="A518">
        <v>2105781879</v>
      </c>
      <c r="B518">
        <v>15</v>
      </c>
      <c r="C518" t="s">
        <v>2125</v>
      </c>
    </row>
    <row r="519" spans="1:3" hidden="1" x14ac:dyDescent="0.55000000000000004">
      <c r="A519">
        <v>2105798204</v>
      </c>
      <c r="B519">
        <v>24</v>
      </c>
      <c r="C519" t="s">
        <v>2127</v>
      </c>
    </row>
    <row r="520" spans="1:3" x14ac:dyDescent="0.55000000000000004">
      <c r="A520">
        <v>2105800084</v>
      </c>
      <c r="B520">
        <v>16</v>
      </c>
      <c r="C520" t="s">
        <v>2125</v>
      </c>
    </row>
    <row r="521" spans="1:3" x14ac:dyDescent="0.55000000000000004">
      <c r="A521">
        <v>2105875810</v>
      </c>
      <c r="B521">
        <v>10</v>
      </c>
      <c r="C521" t="s">
        <v>2125</v>
      </c>
    </row>
    <row r="522" spans="1:3" x14ac:dyDescent="0.55000000000000004">
      <c r="A522">
        <v>2105913751</v>
      </c>
      <c r="B522">
        <v>12</v>
      </c>
      <c r="C522" t="s">
        <v>2125</v>
      </c>
    </row>
    <row r="523" spans="1:3" hidden="1" x14ac:dyDescent="0.55000000000000004">
      <c r="A523">
        <v>2105936536</v>
      </c>
      <c r="B523">
        <v>24</v>
      </c>
      <c r="C523" t="s">
        <v>2128</v>
      </c>
    </row>
    <row r="524" spans="1:3" x14ac:dyDescent="0.55000000000000004">
      <c r="A524">
        <v>2106027939</v>
      </c>
      <c r="B524">
        <v>9</v>
      </c>
      <c r="C524" t="s">
        <v>2125</v>
      </c>
    </row>
    <row r="525" spans="1:3" x14ac:dyDescent="0.55000000000000004">
      <c r="A525">
        <v>2106034441</v>
      </c>
      <c r="B525">
        <v>5</v>
      </c>
      <c r="C525" t="s">
        <v>2125</v>
      </c>
    </row>
    <row r="526" spans="1:3" x14ac:dyDescent="0.55000000000000004">
      <c r="A526">
        <v>2106136191</v>
      </c>
      <c r="B526">
        <v>17</v>
      </c>
      <c r="C526" t="s">
        <v>2125</v>
      </c>
    </row>
    <row r="527" spans="1:3" x14ac:dyDescent="0.55000000000000004">
      <c r="A527">
        <v>2106203202</v>
      </c>
      <c r="B527">
        <v>13</v>
      </c>
      <c r="C527" t="s">
        <v>2125</v>
      </c>
    </row>
    <row r="528" spans="1:3" x14ac:dyDescent="0.55000000000000004">
      <c r="A528">
        <v>2106218670</v>
      </c>
      <c r="B528">
        <v>3</v>
      </c>
      <c r="C528" t="s">
        <v>2125</v>
      </c>
    </row>
    <row r="529" spans="1:3" x14ac:dyDescent="0.55000000000000004">
      <c r="A529">
        <v>2130432418</v>
      </c>
      <c r="B529">
        <v>8</v>
      </c>
      <c r="C529" t="s">
        <v>2008</v>
      </c>
    </row>
    <row r="530" spans="1:3" x14ac:dyDescent="0.55000000000000004">
      <c r="A530">
        <v>2130508633</v>
      </c>
      <c r="B530">
        <v>11</v>
      </c>
      <c r="C530" t="s">
        <v>2008</v>
      </c>
    </row>
    <row r="531" spans="1:3" x14ac:dyDescent="0.55000000000000004">
      <c r="A531">
        <v>2130554293</v>
      </c>
      <c r="B531">
        <v>2</v>
      </c>
      <c r="C531" t="s">
        <v>2008</v>
      </c>
    </row>
    <row r="532" spans="1:3" x14ac:dyDescent="0.55000000000000004">
      <c r="A532">
        <v>2130568843</v>
      </c>
      <c r="B532">
        <v>6</v>
      </c>
      <c r="C532" t="s">
        <v>2008</v>
      </c>
    </row>
    <row r="533" spans="1:3" x14ac:dyDescent="0.55000000000000004">
      <c r="A533">
        <v>2130666545</v>
      </c>
      <c r="B533">
        <v>4</v>
      </c>
      <c r="C533" t="s">
        <v>2008</v>
      </c>
    </row>
    <row r="534" spans="1:3" x14ac:dyDescent="0.55000000000000004">
      <c r="A534">
        <v>2130700429</v>
      </c>
      <c r="B534">
        <v>1</v>
      </c>
      <c r="C534" t="s">
        <v>2008</v>
      </c>
    </row>
    <row r="535" spans="1:3" x14ac:dyDescent="0.55000000000000004">
      <c r="A535">
        <v>2130764437</v>
      </c>
      <c r="B535">
        <v>7</v>
      </c>
      <c r="C535" t="s">
        <v>2008</v>
      </c>
    </row>
    <row r="536" spans="1:3" x14ac:dyDescent="0.55000000000000004">
      <c r="A536">
        <v>2130768284</v>
      </c>
      <c r="B536">
        <v>14</v>
      </c>
      <c r="C536" t="s">
        <v>2008</v>
      </c>
    </row>
    <row r="537" spans="1:3" x14ac:dyDescent="0.55000000000000004">
      <c r="A537">
        <v>2130780855</v>
      </c>
      <c r="B537">
        <v>15</v>
      </c>
      <c r="C537" t="s">
        <v>2008</v>
      </c>
    </row>
    <row r="538" spans="1:3" x14ac:dyDescent="0.55000000000000004">
      <c r="A538">
        <v>2130798927</v>
      </c>
      <c r="B538">
        <v>16</v>
      </c>
      <c r="C538" t="s">
        <v>2008</v>
      </c>
    </row>
    <row r="539" spans="1:3" x14ac:dyDescent="0.55000000000000004">
      <c r="A539">
        <v>2130874759</v>
      </c>
      <c r="B539">
        <v>10</v>
      </c>
      <c r="C539" t="s">
        <v>2008</v>
      </c>
    </row>
    <row r="540" spans="1:3" x14ac:dyDescent="0.55000000000000004">
      <c r="A540">
        <v>2130912522</v>
      </c>
      <c r="B540">
        <v>12</v>
      </c>
      <c r="C540" t="s">
        <v>2008</v>
      </c>
    </row>
    <row r="541" spans="1:3" x14ac:dyDescent="0.55000000000000004">
      <c r="A541">
        <v>2131026664</v>
      </c>
      <c r="B541">
        <v>9</v>
      </c>
      <c r="C541" t="s">
        <v>2008</v>
      </c>
    </row>
    <row r="542" spans="1:3" x14ac:dyDescent="0.55000000000000004">
      <c r="A542">
        <v>2131033284</v>
      </c>
      <c r="B542">
        <v>5</v>
      </c>
      <c r="C542" t="s">
        <v>2008</v>
      </c>
    </row>
    <row r="543" spans="1:3" x14ac:dyDescent="0.55000000000000004">
      <c r="A543">
        <v>2131135034</v>
      </c>
      <c r="B543">
        <v>17</v>
      </c>
      <c r="C543" t="s">
        <v>2008</v>
      </c>
    </row>
    <row r="544" spans="1:3" x14ac:dyDescent="0.55000000000000004">
      <c r="A544">
        <v>2131202131</v>
      </c>
      <c r="B544">
        <v>13</v>
      </c>
      <c r="C544" t="s">
        <v>2008</v>
      </c>
    </row>
    <row r="545" spans="1:3" x14ac:dyDescent="0.55000000000000004">
      <c r="A545">
        <v>2131217599</v>
      </c>
      <c r="B545">
        <v>3</v>
      </c>
      <c r="C545" t="s">
        <v>2008</v>
      </c>
    </row>
    <row r="546" spans="1:3" hidden="1" x14ac:dyDescent="0.55000000000000004">
      <c r="A546">
        <v>2400357605</v>
      </c>
      <c r="B546">
        <v>24</v>
      </c>
      <c r="C546" t="s">
        <v>1981</v>
      </c>
    </row>
    <row r="547" spans="1:3" x14ac:dyDescent="0.55000000000000004">
      <c r="A547">
        <v>2400424483</v>
      </c>
      <c r="B547">
        <v>8</v>
      </c>
      <c r="C547" t="s">
        <v>2129</v>
      </c>
    </row>
    <row r="548" spans="1:3" x14ac:dyDescent="0.55000000000000004">
      <c r="A548">
        <v>2400425302</v>
      </c>
      <c r="B548">
        <v>8</v>
      </c>
      <c r="C548" t="s">
        <v>1982</v>
      </c>
    </row>
    <row r="549" spans="1:3" x14ac:dyDescent="0.55000000000000004">
      <c r="A549">
        <v>2400541279</v>
      </c>
      <c r="B549">
        <v>11</v>
      </c>
      <c r="C549" t="s">
        <v>2130</v>
      </c>
    </row>
    <row r="550" spans="1:3" x14ac:dyDescent="0.55000000000000004">
      <c r="A550">
        <v>2400542099</v>
      </c>
      <c r="B550">
        <v>11</v>
      </c>
      <c r="C550" t="s">
        <v>1982</v>
      </c>
    </row>
    <row r="551" spans="1:3" x14ac:dyDescent="0.55000000000000004">
      <c r="A551">
        <v>2400585806</v>
      </c>
      <c r="B551">
        <v>2</v>
      </c>
      <c r="C551" t="s">
        <v>2131</v>
      </c>
    </row>
    <row r="552" spans="1:3" x14ac:dyDescent="0.55000000000000004">
      <c r="A552">
        <v>2400586625</v>
      </c>
      <c r="B552">
        <v>2</v>
      </c>
      <c r="C552" t="s">
        <v>1982</v>
      </c>
    </row>
    <row r="553" spans="1:3" x14ac:dyDescent="0.55000000000000004">
      <c r="A553">
        <v>2400601562</v>
      </c>
      <c r="B553">
        <v>6</v>
      </c>
      <c r="C553" t="s">
        <v>2132</v>
      </c>
    </row>
    <row r="554" spans="1:3" x14ac:dyDescent="0.55000000000000004">
      <c r="A554">
        <v>2400602382</v>
      </c>
      <c r="B554">
        <v>6</v>
      </c>
      <c r="C554" t="s">
        <v>1982</v>
      </c>
    </row>
    <row r="555" spans="1:3" hidden="1" x14ac:dyDescent="0.55000000000000004">
      <c r="A555">
        <v>2400649083</v>
      </c>
      <c r="B555">
        <v>18</v>
      </c>
      <c r="C555" t="s">
        <v>1981</v>
      </c>
    </row>
    <row r="556" spans="1:3" x14ac:dyDescent="0.55000000000000004">
      <c r="A556">
        <v>2400698898</v>
      </c>
      <c r="B556">
        <v>4</v>
      </c>
      <c r="C556" t="s">
        <v>2133</v>
      </c>
    </row>
    <row r="557" spans="1:3" x14ac:dyDescent="0.55000000000000004">
      <c r="A557">
        <v>2400699717</v>
      </c>
      <c r="B557">
        <v>4</v>
      </c>
      <c r="C557" t="s">
        <v>1982</v>
      </c>
    </row>
    <row r="558" spans="1:3" x14ac:dyDescent="0.55000000000000004">
      <c r="A558">
        <v>2400733121</v>
      </c>
      <c r="B558">
        <v>1</v>
      </c>
      <c r="C558" t="s">
        <v>2134</v>
      </c>
    </row>
    <row r="559" spans="1:3" x14ac:dyDescent="0.55000000000000004">
      <c r="A559">
        <v>2400733941</v>
      </c>
      <c r="B559">
        <v>1</v>
      </c>
      <c r="C559" t="s">
        <v>1982</v>
      </c>
    </row>
    <row r="560" spans="1:3" x14ac:dyDescent="0.55000000000000004">
      <c r="A560">
        <v>2400753381</v>
      </c>
      <c r="B560">
        <v>7</v>
      </c>
      <c r="C560" t="s">
        <v>2135</v>
      </c>
    </row>
    <row r="561" spans="1:3" x14ac:dyDescent="0.55000000000000004">
      <c r="A561">
        <v>2400754200</v>
      </c>
      <c r="B561">
        <v>7</v>
      </c>
      <c r="C561" t="s">
        <v>1982</v>
      </c>
    </row>
    <row r="562" spans="1:3" hidden="1" x14ac:dyDescent="0.55000000000000004">
      <c r="A562">
        <v>2400795058</v>
      </c>
      <c r="B562">
        <v>20</v>
      </c>
      <c r="C562" t="s">
        <v>1981</v>
      </c>
    </row>
    <row r="563" spans="1:3" x14ac:dyDescent="0.55000000000000004">
      <c r="A563">
        <v>2400801898</v>
      </c>
      <c r="B563">
        <v>14</v>
      </c>
      <c r="C563" t="s">
        <v>2136</v>
      </c>
    </row>
    <row r="564" spans="1:3" x14ac:dyDescent="0.55000000000000004">
      <c r="A564">
        <v>2400802716</v>
      </c>
      <c r="B564">
        <v>14</v>
      </c>
      <c r="C564" t="s">
        <v>1982</v>
      </c>
    </row>
    <row r="565" spans="1:3" x14ac:dyDescent="0.55000000000000004">
      <c r="A565">
        <v>2400813910</v>
      </c>
      <c r="B565">
        <v>15</v>
      </c>
      <c r="C565" t="s">
        <v>2137</v>
      </c>
    </row>
    <row r="566" spans="1:3" x14ac:dyDescent="0.55000000000000004">
      <c r="A566">
        <v>2400814729</v>
      </c>
      <c r="B566">
        <v>15</v>
      </c>
      <c r="C566" t="s">
        <v>1982</v>
      </c>
    </row>
    <row r="567" spans="1:3" x14ac:dyDescent="0.55000000000000004">
      <c r="A567">
        <v>2400831475</v>
      </c>
      <c r="B567">
        <v>16</v>
      </c>
      <c r="C567" t="s">
        <v>2138</v>
      </c>
    </row>
    <row r="568" spans="1:3" x14ac:dyDescent="0.55000000000000004">
      <c r="A568">
        <v>2400832295</v>
      </c>
      <c r="B568">
        <v>16</v>
      </c>
      <c r="C568" t="s">
        <v>1982</v>
      </c>
    </row>
    <row r="569" spans="1:3" x14ac:dyDescent="0.55000000000000004">
      <c r="A569">
        <v>2400908171</v>
      </c>
      <c r="B569">
        <v>10</v>
      </c>
      <c r="C569" t="s">
        <v>2139</v>
      </c>
    </row>
    <row r="570" spans="1:3" x14ac:dyDescent="0.55000000000000004">
      <c r="A570">
        <v>2400908989</v>
      </c>
      <c r="B570">
        <v>10</v>
      </c>
      <c r="C570" t="s">
        <v>1982</v>
      </c>
    </row>
    <row r="571" spans="1:3" x14ac:dyDescent="0.55000000000000004">
      <c r="A571">
        <v>2400944862</v>
      </c>
      <c r="B571">
        <v>12</v>
      </c>
      <c r="C571" t="s">
        <v>2140</v>
      </c>
    </row>
    <row r="572" spans="1:3" x14ac:dyDescent="0.55000000000000004">
      <c r="A572">
        <v>2400945682</v>
      </c>
      <c r="B572">
        <v>12</v>
      </c>
      <c r="C572" t="s">
        <v>1982</v>
      </c>
    </row>
    <row r="573" spans="1:3" hidden="1" x14ac:dyDescent="0.55000000000000004">
      <c r="A573">
        <v>2400985635</v>
      </c>
      <c r="B573">
        <v>22</v>
      </c>
      <c r="C573" t="s">
        <v>1981</v>
      </c>
    </row>
    <row r="574" spans="1:3" hidden="1" x14ac:dyDescent="0.55000000000000004">
      <c r="A574">
        <v>2401041636</v>
      </c>
      <c r="B574">
        <v>19</v>
      </c>
      <c r="C574" t="s">
        <v>1981</v>
      </c>
    </row>
    <row r="575" spans="1:3" x14ac:dyDescent="0.55000000000000004">
      <c r="A575">
        <v>2401060285</v>
      </c>
      <c r="B575">
        <v>9</v>
      </c>
      <c r="C575" t="s">
        <v>2141</v>
      </c>
    </row>
    <row r="576" spans="1:3" x14ac:dyDescent="0.55000000000000004">
      <c r="A576">
        <v>2401061104</v>
      </c>
      <c r="B576">
        <v>9</v>
      </c>
      <c r="C576" t="s">
        <v>1982</v>
      </c>
    </row>
    <row r="577" spans="1:3" x14ac:dyDescent="0.55000000000000004">
      <c r="A577">
        <v>2401065951</v>
      </c>
      <c r="B577">
        <v>5</v>
      </c>
      <c r="C577" t="s">
        <v>2142</v>
      </c>
    </row>
    <row r="578" spans="1:3" x14ac:dyDescent="0.55000000000000004">
      <c r="A578">
        <v>2401066771</v>
      </c>
      <c r="B578">
        <v>5</v>
      </c>
      <c r="C578" t="s">
        <v>1982</v>
      </c>
    </row>
    <row r="579" spans="1:3" x14ac:dyDescent="0.55000000000000004">
      <c r="A579">
        <v>2401167672</v>
      </c>
      <c r="B579">
        <v>17</v>
      </c>
      <c r="C579" t="s">
        <v>2143</v>
      </c>
    </row>
    <row r="580" spans="1:3" x14ac:dyDescent="0.55000000000000004">
      <c r="A580">
        <v>2401168491</v>
      </c>
      <c r="B580">
        <v>17</v>
      </c>
      <c r="C580" t="s">
        <v>1982</v>
      </c>
    </row>
    <row r="581" spans="1:3" hidden="1" x14ac:dyDescent="0.55000000000000004">
      <c r="A581">
        <v>2401229248</v>
      </c>
      <c r="B581">
        <v>21</v>
      </c>
      <c r="C581" t="s">
        <v>1981</v>
      </c>
    </row>
    <row r="582" spans="1:3" x14ac:dyDescent="0.55000000000000004">
      <c r="A582">
        <v>2401235334</v>
      </c>
      <c r="B582">
        <v>13</v>
      </c>
      <c r="C582" t="s">
        <v>2144</v>
      </c>
    </row>
    <row r="583" spans="1:3" x14ac:dyDescent="0.55000000000000004">
      <c r="A583">
        <v>2401236152</v>
      </c>
      <c r="B583">
        <v>13</v>
      </c>
      <c r="C583" t="s">
        <v>1982</v>
      </c>
    </row>
    <row r="584" spans="1:3" x14ac:dyDescent="0.55000000000000004">
      <c r="A584">
        <v>2401251053</v>
      </c>
      <c r="B584">
        <v>3</v>
      </c>
      <c r="C584" t="s">
        <v>2145</v>
      </c>
    </row>
    <row r="585" spans="1:3" x14ac:dyDescent="0.55000000000000004">
      <c r="A585">
        <v>2401251872</v>
      </c>
      <c r="B585">
        <v>3</v>
      </c>
      <c r="C585" t="s">
        <v>1982</v>
      </c>
    </row>
    <row r="586" spans="1:3" hidden="1" x14ac:dyDescent="0.55000000000000004">
      <c r="A586">
        <v>2401267804</v>
      </c>
      <c r="B586">
        <v>23</v>
      </c>
      <c r="C586" t="s">
        <v>1981</v>
      </c>
    </row>
    <row r="587" spans="1:3" x14ac:dyDescent="0.55000000000000004">
      <c r="A587">
        <v>2405423416</v>
      </c>
      <c r="B587">
        <v>8</v>
      </c>
      <c r="C587" t="s">
        <v>2146</v>
      </c>
    </row>
    <row r="588" spans="1:3" x14ac:dyDescent="0.55000000000000004">
      <c r="A588">
        <v>2405541107</v>
      </c>
      <c r="B588">
        <v>11</v>
      </c>
      <c r="C588" t="s">
        <v>2146</v>
      </c>
    </row>
    <row r="589" spans="1:3" x14ac:dyDescent="0.55000000000000004">
      <c r="A589">
        <v>2405601216</v>
      </c>
      <c r="B589">
        <v>6</v>
      </c>
      <c r="C589" t="s">
        <v>2146</v>
      </c>
    </row>
    <row r="590" spans="1:3" hidden="1" x14ac:dyDescent="0.55000000000000004">
      <c r="A590">
        <v>2405673733</v>
      </c>
      <c r="B590">
        <v>22</v>
      </c>
      <c r="C590" t="s">
        <v>2147</v>
      </c>
    </row>
    <row r="591" spans="1:3" x14ac:dyDescent="0.55000000000000004">
      <c r="A591">
        <v>2405698918</v>
      </c>
      <c r="B591">
        <v>4</v>
      </c>
      <c r="C591" t="s">
        <v>2146</v>
      </c>
    </row>
    <row r="592" spans="1:3" x14ac:dyDescent="0.55000000000000004">
      <c r="A592">
        <v>2405732797</v>
      </c>
      <c r="B592">
        <v>1</v>
      </c>
      <c r="C592" t="s">
        <v>2146</v>
      </c>
    </row>
    <row r="593" spans="1:3" x14ac:dyDescent="0.55000000000000004">
      <c r="A593">
        <v>2405752330</v>
      </c>
      <c r="B593">
        <v>7</v>
      </c>
      <c r="C593" t="s">
        <v>2146</v>
      </c>
    </row>
    <row r="594" spans="1:3" x14ac:dyDescent="0.55000000000000004">
      <c r="A594">
        <v>2405800657</v>
      </c>
      <c r="B594">
        <v>14</v>
      </c>
      <c r="C594" t="s">
        <v>2146</v>
      </c>
    </row>
    <row r="595" spans="1:3" x14ac:dyDescent="0.55000000000000004">
      <c r="A595">
        <v>2405813109</v>
      </c>
      <c r="B595">
        <v>15</v>
      </c>
      <c r="C595" t="s">
        <v>2146</v>
      </c>
    </row>
    <row r="596" spans="1:3" x14ac:dyDescent="0.55000000000000004">
      <c r="A596">
        <v>2405822069</v>
      </c>
      <c r="B596">
        <v>2</v>
      </c>
      <c r="C596" t="s">
        <v>2146</v>
      </c>
    </row>
    <row r="597" spans="1:3" x14ac:dyDescent="0.55000000000000004">
      <c r="A597">
        <v>2405834213</v>
      </c>
      <c r="B597">
        <v>16</v>
      </c>
      <c r="C597" t="s">
        <v>2146</v>
      </c>
    </row>
    <row r="598" spans="1:3" x14ac:dyDescent="0.55000000000000004">
      <c r="A598">
        <v>2405922233</v>
      </c>
      <c r="B598">
        <v>10</v>
      </c>
      <c r="C598" t="s">
        <v>2146</v>
      </c>
    </row>
    <row r="599" spans="1:3" x14ac:dyDescent="0.55000000000000004">
      <c r="A599">
        <v>2405944895</v>
      </c>
      <c r="B599">
        <v>12</v>
      </c>
      <c r="C599" t="s">
        <v>2146</v>
      </c>
    </row>
    <row r="600" spans="1:3" hidden="1" x14ac:dyDescent="0.55000000000000004">
      <c r="A600">
        <v>2405949750</v>
      </c>
      <c r="B600">
        <v>21</v>
      </c>
      <c r="C600" t="s">
        <v>2148</v>
      </c>
    </row>
    <row r="601" spans="1:3" hidden="1" x14ac:dyDescent="0.55000000000000004">
      <c r="A601">
        <v>2405955247</v>
      </c>
      <c r="B601">
        <v>22</v>
      </c>
      <c r="C601" t="s">
        <v>2149</v>
      </c>
    </row>
    <row r="602" spans="1:3" x14ac:dyDescent="0.55000000000000004">
      <c r="A602">
        <v>2406059037</v>
      </c>
      <c r="B602">
        <v>9</v>
      </c>
      <c r="C602" t="s">
        <v>2146</v>
      </c>
    </row>
    <row r="603" spans="1:3" x14ac:dyDescent="0.55000000000000004">
      <c r="A603">
        <v>2406065671</v>
      </c>
      <c r="B603">
        <v>5</v>
      </c>
      <c r="C603" t="s">
        <v>2146</v>
      </c>
    </row>
    <row r="604" spans="1:3" x14ac:dyDescent="0.55000000000000004">
      <c r="A604">
        <v>2406170140</v>
      </c>
      <c r="B604">
        <v>17</v>
      </c>
      <c r="C604" t="s">
        <v>2146</v>
      </c>
    </row>
    <row r="605" spans="1:3" x14ac:dyDescent="0.55000000000000004">
      <c r="A605">
        <v>2406234432</v>
      </c>
      <c r="B605">
        <v>13</v>
      </c>
      <c r="C605" t="s">
        <v>2146</v>
      </c>
    </row>
    <row r="606" spans="1:3" x14ac:dyDescent="0.55000000000000004">
      <c r="A606">
        <v>2406249987</v>
      </c>
      <c r="B606">
        <v>3</v>
      </c>
      <c r="C606" t="s">
        <v>2146</v>
      </c>
    </row>
    <row r="607" spans="1:3" hidden="1" x14ac:dyDescent="0.55000000000000004">
      <c r="A607">
        <v>2406529824</v>
      </c>
      <c r="B607">
        <v>22</v>
      </c>
      <c r="C607" t="s">
        <v>2150</v>
      </c>
    </row>
    <row r="608" spans="1:3" hidden="1" x14ac:dyDescent="0.55000000000000004">
      <c r="A608">
        <v>2406859430</v>
      </c>
      <c r="B608">
        <v>22</v>
      </c>
      <c r="C608" t="s">
        <v>2151</v>
      </c>
    </row>
    <row r="609" spans="1:3" x14ac:dyDescent="0.55000000000000004">
      <c r="A609">
        <v>2430422233</v>
      </c>
      <c r="B609">
        <v>8</v>
      </c>
      <c r="C609" t="s">
        <v>2008</v>
      </c>
    </row>
    <row r="610" spans="1:3" x14ac:dyDescent="0.55000000000000004">
      <c r="A610">
        <v>2430539969</v>
      </c>
      <c r="B610">
        <v>11</v>
      </c>
      <c r="C610" t="s">
        <v>2008</v>
      </c>
    </row>
    <row r="611" spans="1:3" x14ac:dyDescent="0.55000000000000004">
      <c r="A611">
        <v>2430600074</v>
      </c>
      <c r="B611">
        <v>6</v>
      </c>
      <c r="C611" t="s">
        <v>2008</v>
      </c>
    </row>
    <row r="612" spans="1:3" x14ac:dyDescent="0.55000000000000004">
      <c r="A612">
        <v>2430686149</v>
      </c>
      <c r="B612">
        <v>2</v>
      </c>
      <c r="C612" t="s">
        <v>2008</v>
      </c>
    </row>
    <row r="613" spans="1:3" x14ac:dyDescent="0.55000000000000004">
      <c r="A613">
        <v>2430697762</v>
      </c>
      <c r="B613">
        <v>4</v>
      </c>
      <c r="C613" t="s">
        <v>2008</v>
      </c>
    </row>
    <row r="614" spans="1:3" x14ac:dyDescent="0.55000000000000004">
      <c r="A614">
        <v>2430731614</v>
      </c>
      <c r="B614">
        <v>1</v>
      </c>
      <c r="C614" t="s">
        <v>2008</v>
      </c>
    </row>
    <row r="615" spans="1:3" x14ac:dyDescent="0.55000000000000004">
      <c r="A615">
        <v>2430762125</v>
      </c>
      <c r="B615">
        <v>7</v>
      </c>
      <c r="C615" t="s">
        <v>2008</v>
      </c>
    </row>
    <row r="616" spans="1:3" x14ac:dyDescent="0.55000000000000004">
      <c r="A616">
        <v>2430799501</v>
      </c>
      <c r="B616">
        <v>14</v>
      </c>
      <c r="C616" t="s">
        <v>2008</v>
      </c>
    </row>
    <row r="617" spans="1:3" x14ac:dyDescent="0.55000000000000004">
      <c r="A617">
        <v>2430811967</v>
      </c>
      <c r="B617">
        <v>15</v>
      </c>
      <c r="C617" t="s">
        <v>2008</v>
      </c>
    </row>
    <row r="618" spans="1:3" x14ac:dyDescent="0.55000000000000004">
      <c r="A618">
        <v>2430905898</v>
      </c>
      <c r="B618">
        <v>10</v>
      </c>
      <c r="C618" t="s">
        <v>2008</v>
      </c>
    </row>
    <row r="619" spans="1:3" x14ac:dyDescent="0.55000000000000004">
      <c r="A619">
        <v>2430943753</v>
      </c>
      <c r="B619">
        <v>12</v>
      </c>
      <c r="C619" t="s">
        <v>2008</v>
      </c>
    </row>
    <row r="620" spans="1:3" x14ac:dyDescent="0.55000000000000004">
      <c r="A620">
        <v>2430962883</v>
      </c>
      <c r="B620">
        <v>16</v>
      </c>
      <c r="C620" t="s">
        <v>2008</v>
      </c>
    </row>
    <row r="621" spans="1:3" x14ac:dyDescent="0.55000000000000004">
      <c r="A621">
        <v>2431057881</v>
      </c>
      <c r="B621">
        <v>9</v>
      </c>
      <c r="C621" t="s">
        <v>2008</v>
      </c>
    </row>
    <row r="622" spans="1:3" x14ac:dyDescent="0.55000000000000004">
      <c r="A622">
        <v>2431166325</v>
      </c>
      <c r="B622">
        <v>17</v>
      </c>
      <c r="C622" t="s">
        <v>2008</v>
      </c>
    </row>
    <row r="623" spans="1:3" x14ac:dyDescent="0.55000000000000004">
      <c r="A623">
        <v>2431205675</v>
      </c>
      <c r="B623">
        <v>5</v>
      </c>
      <c r="C623" t="s">
        <v>2008</v>
      </c>
    </row>
    <row r="624" spans="1:3" x14ac:dyDescent="0.55000000000000004">
      <c r="A624">
        <v>2431233290</v>
      </c>
      <c r="B624">
        <v>13</v>
      </c>
      <c r="C624" t="s">
        <v>2008</v>
      </c>
    </row>
    <row r="625" spans="1:3" x14ac:dyDescent="0.55000000000000004">
      <c r="A625">
        <v>2431248758</v>
      </c>
      <c r="B625">
        <v>3</v>
      </c>
      <c r="C625" t="s">
        <v>2008</v>
      </c>
    </row>
    <row r="626" spans="1:3" hidden="1" x14ac:dyDescent="0.55000000000000004">
      <c r="A626">
        <v>2700357605</v>
      </c>
      <c r="B626">
        <v>24</v>
      </c>
      <c r="C626" t="s">
        <v>1981</v>
      </c>
    </row>
    <row r="627" spans="1:3" x14ac:dyDescent="0.55000000000000004">
      <c r="A627">
        <v>2700390962</v>
      </c>
      <c r="B627">
        <v>8</v>
      </c>
      <c r="C627" t="s">
        <v>1982</v>
      </c>
    </row>
    <row r="628" spans="1:3" x14ac:dyDescent="0.55000000000000004">
      <c r="A628">
        <v>2700425732</v>
      </c>
      <c r="B628">
        <v>8</v>
      </c>
      <c r="C628" t="s">
        <v>2152</v>
      </c>
    </row>
    <row r="629" spans="1:3" x14ac:dyDescent="0.55000000000000004">
      <c r="A629">
        <v>2700508653</v>
      </c>
      <c r="B629">
        <v>11</v>
      </c>
      <c r="C629" t="s">
        <v>1982</v>
      </c>
    </row>
    <row r="630" spans="1:3" x14ac:dyDescent="0.55000000000000004">
      <c r="A630">
        <v>2700543753</v>
      </c>
      <c r="B630">
        <v>11</v>
      </c>
      <c r="C630" t="s">
        <v>2153</v>
      </c>
    </row>
    <row r="631" spans="1:3" x14ac:dyDescent="0.55000000000000004">
      <c r="A631">
        <v>2700554313</v>
      </c>
      <c r="B631">
        <v>2</v>
      </c>
      <c r="C631" t="s">
        <v>1982</v>
      </c>
    </row>
    <row r="632" spans="1:3" x14ac:dyDescent="0.55000000000000004">
      <c r="A632">
        <v>2700568849</v>
      </c>
      <c r="B632">
        <v>6</v>
      </c>
      <c r="C632" t="s">
        <v>1982</v>
      </c>
    </row>
    <row r="633" spans="1:3" x14ac:dyDescent="0.55000000000000004">
      <c r="A633">
        <v>2700589571</v>
      </c>
      <c r="B633">
        <v>2</v>
      </c>
      <c r="C633" t="s">
        <v>2154</v>
      </c>
    </row>
    <row r="634" spans="1:3" x14ac:dyDescent="0.55000000000000004">
      <c r="A634">
        <v>2700603997</v>
      </c>
      <c r="B634">
        <v>6</v>
      </c>
      <c r="C634" t="s">
        <v>2155</v>
      </c>
    </row>
    <row r="635" spans="1:3" hidden="1" x14ac:dyDescent="0.55000000000000004">
      <c r="A635">
        <v>2700649083</v>
      </c>
      <c r="B635">
        <v>18</v>
      </c>
      <c r="C635" t="s">
        <v>1981</v>
      </c>
    </row>
    <row r="636" spans="1:3" x14ac:dyDescent="0.55000000000000004">
      <c r="A636">
        <v>2700666551</v>
      </c>
      <c r="B636">
        <v>4</v>
      </c>
      <c r="C636" t="s">
        <v>1982</v>
      </c>
    </row>
    <row r="637" spans="1:3" x14ac:dyDescent="0.55000000000000004">
      <c r="A637">
        <v>2700699679</v>
      </c>
      <c r="B637">
        <v>4</v>
      </c>
      <c r="C637" t="s">
        <v>2156</v>
      </c>
    </row>
    <row r="638" spans="1:3" x14ac:dyDescent="0.55000000000000004">
      <c r="A638">
        <v>2700700389</v>
      </c>
      <c r="B638">
        <v>1</v>
      </c>
      <c r="C638" t="s">
        <v>1982</v>
      </c>
    </row>
    <row r="639" spans="1:3" x14ac:dyDescent="0.55000000000000004">
      <c r="A639">
        <v>2700719963</v>
      </c>
      <c r="B639">
        <v>7</v>
      </c>
      <c r="C639" t="s">
        <v>1982</v>
      </c>
    </row>
    <row r="640" spans="1:3" x14ac:dyDescent="0.55000000000000004">
      <c r="A640">
        <v>2700734404</v>
      </c>
      <c r="B640">
        <v>1</v>
      </c>
      <c r="C640" t="s">
        <v>2157</v>
      </c>
    </row>
    <row r="641" spans="1:3" x14ac:dyDescent="0.55000000000000004">
      <c r="A641">
        <v>2700755118</v>
      </c>
      <c r="B641">
        <v>7</v>
      </c>
      <c r="C641" t="s">
        <v>2158</v>
      </c>
    </row>
    <row r="642" spans="1:3" x14ac:dyDescent="0.55000000000000004">
      <c r="A642">
        <v>2700768290</v>
      </c>
      <c r="B642">
        <v>14</v>
      </c>
      <c r="C642" t="s">
        <v>1982</v>
      </c>
    </row>
    <row r="643" spans="1:3" x14ac:dyDescent="0.55000000000000004">
      <c r="A643">
        <v>2700780742</v>
      </c>
      <c r="B643">
        <v>15</v>
      </c>
      <c r="C643" t="s">
        <v>1982</v>
      </c>
    </row>
    <row r="644" spans="1:3" hidden="1" x14ac:dyDescent="0.55000000000000004">
      <c r="A644">
        <v>2700795058</v>
      </c>
      <c r="B644">
        <v>20</v>
      </c>
      <c r="C644" t="s">
        <v>1981</v>
      </c>
    </row>
    <row r="645" spans="1:3" x14ac:dyDescent="0.55000000000000004">
      <c r="A645">
        <v>2700798948</v>
      </c>
      <c r="B645">
        <v>16</v>
      </c>
      <c r="C645" t="s">
        <v>1982</v>
      </c>
    </row>
    <row r="646" spans="1:3" x14ac:dyDescent="0.55000000000000004">
      <c r="A646">
        <v>2700802223</v>
      </c>
      <c r="B646">
        <v>14</v>
      </c>
      <c r="C646" t="s">
        <v>2159</v>
      </c>
    </row>
    <row r="647" spans="1:3" x14ac:dyDescent="0.55000000000000004">
      <c r="A647">
        <v>2700815937</v>
      </c>
      <c r="B647">
        <v>15</v>
      </c>
      <c r="C647" t="s">
        <v>2160</v>
      </c>
    </row>
    <row r="648" spans="1:3" x14ac:dyDescent="0.55000000000000004">
      <c r="A648">
        <v>2700834222</v>
      </c>
      <c r="B648">
        <v>16</v>
      </c>
      <c r="C648" t="s">
        <v>2161</v>
      </c>
    </row>
    <row r="649" spans="1:3" x14ac:dyDescent="0.55000000000000004">
      <c r="A649">
        <v>2700874673</v>
      </c>
      <c r="B649">
        <v>10</v>
      </c>
      <c r="C649" t="s">
        <v>1982</v>
      </c>
    </row>
    <row r="650" spans="1:3" x14ac:dyDescent="0.55000000000000004">
      <c r="A650">
        <v>2700909814</v>
      </c>
      <c r="B650">
        <v>10</v>
      </c>
      <c r="C650" t="s">
        <v>2162</v>
      </c>
    </row>
    <row r="651" spans="1:3" x14ac:dyDescent="0.55000000000000004">
      <c r="A651">
        <v>2700912528</v>
      </c>
      <c r="B651">
        <v>12</v>
      </c>
      <c r="C651" t="s">
        <v>1982</v>
      </c>
    </row>
    <row r="652" spans="1:3" x14ac:dyDescent="0.55000000000000004">
      <c r="A652">
        <v>2700946966</v>
      </c>
      <c r="B652">
        <v>12</v>
      </c>
      <c r="C652" t="s">
        <v>2163</v>
      </c>
    </row>
    <row r="653" spans="1:3" hidden="1" x14ac:dyDescent="0.55000000000000004">
      <c r="A653">
        <v>2700985635</v>
      </c>
      <c r="B653">
        <v>22</v>
      </c>
      <c r="C653" t="s">
        <v>1981</v>
      </c>
    </row>
    <row r="654" spans="1:3" x14ac:dyDescent="0.55000000000000004">
      <c r="A654">
        <v>2701026670</v>
      </c>
      <c r="B654">
        <v>9</v>
      </c>
      <c r="C654" t="s">
        <v>1982</v>
      </c>
    </row>
    <row r="655" spans="1:3" x14ac:dyDescent="0.55000000000000004">
      <c r="A655">
        <v>2701033304</v>
      </c>
      <c r="B655">
        <v>5</v>
      </c>
      <c r="C655" t="s">
        <v>1982</v>
      </c>
    </row>
    <row r="656" spans="1:3" hidden="1" x14ac:dyDescent="0.55000000000000004">
      <c r="A656">
        <v>2701041636</v>
      </c>
      <c r="B656">
        <v>19</v>
      </c>
      <c r="C656" t="s">
        <v>1981</v>
      </c>
    </row>
    <row r="657" spans="1:3" x14ac:dyDescent="0.55000000000000004">
      <c r="A657">
        <v>2701060602</v>
      </c>
      <c r="B657">
        <v>9</v>
      </c>
      <c r="C657" t="s">
        <v>2164</v>
      </c>
    </row>
    <row r="658" spans="1:3" x14ac:dyDescent="0.55000000000000004">
      <c r="A658">
        <v>2701068559</v>
      </c>
      <c r="B658">
        <v>5</v>
      </c>
      <c r="C658" t="s">
        <v>2165</v>
      </c>
    </row>
    <row r="659" spans="1:3" x14ac:dyDescent="0.55000000000000004">
      <c r="A659">
        <v>2701135055</v>
      </c>
      <c r="B659">
        <v>17</v>
      </c>
      <c r="C659" t="s">
        <v>1982</v>
      </c>
    </row>
    <row r="660" spans="1:3" x14ac:dyDescent="0.55000000000000004">
      <c r="A660">
        <v>2701170247</v>
      </c>
      <c r="B660">
        <v>17</v>
      </c>
      <c r="C660" t="s">
        <v>2166</v>
      </c>
    </row>
    <row r="661" spans="1:3" x14ac:dyDescent="0.55000000000000004">
      <c r="A661">
        <v>2701202065</v>
      </c>
      <c r="B661">
        <v>13</v>
      </c>
      <c r="C661" t="s">
        <v>1982</v>
      </c>
    </row>
    <row r="662" spans="1:3" x14ac:dyDescent="0.55000000000000004">
      <c r="A662">
        <v>2701217533</v>
      </c>
      <c r="B662">
        <v>3</v>
      </c>
      <c r="C662" t="s">
        <v>1982</v>
      </c>
    </row>
    <row r="663" spans="1:3" hidden="1" x14ac:dyDescent="0.55000000000000004">
      <c r="A663">
        <v>2701229248</v>
      </c>
      <c r="B663">
        <v>21</v>
      </c>
      <c r="C663" t="s">
        <v>1981</v>
      </c>
    </row>
    <row r="664" spans="1:3" x14ac:dyDescent="0.55000000000000004">
      <c r="A664">
        <v>2701237055</v>
      </c>
      <c r="B664">
        <v>13</v>
      </c>
      <c r="C664" t="s">
        <v>2167</v>
      </c>
    </row>
    <row r="665" spans="1:3" x14ac:dyDescent="0.55000000000000004">
      <c r="A665">
        <v>2701252784</v>
      </c>
      <c r="B665">
        <v>3</v>
      </c>
      <c r="C665" t="s">
        <v>2168</v>
      </c>
    </row>
    <row r="666" spans="1:3" hidden="1" x14ac:dyDescent="0.55000000000000004">
      <c r="A666">
        <v>2701267804</v>
      </c>
      <c r="B666">
        <v>23</v>
      </c>
      <c r="C666" t="s">
        <v>1981</v>
      </c>
    </row>
    <row r="667" spans="1:3" x14ac:dyDescent="0.55000000000000004">
      <c r="A667">
        <v>2705392099</v>
      </c>
      <c r="B667">
        <v>8</v>
      </c>
      <c r="C667" t="s">
        <v>2169</v>
      </c>
    </row>
    <row r="668" spans="1:3" x14ac:dyDescent="0.55000000000000004">
      <c r="A668">
        <v>2705509877</v>
      </c>
      <c r="B668">
        <v>11</v>
      </c>
      <c r="C668" t="s">
        <v>2169</v>
      </c>
    </row>
    <row r="669" spans="1:3" hidden="1" x14ac:dyDescent="0.55000000000000004">
      <c r="A669">
        <v>2705539132</v>
      </c>
      <c r="B669">
        <v>21</v>
      </c>
      <c r="C669" t="s">
        <v>2170</v>
      </c>
    </row>
    <row r="670" spans="1:3" x14ac:dyDescent="0.55000000000000004">
      <c r="A670">
        <v>2705555450</v>
      </c>
      <c r="B670">
        <v>2</v>
      </c>
      <c r="C670" t="s">
        <v>2169</v>
      </c>
    </row>
    <row r="671" spans="1:3" x14ac:dyDescent="0.55000000000000004">
      <c r="A671">
        <v>2705570072</v>
      </c>
      <c r="B671">
        <v>6</v>
      </c>
      <c r="C671" t="s">
        <v>2169</v>
      </c>
    </row>
    <row r="672" spans="1:3" hidden="1" x14ac:dyDescent="0.55000000000000004">
      <c r="A672">
        <v>2705600336</v>
      </c>
      <c r="B672">
        <v>21</v>
      </c>
      <c r="C672" t="s">
        <v>2171</v>
      </c>
    </row>
    <row r="673" spans="1:3" x14ac:dyDescent="0.55000000000000004">
      <c r="A673">
        <v>2705667688</v>
      </c>
      <c r="B673">
        <v>4</v>
      </c>
      <c r="C673" t="s">
        <v>2169</v>
      </c>
    </row>
    <row r="674" spans="1:3" x14ac:dyDescent="0.55000000000000004">
      <c r="A674">
        <v>2705701567</v>
      </c>
      <c r="B674">
        <v>1</v>
      </c>
      <c r="C674" t="s">
        <v>2169</v>
      </c>
    </row>
    <row r="675" spans="1:3" x14ac:dyDescent="0.55000000000000004">
      <c r="A675">
        <v>2705721186</v>
      </c>
      <c r="B675">
        <v>7</v>
      </c>
      <c r="C675" t="s">
        <v>2169</v>
      </c>
    </row>
    <row r="676" spans="1:3" x14ac:dyDescent="0.55000000000000004">
      <c r="A676">
        <v>2705781879</v>
      </c>
      <c r="B676">
        <v>15</v>
      </c>
      <c r="C676" t="s">
        <v>2169</v>
      </c>
    </row>
    <row r="677" spans="1:3" x14ac:dyDescent="0.55000000000000004">
      <c r="A677">
        <v>2705787528</v>
      </c>
      <c r="B677">
        <v>14</v>
      </c>
      <c r="C677" t="s">
        <v>2169</v>
      </c>
    </row>
    <row r="678" spans="1:3" x14ac:dyDescent="0.55000000000000004">
      <c r="A678">
        <v>2705800171</v>
      </c>
      <c r="B678">
        <v>16</v>
      </c>
      <c r="C678" t="s">
        <v>2169</v>
      </c>
    </row>
    <row r="679" spans="1:3" hidden="1" x14ac:dyDescent="0.55000000000000004">
      <c r="A679">
        <v>2705830105</v>
      </c>
      <c r="B679">
        <v>21</v>
      </c>
      <c r="C679" t="s">
        <v>2172</v>
      </c>
    </row>
    <row r="680" spans="1:3" x14ac:dyDescent="0.55000000000000004">
      <c r="A680">
        <v>2705875896</v>
      </c>
      <c r="B680">
        <v>10</v>
      </c>
      <c r="C680" t="s">
        <v>2169</v>
      </c>
    </row>
    <row r="681" spans="1:3" hidden="1" x14ac:dyDescent="0.55000000000000004">
      <c r="A681">
        <v>2705905443</v>
      </c>
      <c r="B681">
        <v>21</v>
      </c>
      <c r="C681" t="s">
        <v>2173</v>
      </c>
    </row>
    <row r="682" spans="1:3" x14ac:dyDescent="0.55000000000000004">
      <c r="A682">
        <v>2705913665</v>
      </c>
      <c r="B682">
        <v>12</v>
      </c>
      <c r="C682" t="s">
        <v>2169</v>
      </c>
    </row>
    <row r="683" spans="1:3" hidden="1" x14ac:dyDescent="0.55000000000000004">
      <c r="A683">
        <v>2705994530</v>
      </c>
      <c r="B683">
        <v>21</v>
      </c>
      <c r="C683" t="s">
        <v>2174</v>
      </c>
    </row>
    <row r="684" spans="1:3" hidden="1" x14ac:dyDescent="0.55000000000000004">
      <c r="A684">
        <v>2706033250</v>
      </c>
      <c r="B684">
        <v>21</v>
      </c>
      <c r="C684" t="s">
        <v>2175</v>
      </c>
    </row>
    <row r="685" spans="1:3" x14ac:dyDescent="0.55000000000000004">
      <c r="A685">
        <v>2706034482</v>
      </c>
      <c r="B685">
        <v>5</v>
      </c>
      <c r="C685" t="s">
        <v>2169</v>
      </c>
    </row>
    <row r="686" spans="1:3" hidden="1" x14ac:dyDescent="0.55000000000000004">
      <c r="A686">
        <v>2706062847</v>
      </c>
      <c r="B686">
        <v>21</v>
      </c>
      <c r="C686" t="s">
        <v>2176</v>
      </c>
    </row>
    <row r="687" spans="1:3" x14ac:dyDescent="0.55000000000000004">
      <c r="A687">
        <v>2706136278</v>
      </c>
      <c r="B687">
        <v>17</v>
      </c>
      <c r="C687" t="s">
        <v>2169</v>
      </c>
    </row>
    <row r="688" spans="1:3" x14ac:dyDescent="0.55000000000000004">
      <c r="A688">
        <v>2706137016</v>
      </c>
      <c r="B688">
        <v>9</v>
      </c>
      <c r="C688" t="s">
        <v>2169</v>
      </c>
    </row>
    <row r="689" spans="1:3" hidden="1" x14ac:dyDescent="0.55000000000000004">
      <c r="A689">
        <v>2706165845</v>
      </c>
      <c r="B689">
        <v>21</v>
      </c>
      <c r="C689" t="s">
        <v>2177</v>
      </c>
    </row>
    <row r="690" spans="1:3" x14ac:dyDescent="0.55000000000000004">
      <c r="A690">
        <v>2706203288</v>
      </c>
      <c r="B690">
        <v>13</v>
      </c>
      <c r="C690" t="s">
        <v>2169</v>
      </c>
    </row>
    <row r="691" spans="1:3" x14ac:dyDescent="0.55000000000000004">
      <c r="A691">
        <v>2706218670</v>
      </c>
      <c r="B691">
        <v>3</v>
      </c>
      <c r="C691" t="s">
        <v>2169</v>
      </c>
    </row>
    <row r="692" spans="1:3" hidden="1" x14ac:dyDescent="0.55000000000000004">
      <c r="A692">
        <v>2706232557</v>
      </c>
      <c r="B692">
        <v>21</v>
      </c>
      <c r="C692" t="s">
        <v>2178</v>
      </c>
    </row>
    <row r="693" spans="1:3" hidden="1" x14ac:dyDescent="0.55000000000000004">
      <c r="A693">
        <v>2706356098</v>
      </c>
      <c r="B693">
        <v>22</v>
      </c>
      <c r="C693" t="s">
        <v>2179</v>
      </c>
    </row>
    <row r="694" spans="1:3" x14ac:dyDescent="0.55000000000000004">
      <c r="A694">
        <v>2730390956</v>
      </c>
      <c r="B694">
        <v>8</v>
      </c>
      <c r="C694" t="s">
        <v>2008</v>
      </c>
    </row>
    <row r="695" spans="1:3" x14ac:dyDescent="0.55000000000000004">
      <c r="A695">
        <v>2730508647</v>
      </c>
      <c r="B695">
        <v>11</v>
      </c>
      <c r="C695" t="s">
        <v>2008</v>
      </c>
    </row>
    <row r="696" spans="1:3" x14ac:dyDescent="0.55000000000000004">
      <c r="A696">
        <v>2730554307</v>
      </c>
      <c r="B696">
        <v>2</v>
      </c>
      <c r="C696" t="s">
        <v>2008</v>
      </c>
    </row>
    <row r="697" spans="1:3" x14ac:dyDescent="0.55000000000000004">
      <c r="A697">
        <v>2730568843</v>
      </c>
      <c r="B697">
        <v>6</v>
      </c>
      <c r="C697" t="s">
        <v>2008</v>
      </c>
    </row>
    <row r="698" spans="1:3" x14ac:dyDescent="0.55000000000000004">
      <c r="A698">
        <v>2730685451</v>
      </c>
      <c r="B698">
        <v>4</v>
      </c>
      <c r="C698" t="s">
        <v>2008</v>
      </c>
    </row>
    <row r="699" spans="1:3" x14ac:dyDescent="0.55000000000000004">
      <c r="A699">
        <v>2730700383</v>
      </c>
      <c r="B699">
        <v>1</v>
      </c>
      <c r="C699" t="s">
        <v>2008</v>
      </c>
    </row>
    <row r="700" spans="1:3" x14ac:dyDescent="0.55000000000000004">
      <c r="A700">
        <v>2730719957</v>
      </c>
      <c r="B700">
        <v>7</v>
      </c>
      <c r="C700" t="s">
        <v>2008</v>
      </c>
    </row>
    <row r="701" spans="1:3" x14ac:dyDescent="0.55000000000000004">
      <c r="A701">
        <v>2730768331</v>
      </c>
      <c r="B701">
        <v>14</v>
      </c>
      <c r="C701" t="s">
        <v>2008</v>
      </c>
    </row>
    <row r="702" spans="1:3" x14ac:dyDescent="0.55000000000000004">
      <c r="A702">
        <v>2730780722</v>
      </c>
      <c r="B702">
        <v>15</v>
      </c>
      <c r="C702" t="s">
        <v>2008</v>
      </c>
    </row>
    <row r="703" spans="1:3" x14ac:dyDescent="0.55000000000000004">
      <c r="A703">
        <v>2730798942</v>
      </c>
      <c r="B703">
        <v>16</v>
      </c>
      <c r="C703" t="s">
        <v>2008</v>
      </c>
    </row>
    <row r="704" spans="1:3" x14ac:dyDescent="0.55000000000000004">
      <c r="A704">
        <v>2730874667</v>
      </c>
      <c r="B704">
        <v>10</v>
      </c>
      <c r="C704" t="s">
        <v>2008</v>
      </c>
    </row>
    <row r="705" spans="1:3" x14ac:dyDescent="0.55000000000000004">
      <c r="A705">
        <v>2730912522</v>
      </c>
      <c r="B705">
        <v>12</v>
      </c>
      <c r="C705" t="s">
        <v>2008</v>
      </c>
    </row>
    <row r="706" spans="1:3" x14ac:dyDescent="0.55000000000000004">
      <c r="A706">
        <v>2731026664</v>
      </c>
      <c r="B706">
        <v>9</v>
      </c>
      <c r="C706" t="s">
        <v>2008</v>
      </c>
    </row>
    <row r="707" spans="1:3" x14ac:dyDescent="0.55000000000000004">
      <c r="A707">
        <v>2731033298</v>
      </c>
      <c r="B707">
        <v>5</v>
      </c>
      <c r="C707" t="s">
        <v>2008</v>
      </c>
    </row>
    <row r="708" spans="1:3" x14ac:dyDescent="0.55000000000000004">
      <c r="A708">
        <v>2731135049</v>
      </c>
      <c r="B708">
        <v>17</v>
      </c>
      <c r="C708" t="s">
        <v>2008</v>
      </c>
    </row>
    <row r="709" spans="1:3" x14ac:dyDescent="0.55000000000000004">
      <c r="A709">
        <v>2731202059</v>
      </c>
      <c r="B709">
        <v>13</v>
      </c>
      <c r="C709" t="s">
        <v>2008</v>
      </c>
    </row>
    <row r="710" spans="1:3" x14ac:dyDescent="0.55000000000000004">
      <c r="A710">
        <v>2731217527</v>
      </c>
      <c r="B710">
        <v>3</v>
      </c>
      <c r="C710" t="s">
        <v>2008</v>
      </c>
    </row>
    <row r="711" spans="1:3" hidden="1" x14ac:dyDescent="0.55000000000000004">
      <c r="A711">
        <v>3000357605</v>
      </c>
      <c r="B711">
        <v>24</v>
      </c>
      <c r="C711" t="s">
        <v>1981</v>
      </c>
    </row>
    <row r="712" spans="1:3" x14ac:dyDescent="0.55000000000000004">
      <c r="A712">
        <v>3000424864</v>
      </c>
      <c r="B712">
        <v>8</v>
      </c>
      <c r="C712" t="s">
        <v>2180</v>
      </c>
    </row>
    <row r="713" spans="1:3" x14ac:dyDescent="0.55000000000000004">
      <c r="A713">
        <v>3000425683</v>
      </c>
      <c r="B713">
        <v>8</v>
      </c>
      <c r="C713" t="s">
        <v>1982</v>
      </c>
    </row>
    <row r="714" spans="1:3" x14ac:dyDescent="0.55000000000000004">
      <c r="A714">
        <v>3000542248</v>
      </c>
      <c r="B714">
        <v>11</v>
      </c>
      <c r="C714" t="s">
        <v>2181</v>
      </c>
    </row>
    <row r="715" spans="1:3" x14ac:dyDescent="0.55000000000000004">
      <c r="A715">
        <v>3000543066</v>
      </c>
      <c r="B715">
        <v>11</v>
      </c>
      <c r="C715" t="s">
        <v>1982</v>
      </c>
    </row>
    <row r="716" spans="1:3" x14ac:dyDescent="0.55000000000000004">
      <c r="A716">
        <v>3000588223</v>
      </c>
      <c r="B716">
        <v>2</v>
      </c>
      <c r="C716" t="s">
        <v>2182</v>
      </c>
    </row>
    <row r="717" spans="1:3" x14ac:dyDescent="0.55000000000000004">
      <c r="A717">
        <v>3000589041</v>
      </c>
      <c r="B717">
        <v>2</v>
      </c>
      <c r="C717" t="s">
        <v>1982</v>
      </c>
    </row>
    <row r="718" spans="1:3" x14ac:dyDescent="0.55000000000000004">
      <c r="A718">
        <v>3000602624</v>
      </c>
      <c r="B718">
        <v>6</v>
      </c>
      <c r="C718" t="s">
        <v>2183</v>
      </c>
    </row>
    <row r="719" spans="1:3" x14ac:dyDescent="0.55000000000000004">
      <c r="A719">
        <v>3000603442</v>
      </c>
      <c r="B719">
        <v>6</v>
      </c>
      <c r="C719" t="s">
        <v>1982</v>
      </c>
    </row>
    <row r="720" spans="1:3" hidden="1" x14ac:dyDescent="0.55000000000000004">
      <c r="A720">
        <v>3000649083</v>
      </c>
      <c r="B720">
        <v>18</v>
      </c>
      <c r="C720" t="s">
        <v>1981</v>
      </c>
    </row>
    <row r="721" spans="1:3" x14ac:dyDescent="0.55000000000000004">
      <c r="A721">
        <v>3000700447</v>
      </c>
      <c r="B721">
        <v>4</v>
      </c>
      <c r="C721" t="s">
        <v>2184</v>
      </c>
    </row>
    <row r="722" spans="1:3" x14ac:dyDescent="0.55000000000000004">
      <c r="A722">
        <v>3000701265</v>
      </c>
      <c r="B722">
        <v>4</v>
      </c>
      <c r="C722" t="s">
        <v>1982</v>
      </c>
    </row>
    <row r="723" spans="1:3" x14ac:dyDescent="0.55000000000000004">
      <c r="A723">
        <v>3000733573</v>
      </c>
      <c r="B723">
        <v>1</v>
      </c>
      <c r="C723" t="s">
        <v>2185</v>
      </c>
    </row>
    <row r="724" spans="1:3" x14ac:dyDescent="0.55000000000000004">
      <c r="A724">
        <v>3000734391</v>
      </c>
      <c r="B724">
        <v>1</v>
      </c>
      <c r="C724" t="s">
        <v>1982</v>
      </c>
    </row>
    <row r="725" spans="1:3" x14ac:dyDescent="0.55000000000000004">
      <c r="A725">
        <v>3000753480</v>
      </c>
      <c r="B725">
        <v>7</v>
      </c>
      <c r="C725" t="s">
        <v>2186</v>
      </c>
    </row>
    <row r="726" spans="1:3" x14ac:dyDescent="0.55000000000000004">
      <c r="A726">
        <v>3000754298</v>
      </c>
      <c r="B726">
        <v>7</v>
      </c>
      <c r="C726" t="s">
        <v>1982</v>
      </c>
    </row>
    <row r="727" spans="1:3" hidden="1" x14ac:dyDescent="0.55000000000000004">
      <c r="A727">
        <v>3000795058</v>
      </c>
      <c r="B727">
        <v>20</v>
      </c>
      <c r="C727" t="s">
        <v>1981</v>
      </c>
    </row>
    <row r="728" spans="1:3" x14ac:dyDescent="0.55000000000000004">
      <c r="A728">
        <v>3000801923</v>
      </c>
      <c r="B728">
        <v>14</v>
      </c>
      <c r="C728" t="s">
        <v>2187</v>
      </c>
    </row>
    <row r="729" spans="1:3" x14ac:dyDescent="0.55000000000000004">
      <c r="A729">
        <v>3000802741</v>
      </c>
      <c r="B729">
        <v>14</v>
      </c>
      <c r="C729" t="s">
        <v>1982</v>
      </c>
    </row>
    <row r="730" spans="1:3" x14ac:dyDescent="0.55000000000000004">
      <c r="A730">
        <v>3000813382</v>
      </c>
      <c r="B730">
        <v>15</v>
      </c>
      <c r="C730" t="s">
        <v>2188</v>
      </c>
    </row>
    <row r="731" spans="1:3" x14ac:dyDescent="0.55000000000000004">
      <c r="A731">
        <v>3000814201</v>
      </c>
      <c r="B731">
        <v>15</v>
      </c>
      <c r="C731" t="s">
        <v>1982</v>
      </c>
    </row>
    <row r="732" spans="1:3" x14ac:dyDescent="0.55000000000000004">
      <c r="A732">
        <v>3000832467</v>
      </c>
      <c r="B732">
        <v>16</v>
      </c>
      <c r="C732" t="s">
        <v>2189</v>
      </c>
    </row>
    <row r="733" spans="1:3" x14ac:dyDescent="0.55000000000000004">
      <c r="A733">
        <v>3000833285</v>
      </c>
      <c r="B733">
        <v>16</v>
      </c>
      <c r="C733" t="s">
        <v>1982</v>
      </c>
    </row>
    <row r="734" spans="1:3" x14ac:dyDescent="0.55000000000000004">
      <c r="A734">
        <v>3000907670</v>
      </c>
      <c r="B734">
        <v>10</v>
      </c>
      <c r="C734" t="s">
        <v>2190</v>
      </c>
    </row>
    <row r="735" spans="1:3" x14ac:dyDescent="0.55000000000000004">
      <c r="A735">
        <v>3000908488</v>
      </c>
      <c r="B735">
        <v>10</v>
      </c>
      <c r="C735" t="s">
        <v>1982</v>
      </c>
    </row>
    <row r="736" spans="1:3" x14ac:dyDescent="0.55000000000000004">
      <c r="A736">
        <v>3000946092</v>
      </c>
      <c r="B736">
        <v>12</v>
      </c>
      <c r="C736" t="s">
        <v>2191</v>
      </c>
    </row>
    <row r="737" spans="1:3" x14ac:dyDescent="0.55000000000000004">
      <c r="A737">
        <v>3000946911</v>
      </c>
      <c r="B737">
        <v>12</v>
      </c>
      <c r="C737" t="s">
        <v>1982</v>
      </c>
    </row>
    <row r="738" spans="1:3" hidden="1" x14ac:dyDescent="0.55000000000000004">
      <c r="A738">
        <v>3000985635</v>
      </c>
      <c r="B738">
        <v>22</v>
      </c>
      <c r="C738" t="s">
        <v>1981</v>
      </c>
    </row>
    <row r="739" spans="1:3" hidden="1" x14ac:dyDescent="0.55000000000000004">
      <c r="A739">
        <v>3001041636</v>
      </c>
      <c r="B739">
        <v>19</v>
      </c>
      <c r="C739" t="s">
        <v>1981</v>
      </c>
    </row>
    <row r="740" spans="1:3" x14ac:dyDescent="0.55000000000000004">
      <c r="A740">
        <v>3001060576</v>
      </c>
      <c r="B740">
        <v>9</v>
      </c>
      <c r="C740" t="s">
        <v>2192</v>
      </c>
    </row>
    <row r="741" spans="1:3" x14ac:dyDescent="0.55000000000000004">
      <c r="A741">
        <v>3001061394</v>
      </c>
      <c r="B741">
        <v>9</v>
      </c>
      <c r="C741" t="s">
        <v>1982</v>
      </c>
    </row>
    <row r="742" spans="1:3" x14ac:dyDescent="0.55000000000000004">
      <c r="A742">
        <v>3001066833</v>
      </c>
      <c r="B742">
        <v>5</v>
      </c>
      <c r="C742" t="s">
        <v>2193</v>
      </c>
    </row>
    <row r="743" spans="1:3" x14ac:dyDescent="0.55000000000000004">
      <c r="A743">
        <v>3001067651</v>
      </c>
      <c r="B743">
        <v>5</v>
      </c>
      <c r="C743" t="s">
        <v>1982</v>
      </c>
    </row>
    <row r="744" spans="1:3" x14ac:dyDescent="0.55000000000000004">
      <c r="A744">
        <v>3001168667</v>
      </c>
      <c r="B744">
        <v>17</v>
      </c>
      <c r="C744" t="s">
        <v>2194</v>
      </c>
    </row>
    <row r="745" spans="1:3" x14ac:dyDescent="0.55000000000000004">
      <c r="A745">
        <v>3001169485</v>
      </c>
      <c r="B745">
        <v>17</v>
      </c>
      <c r="C745" t="s">
        <v>1982</v>
      </c>
    </row>
    <row r="746" spans="1:3" hidden="1" x14ac:dyDescent="0.55000000000000004">
      <c r="A746">
        <v>3001229248</v>
      </c>
      <c r="B746">
        <v>21</v>
      </c>
      <c r="C746" t="s">
        <v>1981</v>
      </c>
    </row>
    <row r="747" spans="1:3" x14ac:dyDescent="0.55000000000000004">
      <c r="A747">
        <v>3001235572</v>
      </c>
      <c r="B747">
        <v>13</v>
      </c>
      <c r="C747" t="s">
        <v>2195</v>
      </c>
    </row>
    <row r="748" spans="1:3" x14ac:dyDescent="0.55000000000000004">
      <c r="A748">
        <v>3001236391</v>
      </c>
      <c r="B748">
        <v>13</v>
      </c>
      <c r="C748" t="s">
        <v>1982</v>
      </c>
    </row>
    <row r="749" spans="1:3" x14ac:dyDescent="0.55000000000000004">
      <c r="A749">
        <v>3001251425</v>
      </c>
      <c r="B749">
        <v>3</v>
      </c>
      <c r="C749" t="s">
        <v>2196</v>
      </c>
    </row>
    <row r="750" spans="1:3" x14ac:dyDescent="0.55000000000000004">
      <c r="A750">
        <v>3001252243</v>
      </c>
      <c r="B750">
        <v>3</v>
      </c>
      <c r="C750" t="s">
        <v>1982</v>
      </c>
    </row>
    <row r="751" spans="1:3" hidden="1" x14ac:dyDescent="0.55000000000000004">
      <c r="A751">
        <v>3001267804</v>
      </c>
      <c r="B751">
        <v>23</v>
      </c>
      <c r="C751" t="s">
        <v>1981</v>
      </c>
    </row>
    <row r="752" spans="1:3" x14ac:dyDescent="0.55000000000000004">
      <c r="A752">
        <v>3005423522</v>
      </c>
      <c r="B752">
        <v>8</v>
      </c>
      <c r="C752" t="s">
        <v>2197</v>
      </c>
    </row>
    <row r="753" spans="1:3" x14ac:dyDescent="0.55000000000000004">
      <c r="A753">
        <v>3005541258</v>
      </c>
      <c r="B753">
        <v>11</v>
      </c>
      <c r="C753" t="s">
        <v>2197</v>
      </c>
    </row>
    <row r="754" spans="1:3" x14ac:dyDescent="0.55000000000000004">
      <c r="A754">
        <v>3005586964</v>
      </c>
      <c r="B754">
        <v>2</v>
      </c>
      <c r="C754" t="s">
        <v>2197</v>
      </c>
    </row>
    <row r="755" spans="1:3" x14ac:dyDescent="0.55000000000000004">
      <c r="A755">
        <v>3005601409</v>
      </c>
      <c r="B755">
        <v>6</v>
      </c>
      <c r="C755" t="s">
        <v>2197</v>
      </c>
    </row>
    <row r="756" spans="1:3" hidden="1" x14ac:dyDescent="0.55000000000000004">
      <c r="A756">
        <v>3005665767</v>
      </c>
      <c r="B756">
        <v>21</v>
      </c>
      <c r="C756" t="s">
        <v>2198</v>
      </c>
    </row>
    <row r="757" spans="1:3" x14ac:dyDescent="0.55000000000000004">
      <c r="A757">
        <v>3005699111</v>
      </c>
      <c r="B757">
        <v>4</v>
      </c>
      <c r="C757" t="s">
        <v>2197</v>
      </c>
    </row>
    <row r="758" spans="1:3" x14ac:dyDescent="0.55000000000000004">
      <c r="A758">
        <v>3005732908</v>
      </c>
      <c r="B758">
        <v>1</v>
      </c>
      <c r="C758" t="s">
        <v>2197</v>
      </c>
    </row>
    <row r="759" spans="1:3" x14ac:dyDescent="0.55000000000000004">
      <c r="A759">
        <v>3005752523</v>
      </c>
      <c r="B759">
        <v>7</v>
      </c>
      <c r="C759" t="s">
        <v>2197</v>
      </c>
    </row>
    <row r="760" spans="1:3" x14ac:dyDescent="0.55000000000000004">
      <c r="A760">
        <v>3005813256</v>
      </c>
      <c r="B760">
        <v>15</v>
      </c>
      <c r="C760" t="s">
        <v>2197</v>
      </c>
    </row>
    <row r="761" spans="1:3" x14ac:dyDescent="0.55000000000000004">
      <c r="A761">
        <v>3005823021</v>
      </c>
      <c r="B761">
        <v>14</v>
      </c>
      <c r="C761" t="s">
        <v>2197</v>
      </c>
    </row>
    <row r="762" spans="1:3" x14ac:dyDescent="0.55000000000000004">
      <c r="A762">
        <v>3005834586</v>
      </c>
      <c r="B762">
        <v>16</v>
      </c>
      <c r="C762" t="s">
        <v>2197</v>
      </c>
    </row>
    <row r="763" spans="1:3" x14ac:dyDescent="0.55000000000000004">
      <c r="A763">
        <v>3005907233</v>
      </c>
      <c r="B763">
        <v>10</v>
      </c>
      <c r="C763" t="s">
        <v>2197</v>
      </c>
    </row>
    <row r="764" spans="1:3" x14ac:dyDescent="0.55000000000000004">
      <c r="A764">
        <v>3005945088</v>
      </c>
      <c r="B764">
        <v>12</v>
      </c>
      <c r="C764" t="s">
        <v>2197</v>
      </c>
    </row>
    <row r="765" spans="1:3" hidden="1" x14ac:dyDescent="0.55000000000000004">
      <c r="A765">
        <v>3005983160</v>
      </c>
      <c r="B765">
        <v>21</v>
      </c>
      <c r="C765" t="s">
        <v>2199</v>
      </c>
    </row>
    <row r="766" spans="1:3" x14ac:dyDescent="0.55000000000000004">
      <c r="A766">
        <v>3006059189</v>
      </c>
      <c r="B766">
        <v>9</v>
      </c>
      <c r="C766" t="s">
        <v>2197</v>
      </c>
    </row>
    <row r="767" spans="1:3" x14ac:dyDescent="0.55000000000000004">
      <c r="A767">
        <v>3006065929</v>
      </c>
      <c r="B767">
        <v>5</v>
      </c>
      <c r="C767" t="s">
        <v>2197</v>
      </c>
    </row>
    <row r="768" spans="1:3" x14ac:dyDescent="0.55000000000000004">
      <c r="A768">
        <v>3006170569</v>
      </c>
      <c r="B768">
        <v>17</v>
      </c>
      <c r="C768" t="s">
        <v>2197</v>
      </c>
    </row>
    <row r="769" spans="1:3" hidden="1" x14ac:dyDescent="0.55000000000000004">
      <c r="A769">
        <v>3006173362</v>
      </c>
      <c r="B769">
        <v>21</v>
      </c>
      <c r="C769" t="s">
        <v>2200</v>
      </c>
    </row>
    <row r="770" spans="1:3" hidden="1" x14ac:dyDescent="0.55000000000000004">
      <c r="A770">
        <v>3006196203</v>
      </c>
      <c r="B770">
        <v>21</v>
      </c>
      <c r="C770" t="s">
        <v>2201</v>
      </c>
    </row>
    <row r="771" spans="1:3" hidden="1" x14ac:dyDescent="0.55000000000000004">
      <c r="A771">
        <v>3006220960</v>
      </c>
      <c r="B771">
        <v>21</v>
      </c>
      <c r="C771" t="s">
        <v>2202</v>
      </c>
    </row>
    <row r="772" spans="1:3" x14ac:dyDescent="0.55000000000000004">
      <c r="A772">
        <v>3006234670</v>
      </c>
      <c r="B772">
        <v>13</v>
      </c>
      <c r="C772" t="s">
        <v>2197</v>
      </c>
    </row>
    <row r="773" spans="1:3" x14ac:dyDescent="0.55000000000000004">
      <c r="A773">
        <v>3006250093</v>
      </c>
      <c r="B773">
        <v>3</v>
      </c>
      <c r="C773" t="s">
        <v>2197</v>
      </c>
    </row>
    <row r="774" spans="1:3" hidden="1" x14ac:dyDescent="0.55000000000000004">
      <c r="A774">
        <v>3006377046</v>
      </c>
      <c r="B774">
        <v>21</v>
      </c>
      <c r="C774" t="s">
        <v>2203</v>
      </c>
    </row>
    <row r="775" spans="1:3" hidden="1" x14ac:dyDescent="0.55000000000000004">
      <c r="A775">
        <v>3006555930</v>
      </c>
      <c r="B775">
        <v>21</v>
      </c>
      <c r="C775" t="s">
        <v>2204</v>
      </c>
    </row>
    <row r="776" spans="1:3" hidden="1" x14ac:dyDescent="0.55000000000000004">
      <c r="A776">
        <v>3006571370</v>
      </c>
      <c r="B776">
        <v>21</v>
      </c>
      <c r="C776" t="s">
        <v>2205</v>
      </c>
    </row>
    <row r="777" spans="1:3" hidden="1" x14ac:dyDescent="0.55000000000000004">
      <c r="A777">
        <v>3006593790</v>
      </c>
      <c r="B777">
        <v>21</v>
      </c>
      <c r="C777" t="s">
        <v>2206</v>
      </c>
    </row>
    <row r="778" spans="1:3" hidden="1" x14ac:dyDescent="0.55000000000000004">
      <c r="A778">
        <v>3007468317</v>
      </c>
      <c r="B778">
        <v>21</v>
      </c>
      <c r="C778" t="s">
        <v>2207</v>
      </c>
    </row>
    <row r="779" spans="1:3" hidden="1" x14ac:dyDescent="0.55000000000000004">
      <c r="A779">
        <v>3007646026</v>
      </c>
      <c r="B779">
        <v>21</v>
      </c>
      <c r="C779" t="s">
        <v>2208</v>
      </c>
    </row>
    <row r="780" spans="1:3" hidden="1" x14ac:dyDescent="0.55000000000000004">
      <c r="A780">
        <v>3007903710</v>
      </c>
      <c r="B780">
        <v>21</v>
      </c>
      <c r="C780" t="s">
        <v>2209</v>
      </c>
    </row>
    <row r="781" spans="1:3" hidden="1" x14ac:dyDescent="0.55000000000000004">
      <c r="A781">
        <v>3008649353</v>
      </c>
      <c r="B781">
        <v>21</v>
      </c>
      <c r="C781" t="s">
        <v>2210</v>
      </c>
    </row>
    <row r="782" spans="1:3" x14ac:dyDescent="0.55000000000000004">
      <c r="A782">
        <v>3030422187</v>
      </c>
      <c r="B782">
        <v>8</v>
      </c>
      <c r="C782" t="s">
        <v>2008</v>
      </c>
    </row>
    <row r="783" spans="1:3" x14ac:dyDescent="0.55000000000000004">
      <c r="A783">
        <v>3030539878</v>
      </c>
      <c r="B783">
        <v>11</v>
      </c>
      <c r="C783" t="s">
        <v>2008</v>
      </c>
    </row>
    <row r="784" spans="1:3" x14ac:dyDescent="0.55000000000000004">
      <c r="A784">
        <v>3030585538</v>
      </c>
      <c r="B784">
        <v>2</v>
      </c>
      <c r="C784" t="s">
        <v>2008</v>
      </c>
    </row>
    <row r="785" spans="1:3" x14ac:dyDescent="0.55000000000000004">
      <c r="A785">
        <v>3030600074</v>
      </c>
      <c r="B785">
        <v>6</v>
      </c>
      <c r="C785" t="s">
        <v>2008</v>
      </c>
    </row>
    <row r="786" spans="1:3" x14ac:dyDescent="0.55000000000000004">
      <c r="A786">
        <v>3030697776</v>
      </c>
      <c r="B786">
        <v>4</v>
      </c>
      <c r="C786" t="s">
        <v>2008</v>
      </c>
    </row>
    <row r="787" spans="1:3" x14ac:dyDescent="0.55000000000000004">
      <c r="A787">
        <v>3030731660</v>
      </c>
      <c r="B787">
        <v>1</v>
      </c>
      <c r="C787" t="s">
        <v>2008</v>
      </c>
    </row>
    <row r="788" spans="1:3" x14ac:dyDescent="0.55000000000000004">
      <c r="A788">
        <v>3030751188</v>
      </c>
      <c r="B788">
        <v>7</v>
      </c>
      <c r="C788" t="s">
        <v>2008</v>
      </c>
    </row>
    <row r="789" spans="1:3" x14ac:dyDescent="0.55000000000000004">
      <c r="A789">
        <v>3030799515</v>
      </c>
      <c r="B789">
        <v>14</v>
      </c>
      <c r="C789" t="s">
        <v>2008</v>
      </c>
    </row>
    <row r="790" spans="1:3" x14ac:dyDescent="0.55000000000000004">
      <c r="A790">
        <v>3030811967</v>
      </c>
      <c r="B790">
        <v>15</v>
      </c>
      <c r="C790" t="s">
        <v>2008</v>
      </c>
    </row>
    <row r="791" spans="1:3" x14ac:dyDescent="0.55000000000000004">
      <c r="A791">
        <v>3030830173</v>
      </c>
      <c r="B791">
        <v>16</v>
      </c>
      <c r="C791" t="s">
        <v>2008</v>
      </c>
    </row>
    <row r="792" spans="1:3" x14ac:dyDescent="0.55000000000000004">
      <c r="A792">
        <v>3030905898</v>
      </c>
      <c r="B792">
        <v>10</v>
      </c>
      <c r="C792" t="s">
        <v>2008</v>
      </c>
    </row>
    <row r="793" spans="1:3" x14ac:dyDescent="0.55000000000000004">
      <c r="A793">
        <v>3030943753</v>
      </c>
      <c r="B793">
        <v>12</v>
      </c>
      <c r="C793" t="s">
        <v>2008</v>
      </c>
    </row>
    <row r="794" spans="1:3" x14ac:dyDescent="0.55000000000000004">
      <c r="A794">
        <v>3031057881</v>
      </c>
      <c r="B794">
        <v>9</v>
      </c>
      <c r="C794" t="s">
        <v>2008</v>
      </c>
    </row>
    <row r="795" spans="1:3" x14ac:dyDescent="0.55000000000000004">
      <c r="A795">
        <v>3031064529</v>
      </c>
      <c r="B795">
        <v>5</v>
      </c>
      <c r="C795" t="s">
        <v>2008</v>
      </c>
    </row>
    <row r="796" spans="1:3" x14ac:dyDescent="0.55000000000000004">
      <c r="A796">
        <v>3031166280</v>
      </c>
      <c r="B796">
        <v>17</v>
      </c>
      <c r="C796" t="s">
        <v>2008</v>
      </c>
    </row>
    <row r="797" spans="1:3" x14ac:dyDescent="0.55000000000000004">
      <c r="A797">
        <v>3031233290</v>
      </c>
      <c r="B797">
        <v>13</v>
      </c>
      <c r="C797" t="s">
        <v>2008</v>
      </c>
    </row>
    <row r="798" spans="1:3" x14ac:dyDescent="0.55000000000000004">
      <c r="A798">
        <v>3031248758</v>
      </c>
      <c r="B798">
        <v>3</v>
      </c>
      <c r="C798" t="s">
        <v>2008</v>
      </c>
    </row>
    <row r="799" spans="1:3" hidden="1" x14ac:dyDescent="0.55000000000000004">
      <c r="A799">
        <v>3300357605</v>
      </c>
      <c r="B799">
        <v>24</v>
      </c>
      <c r="C799" t="s">
        <v>1981</v>
      </c>
    </row>
    <row r="800" spans="1:3" x14ac:dyDescent="0.55000000000000004">
      <c r="A800">
        <v>3300390962</v>
      </c>
      <c r="B800">
        <v>8</v>
      </c>
      <c r="C800" t="s">
        <v>1982</v>
      </c>
    </row>
    <row r="801" spans="1:3" x14ac:dyDescent="0.55000000000000004">
      <c r="A801">
        <v>3300426484</v>
      </c>
      <c r="B801">
        <v>8</v>
      </c>
      <c r="C801" t="s">
        <v>2211</v>
      </c>
    </row>
    <row r="802" spans="1:3" x14ac:dyDescent="0.55000000000000004">
      <c r="A802">
        <v>3300508653</v>
      </c>
      <c r="B802">
        <v>11</v>
      </c>
      <c r="C802" t="s">
        <v>1982</v>
      </c>
    </row>
    <row r="803" spans="1:3" x14ac:dyDescent="0.55000000000000004">
      <c r="A803">
        <v>3300544152</v>
      </c>
      <c r="B803">
        <v>11</v>
      </c>
      <c r="C803" t="s">
        <v>2212</v>
      </c>
    </row>
    <row r="804" spans="1:3" x14ac:dyDescent="0.55000000000000004">
      <c r="A804">
        <v>3300554313</v>
      </c>
      <c r="B804">
        <v>2</v>
      </c>
      <c r="C804" t="s">
        <v>1982</v>
      </c>
    </row>
    <row r="805" spans="1:3" x14ac:dyDescent="0.55000000000000004">
      <c r="A805">
        <v>3300568849</v>
      </c>
      <c r="B805">
        <v>6</v>
      </c>
      <c r="C805" t="s">
        <v>1982</v>
      </c>
    </row>
    <row r="806" spans="1:3" x14ac:dyDescent="0.55000000000000004">
      <c r="A806">
        <v>3300589818</v>
      </c>
      <c r="B806">
        <v>2</v>
      </c>
      <c r="C806" t="s">
        <v>2213</v>
      </c>
    </row>
    <row r="807" spans="1:3" x14ac:dyDescent="0.55000000000000004">
      <c r="A807">
        <v>3300604195</v>
      </c>
      <c r="B807">
        <v>6</v>
      </c>
      <c r="C807" t="s">
        <v>2214</v>
      </c>
    </row>
    <row r="808" spans="1:3" hidden="1" x14ac:dyDescent="0.55000000000000004">
      <c r="A808">
        <v>3300649083</v>
      </c>
      <c r="B808">
        <v>18</v>
      </c>
      <c r="C808" t="s">
        <v>1981</v>
      </c>
    </row>
    <row r="809" spans="1:3" x14ac:dyDescent="0.55000000000000004">
      <c r="A809">
        <v>3300666551</v>
      </c>
      <c r="B809">
        <v>4</v>
      </c>
      <c r="C809" t="s">
        <v>1982</v>
      </c>
    </row>
    <row r="810" spans="1:3" x14ac:dyDescent="0.55000000000000004">
      <c r="A810">
        <v>3300700389</v>
      </c>
      <c r="B810">
        <v>1</v>
      </c>
      <c r="C810" t="s">
        <v>1982</v>
      </c>
    </row>
    <row r="811" spans="1:3" x14ac:dyDescent="0.55000000000000004">
      <c r="A811">
        <v>3300701959</v>
      </c>
      <c r="B811">
        <v>4</v>
      </c>
      <c r="C811" t="s">
        <v>2215</v>
      </c>
    </row>
    <row r="812" spans="1:3" x14ac:dyDescent="0.55000000000000004">
      <c r="A812">
        <v>3300719963</v>
      </c>
      <c r="B812">
        <v>7</v>
      </c>
      <c r="C812" t="s">
        <v>1982</v>
      </c>
    </row>
    <row r="813" spans="1:3" x14ac:dyDescent="0.55000000000000004">
      <c r="A813">
        <v>3300735794</v>
      </c>
      <c r="B813">
        <v>1</v>
      </c>
      <c r="C813" t="s">
        <v>2216</v>
      </c>
    </row>
    <row r="814" spans="1:3" x14ac:dyDescent="0.55000000000000004">
      <c r="A814">
        <v>3300755477</v>
      </c>
      <c r="B814">
        <v>7</v>
      </c>
      <c r="C814" t="s">
        <v>2217</v>
      </c>
    </row>
    <row r="815" spans="1:3" x14ac:dyDescent="0.55000000000000004">
      <c r="A815">
        <v>3300768290</v>
      </c>
      <c r="B815">
        <v>14</v>
      </c>
      <c r="C815" t="s">
        <v>1982</v>
      </c>
    </row>
    <row r="816" spans="1:3" x14ac:dyDescent="0.55000000000000004">
      <c r="A816">
        <v>3300780742</v>
      </c>
      <c r="B816">
        <v>15</v>
      </c>
      <c r="C816" t="s">
        <v>1982</v>
      </c>
    </row>
    <row r="817" spans="1:3" hidden="1" x14ac:dyDescent="0.55000000000000004">
      <c r="A817">
        <v>3300795058</v>
      </c>
      <c r="B817">
        <v>20</v>
      </c>
      <c r="C817" t="s">
        <v>1981</v>
      </c>
    </row>
    <row r="818" spans="1:3" x14ac:dyDescent="0.55000000000000004">
      <c r="A818">
        <v>3300798948</v>
      </c>
      <c r="B818">
        <v>16</v>
      </c>
      <c r="C818" t="s">
        <v>1982</v>
      </c>
    </row>
    <row r="819" spans="1:3" x14ac:dyDescent="0.55000000000000004">
      <c r="A819">
        <v>3300803811</v>
      </c>
      <c r="B819">
        <v>14</v>
      </c>
      <c r="C819" t="s">
        <v>2218</v>
      </c>
    </row>
    <row r="820" spans="1:3" x14ac:dyDescent="0.55000000000000004">
      <c r="A820">
        <v>3300816608</v>
      </c>
      <c r="B820">
        <v>15</v>
      </c>
      <c r="C820" t="s">
        <v>2219</v>
      </c>
    </row>
    <row r="821" spans="1:3" x14ac:dyDescent="0.55000000000000004">
      <c r="A821">
        <v>3300834353</v>
      </c>
      <c r="B821">
        <v>16</v>
      </c>
      <c r="C821" t="s">
        <v>2220</v>
      </c>
    </row>
    <row r="822" spans="1:3" x14ac:dyDescent="0.55000000000000004">
      <c r="A822">
        <v>3300874673</v>
      </c>
      <c r="B822">
        <v>10</v>
      </c>
      <c r="C822" t="s">
        <v>1982</v>
      </c>
    </row>
    <row r="823" spans="1:3" x14ac:dyDescent="0.55000000000000004">
      <c r="A823">
        <v>3300910435</v>
      </c>
      <c r="B823">
        <v>10</v>
      </c>
      <c r="C823" t="s">
        <v>2221</v>
      </c>
    </row>
    <row r="824" spans="1:3" x14ac:dyDescent="0.55000000000000004">
      <c r="A824">
        <v>3300912528</v>
      </c>
      <c r="B824">
        <v>12</v>
      </c>
      <c r="C824" t="s">
        <v>1982</v>
      </c>
    </row>
    <row r="825" spans="1:3" x14ac:dyDescent="0.55000000000000004">
      <c r="A825">
        <v>3300947648</v>
      </c>
      <c r="B825">
        <v>12</v>
      </c>
      <c r="C825" t="s">
        <v>2222</v>
      </c>
    </row>
    <row r="826" spans="1:3" hidden="1" x14ac:dyDescent="0.55000000000000004">
      <c r="A826">
        <v>3300985635</v>
      </c>
      <c r="B826">
        <v>22</v>
      </c>
      <c r="C826" t="s">
        <v>1981</v>
      </c>
    </row>
    <row r="827" spans="1:3" x14ac:dyDescent="0.55000000000000004">
      <c r="A827">
        <v>3301026670</v>
      </c>
      <c r="B827">
        <v>9</v>
      </c>
      <c r="C827" t="s">
        <v>1982</v>
      </c>
    </row>
    <row r="828" spans="1:3" x14ac:dyDescent="0.55000000000000004">
      <c r="A828">
        <v>3301033304</v>
      </c>
      <c r="B828">
        <v>5</v>
      </c>
      <c r="C828" t="s">
        <v>1982</v>
      </c>
    </row>
    <row r="829" spans="1:3" hidden="1" x14ac:dyDescent="0.55000000000000004">
      <c r="A829">
        <v>3301041636</v>
      </c>
      <c r="B829">
        <v>19</v>
      </c>
      <c r="C829" t="s">
        <v>1981</v>
      </c>
    </row>
    <row r="830" spans="1:3" x14ac:dyDescent="0.55000000000000004">
      <c r="A830">
        <v>3301061277</v>
      </c>
      <c r="B830">
        <v>9</v>
      </c>
      <c r="C830" t="s">
        <v>2223</v>
      </c>
    </row>
    <row r="831" spans="1:3" x14ac:dyDescent="0.55000000000000004">
      <c r="A831">
        <v>3301068848</v>
      </c>
      <c r="B831">
        <v>5</v>
      </c>
      <c r="C831" t="s">
        <v>2224</v>
      </c>
    </row>
    <row r="832" spans="1:3" x14ac:dyDescent="0.55000000000000004">
      <c r="A832">
        <v>3301135055</v>
      </c>
      <c r="B832">
        <v>17</v>
      </c>
      <c r="C832" t="s">
        <v>1982</v>
      </c>
    </row>
    <row r="833" spans="1:3" x14ac:dyDescent="0.55000000000000004">
      <c r="A833">
        <v>3301170921</v>
      </c>
      <c r="B833">
        <v>17</v>
      </c>
      <c r="C833" t="s">
        <v>2225</v>
      </c>
    </row>
    <row r="834" spans="1:3" x14ac:dyDescent="0.55000000000000004">
      <c r="A834">
        <v>3301202065</v>
      </c>
      <c r="B834">
        <v>13</v>
      </c>
      <c r="C834" t="s">
        <v>1982</v>
      </c>
    </row>
    <row r="835" spans="1:3" x14ac:dyDescent="0.55000000000000004">
      <c r="A835">
        <v>3301217533</v>
      </c>
      <c r="B835">
        <v>3</v>
      </c>
      <c r="C835" t="s">
        <v>1982</v>
      </c>
    </row>
    <row r="836" spans="1:3" hidden="1" x14ac:dyDescent="0.55000000000000004">
      <c r="A836">
        <v>3301229248</v>
      </c>
      <c r="B836">
        <v>21</v>
      </c>
      <c r="C836" t="s">
        <v>1981</v>
      </c>
    </row>
    <row r="837" spans="1:3" x14ac:dyDescent="0.55000000000000004">
      <c r="A837">
        <v>3301237118</v>
      </c>
      <c r="B837">
        <v>13</v>
      </c>
      <c r="C837" t="s">
        <v>2226</v>
      </c>
    </row>
    <row r="838" spans="1:3" x14ac:dyDescent="0.55000000000000004">
      <c r="A838">
        <v>3301253382</v>
      </c>
      <c r="B838">
        <v>3</v>
      </c>
      <c r="C838" t="s">
        <v>2227</v>
      </c>
    </row>
    <row r="839" spans="1:3" hidden="1" x14ac:dyDescent="0.55000000000000004">
      <c r="A839">
        <v>3301267804</v>
      </c>
      <c r="B839">
        <v>23</v>
      </c>
      <c r="C839" t="s">
        <v>1981</v>
      </c>
    </row>
    <row r="840" spans="1:3" x14ac:dyDescent="0.55000000000000004">
      <c r="A840">
        <v>3305392250</v>
      </c>
      <c r="B840">
        <v>8</v>
      </c>
      <c r="C840" t="s">
        <v>2228</v>
      </c>
    </row>
    <row r="841" spans="1:3" x14ac:dyDescent="0.55000000000000004">
      <c r="A841">
        <v>3305509941</v>
      </c>
      <c r="B841">
        <v>11</v>
      </c>
      <c r="C841" t="s">
        <v>2228</v>
      </c>
    </row>
    <row r="842" spans="1:3" hidden="1" x14ac:dyDescent="0.55000000000000004">
      <c r="A842">
        <v>3305521467</v>
      </c>
      <c r="B842">
        <v>21</v>
      </c>
      <c r="C842" t="s">
        <v>2229</v>
      </c>
    </row>
    <row r="843" spans="1:3" x14ac:dyDescent="0.55000000000000004">
      <c r="A843">
        <v>3305555642</v>
      </c>
      <c r="B843">
        <v>2</v>
      </c>
      <c r="C843" t="s">
        <v>2228</v>
      </c>
    </row>
    <row r="844" spans="1:3" x14ac:dyDescent="0.55000000000000004">
      <c r="A844">
        <v>3305570178</v>
      </c>
      <c r="B844">
        <v>6</v>
      </c>
      <c r="C844" t="s">
        <v>2228</v>
      </c>
    </row>
    <row r="845" spans="1:3" hidden="1" x14ac:dyDescent="0.55000000000000004">
      <c r="A845">
        <v>3305667351</v>
      </c>
      <c r="B845">
        <v>21</v>
      </c>
      <c r="C845" t="s">
        <v>2230</v>
      </c>
    </row>
    <row r="846" spans="1:3" x14ac:dyDescent="0.55000000000000004">
      <c r="A846">
        <v>3305667972</v>
      </c>
      <c r="B846">
        <v>4</v>
      </c>
      <c r="C846" t="s">
        <v>2228</v>
      </c>
    </row>
    <row r="847" spans="1:3" x14ac:dyDescent="0.55000000000000004">
      <c r="A847">
        <v>3305701764</v>
      </c>
      <c r="B847">
        <v>1</v>
      </c>
      <c r="C847" t="s">
        <v>2228</v>
      </c>
    </row>
    <row r="848" spans="1:3" x14ac:dyDescent="0.55000000000000004">
      <c r="A848">
        <v>3305721292</v>
      </c>
      <c r="B848">
        <v>7</v>
      </c>
      <c r="C848" t="s">
        <v>2228</v>
      </c>
    </row>
    <row r="849" spans="1:3" x14ac:dyDescent="0.55000000000000004">
      <c r="A849">
        <v>3305769619</v>
      </c>
      <c r="B849">
        <v>14</v>
      </c>
      <c r="C849" t="s">
        <v>2228</v>
      </c>
    </row>
    <row r="850" spans="1:3" x14ac:dyDescent="0.55000000000000004">
      <c r="A850">
        <v>3305782071</v>
      </c>
      <c r="B850">
        <v>15</v>
      </c>
      <c r="C850" t="s">
        <v>2228</v>
      </c>
    </row>
    <row r="851" spans="1:3" hidden="1" x14ac:dyDescent="0.55000000000000004">
      <c r="A851">
        <v>3305792004</v>
      </c>
      <c r="B851">
        <v>21</v>
      </c>
      <c r="C851" t="s">
        <v>2231</v>
      </c>
    </row>
    <row r="852" spans="1:3" x14ac:dyDescent="0.55000000000000004">
      <c r="A852">
        <v>3305800277</v>
      </c>
      <c r="B852">
        <v>16</v>
      </c>
      <c r="C852" t="s">
        <v>2228</v>
      </c>
    </row>
    <row r="853" spans="1:3" hidden="1" x14ac:dyDescent="0.55000000000000004">
      <c r="A853">
        <v>3305866676</v>
      </c>
      <c r="B853">
        <v>21</v>
      </c>
      <c r="C853" t="s">
        <v>2232</v>
      </c>
    </row>
    <row r="854" spans="1:3" x14ac:dyDescent="0.55000000000000004">
      <c r="A854">
        <v>3305876002</v>
      </c>
      <c r="B854">
        <v>10</v>
      </c>
      <c r="C854" t="s">
        <v>2228</v>
      </c>
    </row>
    <row r="855" spans="1:3" hidden="1" x14ac:dyDescent="0.55000000000000004">
      <c r="A855">
        <v>3305893233</v>
      </c>
      <c r="B855">
        <v>21</v>
      </c>
      <c r="C855" t="s">
        <v>2233</v>
      </c>
    </row>
    <row r="856" spans="1:3" hidden="1" x14ac:dyDescent="0.55000000000000004">
      <c r="A856">
        <v>3305911578</v>
      </c>
      <c r="B856">
        <v>21</v>
      </c>
      <c r="C856" t="s">
        <v>2234</v>
      </c>
    </row>
    <row r="857" spans="1:3" x14ac:dyDescent="0.55000000000000004">
      <c r="A857">
        <v>3305913857</v>
      </c>
      <c r="B857">
        <v>12</v>
      </c>
      <c r="C857" t="s">
        <v>2228</v>
      </c>
    </row>
    <row r="858" spans="1:3" hidden="1" x14ac:dyDescent="0.55000000000000004">
      <c r="A858">
        <v>3305926205</v>
      </c>
      <c r="B858">
        <v>21</v>
      </c>
      <c r="C858" t="s">
        <v>2235</v>
      </c>
    </row>
    <row r="859" spans="1:3" hidden="1" x14ac:dyDescent="0.55000000000000004">
      <c r="A859">
        <v>3305954354</v>
      </c>
      <c r="B859">
        <v>21</v>
      </c>
      <c r="C859" t="s">
        <v>2236</v>
      </c>
    </row>
    <row r="860" spans="1:3" hidden="1" x14ac:dyDescent="0.55000000000000004">
      <c r="A860">
        <v>3305994756</v>
      </c>
      <c r="B860">
        <v>21</v>
      </c>
      <c r="C860" t="s">
        <v>2237</v>
      </c>
    </row>
    <row r="861" spans="1:3" x14ac:dyDescent="0.55000000000000004">
      <c r="A861">
        <v>3306028045</v>
      </c>
      <c r="B861">
        <v>9</v>
      </c>
      <c r="C861" t="s">
        <v>2228</v>
      </c>
    </row>
    <row r="862" spans="1:3" x14ac:dyDescent="0.55000000000000004">
      <c r="A862">
        <v>3306034633</v>
      </c>
      <c r="B862">
        <v>5</v>
      </c>
      <c r="C862" t="s">
        <v>2228</v>
      </c>
    </row>
    <row r="863" spans="1:3" hidden="1" x14ac:dyDescent="0.55000000000000004">
      <c r="A863">
        <v>3306058127</v>
      </c>
      <c r="B863">
        <v>21</v>
      </c>
      <c r="C863" t="s">
        <v>2238</v>
      </c>
    </row>
    <row r="864" spans="1:3" hidden="1" x14ac:dyDescent="0.55000000000000004">
      <c r="A864">
        <v>3306125144</v>
      </c>
      <c r="B864">
        <v>21</v>
      </c>
      <c r="C864" t="s">
        <v>2239</v>
      </c>
    </row>
    <row r="865" spans="1:3" x14ac:dyDescent="0.55000000000000004">
      <c r="A865">
        <v>3306136384</v>
      </c>
      <c r="B865">
        <v>17</v>
      </c>
      <c r="C865" t="s">
        <v>2228</v>
      </c>
    </row>
    <row r="866" spans="1:3" hidden="1" x14ac:dyDescent="0.55000000000000004">
      <c r="A866">
        <v>3306191997</v>
      </c>
      <c r="B866">
        <v>21</v>
      </c>
      <c r="C866" t="s">
        <v>2240</v>
      </c>
    </row>
    <row r="867" spans="1:3" x14ac:dyDescent="0.55000000000000004">
      <c r="A867">
        <v>3306203394</v>
      </c>
      <c r="B867">
        <v>13</v>
      </c>
      <c r="C867" t="s">
        <v>2228</v>
      </c>
    </row>
    <row r="868" spans="1:3" x14ac:dyDescent="0.55000000000000004">
      <c r="A868">
        <v>3306218862</v>
      </c>
      <c r="B868">
        <v>3</v>
      </c>
      <c r="C868" t="s">
        <v>2228</v>
      </c>
    </row>
    <row r="869" spans="1:3" hidden="1" x14ac:dyDescent="0.55000000000000004">
      <c r="A869">
        <v>3306249494</v>
      </c>
      <c r="B869">
        <v>21</v>
      </c>
      <c r="C869" t="s">
        <v>2241</v>
      </c>
    </row>
    <row r="870" spans="1:3" hidden="1" x14ac:dyDescent="0.55000000000000004">
      <c r="A870">
        <v>3306313721</v>
      </c>
      <c r="B870">
        <v>21</v>
      </c>
      <c r="C870" t="s">
        <v>2242</v>
      </c>
    </row>
    <row r="871" spans="1:3" hidden="1" x14ac:dyDescent="0.55000000000000004">
      <c r="A871">
        <v>3307260616</v>
      </c>
      <c r="B871">
        <v>21</v>
      </c>
      <c r="C871" t="s">
        <v>2243</v>
      </c>
    </row>
    <row r="872" spans="1:3" hidden="1" x14ac:dyDescent="0.55000000000000004">
      <c r="A872">
        <v>3307504923</v>
      </c>
      <c r="B872">
        <v>21</v>
      </c>
      <c r="C872" t="s">
        <v>2244</v>
      </c>
    </row>
    <row r="873" spans="1:3" hidden="1" x14ac:dyDescent="0.55000000000000004">
      <c r="A873">
        <v>3308564710</v>
      </c>
      <c r="B873">
        <v>21</v>
      </c>
      <c r="C873" t="s">
        <v>2245</v>
      </c>
    </row>
    <row r="874" spans="1:3" x14ac:dyDescent="0.55000000000000004">
      <c r="A874">
        <v>3330390956</v>
      </c>
      <c r="B874">
        <v>8</v>
      </c>
      <c r="C874" t="s">
        <v>2008</v>
      </c>
    </row>
    <row r="875" spans="1:3" x14ac:dyDescent="0.55000000000000004">
      <c r="A875">
        <v>3330508647</v>
      </c>
      <c r="B875">
        <v>11</v>
      </c>
      <c r="C875" t="s">
        <v>2008</v>
      </c>
    </row>
    <row r="876" spans="1:3" x14ac:dyDescent="0.55000000000000004">
      <c r="A876">
        <v>3330554307</v>
      </c>
      <c r="B876">
        <v>2</v>
      </c>
      <c r="C876" t="s">
        <v>2008</v>
      </c>
    </row>
    <row r="877" spans="1:3" x14ac:dyDescent="0.55000000000000004">
      <c r="A877">
        <v>3330568843</v>
      </c>
      <c r="B877">
        <v>6</v>
      </c>
      <c r="C877" t="s">
        <v>2008</v>
      </c>
    </row>
    <row r="878" spans="1:3" x14ac:dyDescent="0.55000000000000004">
      <c r="A878">
        <v>3330666545</v>
      </c>
      <c r="B878">
        <v>4</v>
      </c>
      <c r="C878" t="s">
        <v>2008</v>
      </c>
    </row>
    <row r="879" spans="1:3" x14ac:dyDescent="0.55000000000000004">
      <c r="A879">
        <v>3330700383</v>
      </c>
      <c r="B879">
        <v>1</v>
      </c>
      <c r="C879" t="s">
        <v>2008</v>
      </c>
    </row>
    <row r="880" spans="1:3" x14ac:dyDescent="0.55000000000000004">
      <c r="A880">
        <v>3330719957</v>
      </c>
      <c r="B880">
        <v>7</v>
      </c>
      <c r="C880" t="s">
        <v>2008</v>
      </c>
    </row>
    <row r="881" spans="1:3" x14ac:dyDescent="0.55000000000000004">
      <c r="A881">
        <v>3330768284</v>
      </c>
      <c r="B881">
        <v>14</v>
      </c>
      <c r="C881" t="s">
        <v>2008</v>
      </c>
    </row>
    <row r="882" spans="1:3" x14ac:dyDescent="0.55000000000000004">
      <c r="A882">
        <v>3330780736</v>
      </c>
      <c r="B882">
        <v>15</v>
      </c>
      <c r="C882" t="s">
        <v>2008</v>
      </c>
    </row>
    <row r="883" spans="1:3" x14ac:dyDescent="0.55000000000000004">
      <c r="A883">
        <v>3330798942</v>
      </c>
      <c r="B883">
        <v>16</v>
      </c>
      <c r="C883" t="s">
        <v>2008</v>
      </c>
    </row>
    <row r="884" spans="1:3" x14ac:dyDescent="0.55000000000000004">
      <c r="A884">
        <v>3330874667</v>
      </c>
      <c r="B884">
        <v>10</v>
      </c>
      <c r="C884" t="s">
        <v>2008</v>
      </c>
    </row>
    <row r="885" spans="1:3" x14ac:dyDescent="0.55000000000000004">
      <c r="A885">
        <v>3330912522</v>
      </c>
      <c r="B885">
        <v>12</v>
      </c>
      <c r="C885" t="s">
        <v>2008</v>
      </c>
    </row>
    <row r="886" spans="1:3" x14ac:dyDescent="0.55000000000000004">
      <c r="A886">
        <v>3331026710</v>
      </c>
      <c r="B886">
        <v>9</v>
      </c>
      <c r="C886" t="s">
        <v>2008</v>
      </c>
    </row>
    <row r="887" spans="1:3" x14ac:dyDescent="0.55000000000000004">
      <c r="A887">
        <v>3331033298</v>
      </c>
      <c r="B887">
        <v>5</v>
      </c>
      <c r="C887" t="s">
        <v>2008</v>
      </c>
    </row>
    <row r="888" spans="1:3" x14ac:dyDescent="0.55000000000000004">
      <c r="A888">
        <v>3331135049</v>
      </c>
      <c r="B888">
        <v>17</v>
      </c>
      <c r="C888" t="s">
        <v>2008</v>
      </c>
    </row>
    <row r="889" spans="1:3" x14ac:dyDescent="0.55000000000000004">
      <c r="A889">
        <v>3331202059</v>
      </c>
      <c r="B889">
        <v>13</v>
      </c>
      <c r="C889" t="s">
        <v>2008</v>
      </c>
    </row>
    <row r="890" spans="1:3" x14ac:dyDescent="0.55000000000000004">
      <c r="A890">
        <v>3331217527</v>
      </c>
      <c r="B890">
        <v>3</v>
      </c>
      <c r="C890" t="s">
        <v>2008</v>
      </c>
    </row>
    <row r="891" spans="1:3" hidden="1" x14ac:dyDescent="0.55000000000000004">
      <c r="A891">
        <v>3600357605</v>
      </c>
      <c r="B891">
        <v>24</v>
      </c>
      <c r="C891" t="s">
        <v>1981</v>
      </c>
    </row>
    <row r="892" spans="1:3" x14ac:dyDescent="0.55000000000000004">
      <c r="A892">
        <v>3600425316</v>
      </c>
      <c r="B892">
        <v>8</v>
      </c>
      <c r="C892" t="s">
        <v>2246</v>
      </c>
    </row>
    <row r="893" spans="1:3" x14ac:dyDescent="0.55000000000000004">
      <c r="A893">
        <v>3600426134</v>
      </c>
      <c r="B893">
        <v>8</v>
      </c>
      <c r="C893" t="s">
        <v>1982</v>
      </c>
    </row>
    <row r="894" spans="1:3" x14ac:dyDescent="0.55000000000000004">
      <c r="A894">
        <v>3600543301</v>
      </c>
      <c r="B894">
        <v>11</v>
      </c>
      <c r="C894" t="s">
        <v>2247</v>
      </c>
    </row>
    <row r="895" spans="1:3" x14ac:dyDescent="0.55000000000000004">
      <c r="A895">
        <v>3600544119</v>
      </c>
      <c r="B895">
        <v>11</v>
      </c>
      <c r="C895" t="s">
        <v>1982</v>
      </c>
    </row>
    <row r="896" spans="1:3" x14ac:dyDescent="0.55000000000000004">
      <c r="A896">
        <v>3600588666</v>
      </c>
      <c r="B896">
        <v>2</v>
      </c>
      <c r="C896" t="s">
        <v>2248</v>
      </c>
    </row>
    <row r="897" spans="1:3" x14ac:dyDescent="0.55000000000000004">
      <c r="A897">
        <v>3600589484</v>
      </c>
      <c r="B897">
        <v>2</v>
      </c>
      <c r="C897" t="s">
        <v>1982</v>
      </c>
    </row>
    <row r="898" spans="1:3" x14ac:dyDescent="0.55000000000000004">
      <c r="A898">
        <v>3600603103</v>
      </c>
      <c r="B898">
        <v>6</v>
      </c>
      <c r="C898" t="s">
        <v>2249</v>
      </c>
    </row>
    <row r="899" spans="1:3" x14ac:dyDescent="0.55000000000000004">
      <c r="A899">
        <v>3600603922</v>
      </c>
      <c r="B899">
        <v>6</v>
      </c>
      <c r="C899" t="s">
        <v>1982</v>
      </c>
    </row>
    <row r="900" spans="1:3" hidden="1" x14ac:dyDescent="0.55000000000000004">
      <c r="A900">
        <v>3600649083</v>
      </c>
      <c r="B900">
        <v>18</v>
      </c>
      <c r="C900" t="s">
        <v>1981</v>
      </c>
    </row>
    <row r="901" spans="1:3" x14ac:dyDescent="0.55000000000000004">
      <c r="A901">
        <v>3600700280</v>
      </c>
      <c r="B901">
        <v>4</v>
      </c>
      <c r="C901" t="s">
        <v>2250</v>
      </c>
    </row>
    <row r="902" spans="1:3" x14ac:dyDescent="0.55000000000000004">
      <c r="A902">
        <v>3600701100</v>
      </c>
      <c r="B902">
        <v>4</v>
      </c>
      <c r="C902" t="s">
        <v>1982</v>
      </c>
    </row>
    <row r="903" spans="1:3" x14ac:dyDescent="0.55000000000000004">
      <c r="A903">
        <v>3600735008</v>
      </c>
      <c r="B903">
        <v>1</v>
      </c>
      <c r="C903" t="s">
        <v>2251</v>
      </c>
    </row>
    <row r="904" spans="1:3" x14ac:dyDescent="0.55000000000000004">
      <c r="A904">
        <v>3600735826</v>
      </c>
      <c r="B904">
        <v>1</v>
      </c>
      <c r="C904" t="s">
        <v>1982</v>
      </c>
    </row>
    <row r="905" spans="1:3" x14ac:dyDescent="0.55000000000000004">
      <c r="A905">
        <v>3600754633</v>
      </c>
      <c r="B905">
        <v>7</v>
      </c>
      <c r="C905" t="s">
        <v>2252</v>
      </c>
    </row>
    <row r="906" spans="1:3" x14ac:dyDescent="0.55000000000000004">
      <c r="A906">
        <v>3600755451</v>
      </c>
      <c r="B906">
        <v>7</v>
      </c>
      <c r="C906" t="s">
        <v>1982</v>
      </c>
    </row>
    <row r="907" spans="1:3" hidden="1" x14ac:dyDescent="0.55000000000000004">
      <c r="A907">
        <v>3600795058</v>
      </c>
      <c r="B907">
        <v>20</v>
      </c>
      <c r="C907" t="s">
        <v>1981</v>
      </c>
    </row>
    <row r="908" spans="1:3" x14ac:dyDescent="0.55000000000000004">
      <c r="A908">
        <v>3600802546</v>
      </c>
      <c r="B908">
        <v>14</v>
      </c>
      <c r="C908" t="s">
        <v>2253</v>
      </c>
    </row>
    <row r="909" spans="1:3" x14ac:dyDescent="0.55000000000000004">
      <c r="A909">
        <v>3600803364</v>
      </c>
      <c r="B909">
        <v>14</v>
      </c>
      <c r="C909" t="s">
        <v>1982</v>
      </c>
    </row>
    <row r="910" spans="1:3" x14ac:dyDescent="0.55000000000000004">
      <c r="A910">
        <v>3600815414</v>
      </c>
      <c r="B910">
        <v>15</v>
      </c>
      <c r="C910" t="s">
        <v>2254</v>
      </c>
    </row>
    <row r="911" spans="1:3" x14ac:dyDescent="0.55000000000000004">
      <c r="A911">
        <v>3600816233</v>
      </c>
      <c r="B911">
        <v>15</v>
      </c>
      <c r="C911" t="s">
        <v>1982</v>
      </c>
    </row>
    <row r="912" spans="1:3" x14ac:dyDescent="0.55000000000000004">
      <c r="A912">
        <v>3600833286</v>
      </c>
      <c r="B912">
        <v>16</v>
      </c>
      <c r="C912" t="s">
        <v>2255</v>
      </c>
    </row>
    <row r="913" spans="1:3" x14ac:dyDescent="0.55000000000000004">
      <c r="A913">
        <v>3600834107</v>
      </c>
      <c r="B913">
        <v>16</v>
      </c>
      <c r="C913" t="s">
        <v>1982</v>
      </c>
    </row>
    <row r="914" spans="1:3" x14ac:dyDescent="0.55000000000000004">
      <c r="A914">
        <v>3600908835</v>
      </c>
      <c r="B914">
        <v>10</v>
      </c>
      <c r="C914" t="s">
        <v>2256</v>
      </c>
    </row>
    <row r="915" spans="1:3" x14ac:dyDescent="0.55000000000000004">
      <c r="A915">
        <v>3600909654</v>
      </c>
      <c r="B915">
        <v>10</v>
      </c>
      <c r="C915" t="s">
        <v>1982</v>
      </c>
    </row>
    <row r="916" spans="1:3" x14ac:dyDescent="0.55000000000000004">
      <c r="A916">
        <v>3600947088</v>
      </c>
      <c r="B916">
        <v>12</v>
      </c>
      <c r="C916" t="s">
        <v>2257</v>
      </c>
    </row>
    <row r="917" spans="1:3" x14ac:dyDescent="0.55000000000000004">
      <c r="A917">
        <v>3600947906</v>
      </c>
      <c r="B917">
        <v>12</v>
      </c>
      <c r="C917" t="s">
        <v>1982</v>
      </c>
    </row>
    <row r="918" spans="1:3" hidden="1" x14ac:dyDescent="0.55000000000000004">
      <c r="A918">
        <v>3600985635</v>
      </c>
      <c r="B918">
        <v>22</v>
      </c>
      <c r="C918" t="s">
        <v>1981</v>
      </c>
    </row>
    <row r="919" spans="1:3" hidden="1" x14ac:dyDescent="0.55000000000000004">
      <c r="A919">
        <v>3601041636</v>
      </c>
      <c r="B919">
        <v>19</v>
      </c>
      <c r="C919" t="s">
        <v>1981</v>
      </c>
    </row>
    <row r="920" spans="1:3" x14ac:dyDescent="0.55000000000000004">
      <c r="A920">
        <v>3601061022</v>
      </c>
      <c r="B920">
        <v>9</v>
      </c>
      <c r="C920" t="s">
        <v>2258</v>
      </c>
    </row>
    <row r="921" spans="1:3" x14ac:dyDescent="0.55000000000000004">
      <c r="A921">
        <v>3601061840</v>
      </c>
      <c r="B921">
        <v>9</v>
      </c>
      <c r="C921" t="s">
        <v>1982</v>
      </c>
    </row>
    <row r="922" spans="1:3" x14ac:dyDescent="0.55000000000000004">
      <c r="A922">
        <v>3601067573</v>
      </c>
      <c r="B922">
        <v>5</v>
      </c>
      <c r="C922" t="s">
        <v>2259</v>
      </c>
    </row>
    <row r="923" spans="1:3" x14ac:dyDescent="0.55000000000000004">
      <c r="A923">
        <v>3601068391</v>
      </c>
      <c r="B923">
        <v>5</v>
      </c>
      <c r="C923" t="s">
        <v>1982</v>
      </c>
    </row>
    <row r="924" spans="1:3" x14ac:dyDescent="0.55000000000000004">
      <c r="A924">
        <v>3601169709</v>
      </c>
      <c r="B924">
        <v>17</v>
      </c>
      <c r="C924" t="s">
        <v>2260</v>
      </c>
    </row>
    <row r="925" spans="1:3" x14ac:dyDescent="0.55000000000000004">
      <c r="A925">
        <v>3601170527</v>
      </c>
      <c r="B925">
        <v>17</v>
      </c>
      <c r="C925" t="s">
        <v>1982</v>
      </c>
    </row>
    <row r="926" spans="1:3" hidden="1" x14ac:dyDescent="0.55000000000000004">
      <c r="A926">
        <v>3601229248</v>
      </c>
      <c r="B926">
        <v>21</v>
      </c>
      <c r="C926" t="s">
        <v>1981</v>
      </c>
    </row>
    <row r="927" spans="1:3" x14ac:dyDescent="0.55000000000000004">
      <c r="A927">
        <v>3601236311</v>
      </c>
      <c r="B927">
        <v>13</v>
      </c>
      <c r="C927" t="s">
        <v>2261</v>
      </c>
    </row>
    <row r="928" spans="1:3" x14ac:dyDescent="0.55000000000000004">
      <c r="A928">
        <v>3601237130</v>
      </c>
      <c r="B928">
        <v>13</v>
      </c>
      <c r="C928" t="s">
        <v>1982</v>
      </c>
    </row>
    <row r="929" spans="1:3" x14ac:dyDescent="0.55000000000000004">
      <c r="A929">
        <v>3601251809</v>
      </c>
      <c r="B929">
        <v>3</v>
      </c>
      <c r="C929" t="s">
        <v>2262</v>
      </c>
    </row>
    <row r="930" spans="1:3" x14ac:dyDescent="0.55000000000000004">
      <c r="A930">
        <v>3601252627</v>
      </c>
      <c r="B930">
        <v>3</v>
      </c>
      <c r="C930" t="s">
        <v>1982</v>
      </c>
    </row>
    <row r="931" spans="1:3" hidden="1" x14ac:dyDescent="0.55000000000000004">
      <c r="A931">
        <v>3601267804</v>
      </c>
      <c r="B931">
        <v>23</v>
      </c>
      <c r="C931" t="s">
        <v>1981</v>
      </c>
    </row>
    <row r="932" spans="1:3" x14ac:dyDescent="0.55000000000000004">
      <c r="A932">
        <v>3605423613</v>
      </c>
      <c r="B932">
        <v>8</v>
      </c>
      <c r="C932" t="s">
        <v>2263</v>
      </c>
    </row>
    <row r="933" spans="1:3" x14ac:dyDescent="0.55000000000000004">
      <c r="A933">
        <v>3605541258</v>
      </c>
      <c r="B933">
        <v>11</v>
      </c>
      <c r="C933" t="s">
        <v>2263</v>
      </c>
    </row>
    <row r="934" spans="1:3" x14ac:dyDescent="0.55000000000000004">
      <c r="A934">
        <v>3605586918</v>
      </c>
      <c r="B934">
        <v>2</v>
      </c>
      <c r="C934" t="s">
        <v>2263</v>
      </c>
    </row>
    <row r="935" spans="1:3" x14ac:dyDescent="0.55000000000000004">
      <c r="A935">
        <v>3605601500</v>
      </c>
      <c r="B935">
        <v>6</v>
      </c>
      <c r="C935" t="s">
        <v>2263</v>
      </c>
    </row>
    <row r="936" spans="1:3" x14ac:dyDescent="0.55000000000000004">
      <c r="A936">
        <v>3605699156</v>
      </c>
      <c r="B936">
        <v>4</v>
      </c>
      <c r="C936" t="s">
        <v>2263</v>
      </c>
    </row>
    <row r="937" spans="1:3" x14ac:dyDescent="0.55000000000000004">
      <c r="A937">
        <v>3605732994</v>
      </c>
      <c r="B937">
        <v>1</v>
      </c>
      <c r="C937" t="s">
        <v>2263</v>
      </c>
    </row>
    <row r="938" spans="1:3" x14ac:dyDescent="0.55000000000000004">
      <c r="A938">
        <v>3605752568</v>
      </c>
      <c r="B938">
        <v>7</v>
      </c>
      <c r="C938" t="s">
        <v>2263</v>
      </c>
    </row>
    <row r="939" spans="1:3" hidden="1" x14ac:dyDescent="0.55000000000000004">
      <c r="A939">
        <v>3605768513</v>
      </c>
      <c r="B939">
        <v>21</v>
      </c>
      <c r="C939" t="s">
        <v>2264</v>
      </c>
    </row>
    <row r="940" spans="1:3" x14ac:dyDescent="0.55000000000000004">
      <c r="A940">
        <v>3605800850</v>
      </c>
      <c r="B940">
        <v>14</v>
      </c>
      <c r="C940" t="s">
        <v>2263</v>
      </c>
    </row>
    <row r="941" spans="1:3" x14ac:dyDescent="0.55000000000000004">
      <c r="A941">
        <v>3605813394</v>
      </c>
      <c r="B941">
        <v>15</v>
      </c>
      <c r="C941" t="s">
        <v>2263</v>
      </c>
    </row>
    <row r="942" spans="1:3" hidden="1" x14ac:dyDescent="0.55000000000000004">
      <c r="A942">
        <v>3605828560</v>
      </c>
      <c r="B942">
        <v>21</v>
      </c>
      <c r="C942" t="s">
        <v>2265</v>
      </c>
    </row>
    <row r="943" spans="1:3" x14ac:dyDescent="0.55000000000000004">
      <c r="A943">
        <v>3605835022</v>
      </c>
      <c r="B943">
        <v>16</v>
      </c>
      <c r="C943" t="s">
        <v>2263</v>
      </c>
    </row>
    <row r="944" spans="1:3" hidden="1" x14ac:dyDescent="0.55000000000000004">
      <c r="A944">
        <v>3605840813</v>
      </c>
      <c r="B944">
        <v>21</v>
      </c>
      <c r="C944" t="s">
        <v>2266</v>
      </c>
    </row>
    <row r="945" spans="1:3" hidden="1" x14ac:dyDescent="0.55000000000000004">
      <c r="A945">
        <v>3605872518</v>
      </c>
      <c r="B945">
        <v>21</v>
      </c>
      <c r="C945" t="s">
        <v>2267</v>
      </c>
    </row>
    <row r="946" spans="1:3" x14ac:dyDescent="0.55000000000000004">
      <c r="A946">
        <v>3605907233</v>
      </c>
      <c r="B946">
        <v>10</v>
      </c>
      <c r="C946" t="s">
        <v>2263</v>
      </c>
    </row>
    <row r="947" spans="1:3" x14ac:dyDescent="0.55000000000000004">
      <c r="A947">
        <v>3605945133</v>
      </c>
      <c r="B947">
        <v>12</v>
      </c>
      <c r="C947" t="s">
        <v>2263</v>
      </c>
    </row>
    <row r="948" spans="1:3" hidden="1" x14ac:dyDescent="0.55000000000000004">
      <c r="A948">
        <v>3605951110</v>
      </c>
      <c r="B948">
        <v>21</v>
      </c>
      <c r="C948" t="s">
        <v>2268</v>
      </c>
    </row>
    <row r="949" spans="1:3" hidden="1" x14ac:dyDescent="0.55000000000000004">
      <c r="A949">
        <v>3605961328</v>
      </c>
      <c r="B949">
        <v>21</v>
      </c>
      <c r="C949" t="s">
        <v>2269</v>
      </c>
    </row>
    <row r="950" spans="1:3" hidden="1" x14ac:dyDescent="0.55000000000000004">
      <c r="A950">
        <v>3606050196</v>
      </c>
      <c r="B950">
        <v>21</v>
      </c>
      <c r="C950" t="s">
        <v>2270</v>
      </c>
    </row>
    <row r="951" spans="1:3" x14ac:dyDescent="0.55000000000000004">
      <c r="A951">
        <v>3606059230</v>
      </c>
      <c r="B951">
        <v>9</v>
      </c>
      <c r="C951" t="s">
        <v>2263</v>
      </c>
    </row>
    <row r="952" spans="1:3" x14ac:dyDescent="0.55000000000000004">
      <c r="A952">
        <v>3606065823</v>
      </c>
      <c r="B952">
        <v>5</v>
      </c>
      <c r="C952" t="s">
        <v>2263</v>
      </c>
    </row>
    <row r="953" spans="1:3" hidden="1" x14ac:dyDescent="0.55000000000000004">
      <c r="A953">
        <v>3606154116</v>
      </c>
      <c r="B953">
        <v>21</v>
      </c>
      <c r="C953" t="s">
        <v>2271</v>
      </c>
    </row>
    <row r="954" spans="1:3" x14ac:dyDescent="0.55000000000000004">
      <c r="A954">
        <v>3606171072</v>
      </c>
      <c r="B954">
        <v>17</v>
      </c>
      <c r="C954" t="s">
        <v>2263</v>
      </c>
    </row>
    <row r="955" spans="1:3" hidden="1" x14ac:dyDescent="0.55000000000000004">
      <c r="A955">
        <v>3606211247</v>
      </c>
      <c r="B955">
        <v>21</v>
      </c>
      <c r="C955" t="s">
        <v>2272</v>
      </c>
    </row>
    <row r="956" spans="1:3" x14ac:dyDescent="0.55000000000000004">
      <c r="A956">
        <v>3606234670</v>
      </c>
      <c r="B956">
        <v>13</v>
      </c>
      <c r="C956" t="s">
        <v>2263</v>
      </c>
    </row>
    <row r="957" spans="1:3" x14ac:dyDescent="0.55000000000000004">
      <c r="A957">
        <v>3606250093</v>
      </c>
      <c r="B957">
        <v>3</v>
      </c>
      <c r="C957" t="s">
        <v>2263</v>
      </c>
    </row>
    <row r="958" spans="1:3" hidden="1" x14ac:dyDescent="0.55000000000000004">
      <c r="A958">
        <v>3606295299</v>
      </c>
      <c r="B958">
        <v>21</v>
      </c>
      <c r="C958" t="s">
        <v>2273</v>
      </c>
    </row>
    <row r="959" spans="1:3" hidden="1" x14ac:dyDescent="0.55000000000000004">
      <c r="A959">
        <v>3606403492</v>
      </c>
      <c r="B959">
        <v>21</v>
      </c>
      <c r="C959" t="s">
        <v>2274</v>
      </c>
    </row>
    <row r="960" spans="1:3" hidden="1" x14ac:dyDescent="0.55000000000000004">
      <c r="A960">
        <v>3606466224</v>
      </c>
      <c r="B960">
        <v>21</v>
      </c>
      <c r="C960" t="s">
        <v>2275</v>
      </c>
    </row>
    <row r="961" spans="1:3" hidden="1" x14ac:dyDescent="0.55000000000000004">
      <c r="A961">
        <v>3606489063</v>
      </c>
      <c r="B961">
        <v>21</v>
      </c>
      <c r="C961" t="s">
        <v>2276</v>
      </c>
    </row>
    <row r="962" spans="1:3" hidden="1" x14ac:dyDescent="0.55000000000000004">
      <c r="A962">
        <v>3606647088</v>
      </c>
      <c r="B962">
        <v>21</v>
      </c>
      <c r="C962" t="s">
        <v>2277</v>
      </c>
    </row>
    <row r="963" spans="1:3" hidden="1" x14ac:dyDescent="0.55000000000000004">
      <c r="A963">
        <v>3606743491</v>
      </c>
      <c r="B963">
        <v>21</v>
      </c>
      <c r="C963" t="s">
        <v>2278</v>
      </c>
    </row>
    <row r="964" spans="1:3" hidden="1" x14ac:dyDescent="0.55000000000000004">
      <c r="A964">
        <v>3606910958</v>
      </c>
      <c r="B964">
        <v>21</v>
      </c>
      <c r="C964" t="s">
        <v>2279</v>
      </c>
    </row>
    <row r="965" spans="1:3" x14ac:dyDescent="0.55000000000000004">
      <c r="A965">
        <v>3630422187</v>
      </c>
      <c r="B965">
        <v>8</v>
      </c>
      <c r="C965" t="s">
        <v>2008</v>
      </c>
    </row>
    <row r="966" spans="1:3" x14ac:dyDescent="0.55000000000000004">
      <c r="A966">
        <v>3630539878</v>
      </c>
      <c r="B966">
        <v>11</v>
      </c>
      <c r="C966" t="s">
        <v>2008</v>
      </c>
    </row>
    <row r="967" spans="1:3" x14ac:dyDescent="0.55000000000000004">
      <c r="A967">
        <v>3630585538</v>
      </c>
      <c r="B967">
        <v>2</v>
      </c>
      <c r="C967" t="s">
        <v>2008</v>
      </c>
    </row>
    <row r="968" spans="1:3" x14ac:dyDescent="0.55000000000000004">
      <c r="A968">
        <v>3630600074</v>
      </c>
      <c r="B968">
        <v>6</v>
      </c>
      <c r="C968" t="s">
        <v>2008</v>
      </c>
    </row>
    <row r="969" spans="1:3" x14ac:dyDescent="0.55000000000000004">
      <c r="A969">
        <v>3630697776</v>
      </c>
      <c r="B969">
        <v>4</v>
      </c>
      <c r="C969" t="s">
        <v>2008</v>
      </c>
    </row>
    <row r="970" spans="1:3" x14ac:dyDescent="0.55000000000000004">
      <c r="A970">
        <v>3630731614</v>
      </c>
      <c r="B970">
        <v>1</v>
      </c>
      <c r="C970" t="s">
        <v>2008</v>
      </c>
    </row>
    <row r="971" spans="1:3" x14ac:dyDescent="0.55000000000000004">
      <c r="A971">
        <v>3630751188</v>
      </c>
      <c r="B971">
        <v>7</v>
      </c>
      <c r="C971" t="s">
        <v>2008</v>
      </c>
    </row>
    <row r="972" spans="1:3" x14ac:dyDescent="0.55000000000000004">
      <c r="A972">
        <v>3630799515</v>
      </c>
      <c r="B972">
        <v>14</v>
      </c>
      <c r="C972" t="s">
        <v>2008</v>
      </c>
    </row>
    <row r="973" spans="1:3" x14ac:dyDescent="0.55000000000000004">
      <c r="A973">
        <v>3630830173</v>
      </c>
      <c r="B973">
        <v>16</v>
      </c>
      <c r="C973" t="s">
        <v>2008</v>
      </c>
    </row>
    <row r="974" spans="1:3" x14ac:dyDescent="0.55000000000000004">
      <c r="A974">
        <v>3630839117</v>
      </c>
      <c r="B974">
        <v>15</v>
      </c>
      <c r="C974" t="s">
        <v>2008</v>
      </c>
    </row>
    <row r="975" spans="1:3" x14ac:dyDescent="0.55000000000000004">
      <c r="A975">
        <v>3630905898</v>
      </c>
      <c r="B975">
        <v>10</v>
      </c>
      <c r="C975" t="s">
        <v>2008</v>
      </c>
    </row>
    <row r="976" spans="1:3" x14ac:dyDescent="0.55000000000000004">
      <c r="A976">
        <v>3630943753</v>
      </c>
      <c r="B976">
        <v>12</v>
      </c>
      <c r="C976" t="s">
        <v>2008</v>
      </c>
    </row>
    <row r="977" spans="1:3" x14ac:dyDescent="0.55000000000000004">
      <c r="A977">
        <v>3631057895</v>
      </c>
      <c r="B977">
        <v>9</v>
      </c>
      <c r="C977" t="s">
        <v>2008</v>
      </c>
    </row>
    <row r="978" spans="1:3" x14ac:dyDescent="0.55000000000000004">
      <c r="A978">
        <v>3631064575</v>
      </c>
      <c r="B978">
        <v>5</v>
      </c>
      <c r="C978" t="s">
        <v>2008</v>
      </c>
    </row>
    <row r="979" spans="1:3" x14ac:dyDescent="0.55000000000000004">
      <c r="A979">
        <v>3631166280</v>
      </c>
      <c r="B979">
        <v>17</v>
      </c>
      <c r="C979" t="s">
        <v>2008</v>
      </c>
    </row>
    <row r="980" spans="1:3" x14ac:dyDescent="0.55000000000000004">
      <c r="A980">
        <v>3631233290</v>
      </c>
      <c r="B980">
        <v>13</v>
      </c>
      <c r="C980" t="s">
        <v>2008</v>
      </c>
    </row>
    <row r="981" spans="1:3" x14ac:dyDescent="0.55000000000000004">
      <c r="A981">
        <v>3631248758</v>
      </c>
      <c r="B981">
        <v>3</v>
      </c>
      <c r="C981" t="s">
        <v>2008</v>
      </c>
    </row>
    <row r="982" spans="1:3" hidden="1" x14ac:dyDescent="0.55000000000000004">
      <c r="A982">
        <v>3900357605</v>
      </c>
      <c r="B982">
        <v>24</v>
      </c>
      <c r="C982" t="s">
        <v>1981</v>
      </c>
    </row>
    <row r="983" spans="1:3" x14ac:dyDescent="0.55000000000000004">
      <c r="A983">
        <v>3900390962</v>
      </c>
      <c r="B983">
        <v>8</v>
      </c>
      <c r="C983" t="s">
        <v>1982</v>
      </c>
    </row>
    <row r="984" spans="1:3" x14ac:dyDescent="0.55000000000000004">
      <c r="A984">
        <v>3900426845</v>
      </c>
      <c r="B984">
        <v>8</v>
      </c>
      <c r="C984" t="s">
        <v>2280</v>
      </c>
    </row>
    <row r="985" spans="1:3" x14ac:dyDescent="0.55000000000000004">
      <c r="A985">
        <v>3900508653</v>
      </c>
      <c r="B985">
        <v>11</v>
      </c>
      <c r="C985" t="s">
        <v>1982</v>
      </c>
    </row>
    <row r="986" spans="1:3" x14ac:dyDescent="0.55000000000000004">
      <c r="A986">
        <v>3900544068</v>
      </c>
      <c r="B986">
        <v>11</v>
      </c>
      <c r="C986" t="s">
        <v>2281</v>
      </c>
    </row>
    <row r="987" spans="1:3" x14ac:dyDescent="0.55000000000000004">
      <c r="A987">
        <v>3900554313</v>
      </c>
      <c r="B987">
        <v>2</v>
      </c>
      <c r="C987" t="s">
        <v>1982</v>
      </c>
    </row>
    <row r="988" spans="1:3" x14ac:dyDescent="0.55000000000000004">
      <c r="A988">
        <v>3900568849</v>
      </c>
      <c r="B988">
        <v>6</v>
      </c>
      <c r="C988" t="s">
        <v>1982</v>
      </c>
    </row>
    <row r="989" spans="1:3" x14ac:dyDescent="0.55000000000000004">
      <c r="A989">
        <v>3900589459</v>
      </c>
      <c r="B989">
        <v>2</v>
      </c>
      <c r="C989" t="s">
        <v>2282</v>
      </c>
    </row>
    <row r="990" spans="1:3" x14ac:dyDescent="0.55000000000000004">
      <c r="A990">
        <v>3900604365</v>
      </c>
      <c r="B990">
        <v>6</v>
      </c>
      <c r="C990" t="s">
        <v>2283</v>
      </c>
    </row>
    <row r="991" spans="1:3" hidden="1" x14ac:dyDescent="0.55000000000000004">
      <c r="A991">
        <v>3900649083</v>
      </c>
      <c r="B991">
        <v>18</v>
      </c>
      <c r="C991" t="s">
        <v>1981</v>
      </c>
    </row>
    <row r="992" spans="1:3" x14ac:dyDescent="0.55000000000000004">
      <c r="A992">
        <v>3900666551</v>
      </c>
      <c r="B992">
        <v>4</v>
      </c>
      <c r="C992" t="s">
        <v>1982</v>
      </c>
    </row>
    <row r="993" spans="1:3" x14ac:dyDescent="0.55000000000000004">
      <c r="A993">
        <v>3900700389</v>
      </c>
      <c r="B993">
        <v>1</v>
      </c>
      <c r="C993" t="s">
        <v>1982</v>
      </c>
    </row>
    <row r="994" spans="1:3" x14ac:dyDescent="0.55000000000000004">
      <c r="A994">
        <v>3900701674</v>
      </c>
      <c r="B994">
        <v>4</v>
      </c>
      <c r="C994" t="s">
        <v>2284</v>
      </c>
    </row>
    <row r="995" spans="1:3" x14ac:dyDescent="0.55000000000000004">
      <c r="A995">
        <v>3900719963</v>
      </c>
      <c r="B995">
        <v>7</v>
      </c>
      <c r="C995" t="s">
        <v>1982</v>
      </c>
    </row>
    <row r="996" spans="1:3" x14ac:dyDescent="0.55000000000000004">
      <c r="A996">
        <v>3900735429</v>
      </c>
      <c r="B996">
        <v>1</v>
      </c>
      <c r="C996" t="s">
        <v>2285</v>
      </c>
    </row>
    <row r="997" spans="1:3" x14ac:dyDescent="0.55000000000000004">
      <c r="A997">
        <v>3900755473</v>
      </c>
      <c r="B997">
        <v>7</v>
      </c>
      <c r="C997" t="s">
        <v>2286</v>
      </c>
    </row>
    <row r="998" spans="1:3" x14ac:dyDescent="0.55000000000000004">
      <c r="A998">
        <v>3900768290</v>
      </c>
      <c r="B998">
        <v>14</v>
      </c>
      <c r="C998" t="s">
        <v>1982</v>
      </c>
    </row>
    <row r="999" spans="1:3" x14ac:dyDescent="0.55000000000000004">
      <c r="A999">
        <v>3900780742</v>
      </c>
      <c r="B999">
        <v>15</v>
      </c>
      <c r="C999" t="s">
        <v>1982</v>
      </c>
    </row>
    <row r="1000" spans="1:3" hidden="1" x14ac:dyDescent="0.55000000000000004">
      <c r="A1000">
        <v>3900795058</v>
      </c>
      <c r="B1000">
        <v>20</v>
      </c>
      <c r="C1000" t="s">
        <v>1981</v>
      </c>
    </row>
    <row r="1001" spans="1:3" x14ac:dyDescent="0.55000000000000004">
      <c r="A1001">
        <v>3900798948</v>
      </c>
      <c r="B1001">
        <v>16</v>
      </c>
      <c r="C1001" t="s">
        <v>1982</v>
      </c>
    </row>
    <row r="1002" spans="1:3" x14ac:dyDescent="0.55000000000000004">
      <c r="A1002">
        <v>3900803837</v>
      </c>
      <c r="B1002">
        <v>14</v>
      </c>
      <c r="C1002" t="s">
        <v>2287</v>
      </c>
    </row>
    <row r="1003" spans="1:3" x14ac:dyDescent="0.55000000000000004">
      <c r="A1003">
        <v>3900816273</v>
      </c>
      <c r="B1003">
        <v>15</v>
      </c>
      <c r="C1003" t="s">
        <v>2288</v>
      </c>
    </row>
    <row r="1004" spans="1:3" x14ac:dyDescent="0.55000000000000004">
      <c r="A1004">
        <v>3900834122</v>
      </c>
      <c r="B1004">
        <v>16</v>
      </c>
      <c r="C1004" t="s">
        <v>2289</v>
      </c>
    </row>
    <row r="1005" spans="1:3" x14ac:dyDescent="0.55000000000000004">
      <c r="A1005">
        <v>3900874673</v>
      </c>
      <c r="B1005">
        <v>10</v>
      </c>
      <c r="C1005" t="s">
        <v>1982</v>
      </c>
    </row>
    <row r="1006" spans="1:3" x14ac:dyDescent="0.55000000000000004">
      <c r="A1006">
        <v>3900910528</v>
      </c>
      <c r="B1006">
        <v>10</v>
      </c>
      <c r="C1006" t="s">
        <v>2290</v>
      </c>
    </row>
    <row r="1007" spans="1:3" x14ac:dyDescent="0.55000000000000004">
      <c r="A1007">
        <v>3900912528</v>
      </c>
      <c r="B1007">
        <v>12</v>
      </c>
      <c r="C1007" t="s">
        <v>1982</v>
      </c>
    </row>
    <row r="1008" spans="1:3" x14ac:dyDescent="0.55000000000000004">
      <c r="A1008">
        <v>3900948289</v>
      </c>
      <c r="B1008">
        <v>12</v>
      </c>
      <c r="C1008" t="s">
        <v>2291</v>
      </c>
    </row>
    <row r="1009" spans="1:3" hidden="1" x14ac:dyDescent="0.55000000000000004">
      <c r="A1009">
        <v>3900985635</v>
      </c>
      <c r="B1009">
        <v>22</v>
      </c>
      <c r="C1009" t="s">
        <v>1981</v>
      </c>
    </row>
    <row r="1010" spans="1:3" x14ac:dyDescent="0.55000000000000004">
      <c r="A1010">
        <v>3901026670</v>
      </c>
      <c r="B1010">
        <v>9</v>
      </c>
      <c r="C1010" t="s">
        <v>1982</v>
      </c>
    </row>
    <row r="1011" spans="1:3" x14ac:dyDescent="0.55000000000000004">
      <c r="A1011">
        <v>3901033304</v>
      </c>
      <c r="B1011">
        <v>5</v>
      </c>
      <c r="C1011" t="s">
        <v>1982</v>
      </c>
    </row>
    <row r="1012" spans="1:3" hidden="1" x14ac:dyDescent="0.55000000000000004">
      <c r="A1012">
        <v>3901041636</v>
      </c>
      <c r="B1012">
        <v>19</v>
      </c>
      <c r="C1012" t="s">
        <v>1981</v>
      </c>
    </row>
    <row r="1013" spans="1:3" x14ac:dyDescent="0.55000000000000004">
      <c r="A1013">
        <v>3901062097</v>
      </c>
      <c r="B1013">
        <v>9</v>
      </c>
      <c r="C1013" t="s">
        <v>2292</v>
      </c>
    </row>
    <row r="1014" spans="1:3" x14ac:dyDescent="0.55000000000000004">
      <c r="A1014">
        <v>3901068804</v>
      </c>
      <c r="B1014">
        <v>5</v>
      </c>
      <c r="C1014" t="s">
        <v>2293</v>
      </c>
    </row>
    <row r="1015" spans="1:3" x14ac:dyDescent="0.55000000000000004">
      <c r="A1015">
        <v>3901135055</v>
      </c>
      <c r="B1015">
        <v>17</v>
      </c>
      <c r="C1015" t="s">
        <v>1982</v>
      </c>
    </row>
    <row r="1016" spans="1:3" x14ac:dyDescent="0.55000000000000004">
      <c r="A1016">
        <v>3901170909</v>
      </c>
      <c r="B1016">
        <v>17</v>
      </c>
      <c r="C1016" t="s">
        <v>2294</v>
      </c>
    </row>
    <row r="1017" spans="1:3" x14ac:dyDescent="0.55000000000000004">
      <c r="A1017">
        <v>3901202065</v>
      </c>
      <c r="B1017">
        <v>13</v>
      </c>
      <c r="C1017" t="s">
        <v>1982</v>
      </c>
    </row>
    <row r="1018" spans="1:3" x14ac:dyDescent="0.55000000000000004">
      <c r="A1018">
        <v>3901217533</v>
      </c>
      <c r="B1018">
        <v>3</v>
      </c>
      <c r="C1018" t="s">
        <v>1982</v>
      </c>
    </row>
    <row r="1019" spans="1:3" hidden="1" x14ac:dyDescent="0.55000000000000004">
      <c r="A1019">
        <v>3901229248</v>
      </c>
      <c r="B1019">
        <v>21</v>
      </c>
      <c r="C1019" t="s">
        <v>1981</v>
      </c>
    </row>
    <row r="1020" spans="1:3" x14ac:dyDescent="0.55000000000000004">
      <c r="A1020">
        <v>3901237131</v>
      </c>
      <c r="B1020">
        <v>13</v>
      </c>
      <c r="C1020" t="s">
        <v>2295</v>
      </c>
    </row>
    <row r="1021" spans="1:3" x14ac:dyDescent="0.55000000000000004">
      <c r="A1021">
        <v>3901253081</v>
      </c>
      <c r="B1021">
        <v>3</v>
      </c>
      <c r="C1021" t="s">
        <v>2296</v>
      </c>
    </row>
    <row r="1022" spans="1:3" hidden="1" x14ac:dyDescent="0.55000000000000004">
      <c r="A1022">
        <v>3901267804</v>
      </c>
      <c r="B1022">
        <v>23</v>
      </c>
      <c r="C1022" t="s">
        <v>1981</v>
      </c>
    </row>
    <row r="1023" spans="1:3" x14ac:dyDescent="0.55000000000000004">
      <c r="A1023">
        <v>3905392291</v>
      </c>
      <c r="B1023">
        <v>8</v>
      </c>
      <c r="C1023" t="s">
        <v>2297</v>
      </c>
    </row>
    <row r="1024" spans="1:3" hidden="1" x14ac:dyDescent="0.55000000000000004">
      <c r="A1024">
        <v>3905463433</v>
      </c>
      <c r="B1024">
        <v>21</v>
      </c>
      <c r="C1024" t="s">
        <v>2298</v>
      </c>
    </row>
    <row r="1025" spans="1:3" x14ac:dyDescent="0.55000000000000004">
      <c r="A1025">
        <v>3905509982</v>
      </c>
      <c r="B1025">
        <v>11</v>
      </c>
      <c r="C1025" t="s">
        <v>2297</v>
      </c>
    </row>
    <row r="1026" spans="1:3" x14ac:dyDescent="0.55000000000000004">
      <c r="A1026">
        <v>3905555688</v>
      </c>
      <c r="B1026">
        <v>2</v>
      </c>
      <c r="C1026" t="s">
        <v>2297</v>
      </c>
    </row>
    <row r="1027" spans="1:3" x14ac:dyDescent="0.55000000000000004">
      <c r="A1027">
        <v>3905570224</v>
      </c>
      <c r="B1027">
        <v>6</v>
      </c>
      <c r="C1027" t="s">
        <v>2297</v>
      </c>
    </row>
    <row r="1028" spans="1:3" hidden="1" x14ac:dyDescent="0.55000000000000004">
      <c r="A1028">
        <v>3905593580</v>
      </c>
      <c r="B1028">
        <v>21</v>
      </c>
      <c r="C1028" t="s">
        <v>2299</v>
      </c>
    </row>
    <row r="1029" spans="1:3" hidden="1" x14ac:dyDescent="0.55000000000000004">
      <c r="A1029">
        <v>3905602906</v>
      </c>
      <c r="B1029">
        <v>21</v>
      </c>
      <c r="C1029" t="s">
        <v>2300</v>
      </c>
    </row>
    <row r="1030" spans="1:3" x14ac:dyDescent="0.55000000000000004">
      <c r="A1030">
        <v>3905667880</v>
      </c>
      <c r="B1030">
        <v>4</v>
      </c>
      <c r="C1030" t="s">
        <v>2297</v>
      </c>
    </row>
    <row r="1031" spans="1:3" x14ac:dyDescent="0.55000000000000004">
      <c r="A1031">
        <v>3905701718</v>
      </c>
      <c r="B1031">
        <v>1</v>
      </c>
      <c r="C1031" t="s">
        <v>2297</v>
      </c>
    </row>
    <row r="1032" spans="1:3" x14ac:dyDescent="0.55000000000000004">
      <c r="A1032">
        <v>3905721292</v>
      </c>
      <c r="B1032">
        <v>7</v>
      </c>
      <c r="C1032" t="s">
        <v>2297</v>
      </c>
    </row>
    <row r="1033" spans="1:3" x14ac:dyDescent="0.55000000000000004">
      <c r="A1033">
        <v>3905769619</v>
      </c>
      <c r="B1033">
        <v>14</v>
      </c>
      <c r="C1033" t="s">
        <v>2297</v>
      </c>
    </row>
    <row r="1034" spans="1:3" hidden="1" x14ac:dyDescent="0.55000000000000004">
      <c r="A1034">
        <v>3905780294</v>
      </c>
      <c r="B1034">
        <v>21</v>
      </c>
      <c r="C1034" t="s">
        <v>2301</v>
      </c>
    </row>
    <row r="1035" spans="1:3" x14ac:dyDescent="0.55000000000000004">
      <c r="A1035">
        <v>3905782071</v>
      </c>
      <c r="B1035">
        <v>15</v>
      </c>
      <c r="C1035" t="s">
        <v>2297</v>
      </c>
    </row>
    <row r="1036" spans="1:3" x14ac:dyDescent="0.55000000000000004">
      <c r="A1036">
        <v>3905800277</v>
      </c>
      <c r="B1036">
        <v>16</v>
      </c>
      <c r="C1036" t="s">
        <v>2297</v>
      </c>
    </row>
    <row r="1037" spans="1:3" hidden="1" x14ac:dyDescent="0.55000000000000004">
      <c r="A1037">
        <v>3905812347</v>
      </c>
      <c r="B1037">
        <v>21</v>
      </c>
      <c r="C1037" t="s">
        <v>2302</v>
      </c>
    </row>
    <row r="1038" spans="1:3" hidden="1" x14ac:dyDescent="0.55000000000000004">
      <c r="A1038">
        <v>3905825152</v>
      </c>
      <c r="B1038">
        <v>21</v>
      </c>
      <c r="C1038" t="s">
        <v>2303</v>
      </c>
    </row>
    <row r="1039" spans="1:3" hidden="1" x14ac:dyDescent="0.55000000000000004">
      <c r="A1039">
        <v>3905843124</v>
      </c>
      <c r="B1039">
        <v>21</v>
      </c>
      <c r="C1039" t="s">
        <v>2304</v>
      </c>
    </row>
    <row r="1040" spans="1:3" x14ac:dyDescent="0.55000000000000004">
      <c r="A1040">
        <v>3905876002</v>
      </c>
      <c r="B1040">
        <v>10</v>
      </c>
      <c r="C1040" t="s">
        <v>2297</v>
      </c>
    </row>
    <row r="1041" spans="1:3" x14ac:dyDescent="0.55000000000000004">
      <c r="A1041">
        <v>3905913903</v>
      </c>
      <c r="B1041">
        <v>12</v>
      </c>
      <c r="C1041" t="s">
        <v>2297</v>
      </c>
    </row>
    <row r="1042" spans="1:3" hidden="1" x14ac:dyDescent="0.55000000000000004">
      <c r="A1042">
        <v>3905932338</v>
      </c>
      <c r="B1042">
        <v>21</v>
      </c>
      <c r="C1042" t="s">
        <v>2305</v>
      </c>
    </row>
    <row r="1043" spans="1:3" hidden="1" x14ac:dyDescent="0.55000000000000004">
      <c r="A1043">
        <v>3905969012</v>
      </c>
      <c r="B1043">
        <v>21</v>
      </c>
      <c r="C1043" t="s">
        <v>2306</v>
      </c>
    </row>
    <row r="1044" spans="1:3" hidden="1" x14ac:dyDescent="0.55000000000000004">
      <c r="A1044">
        <v>3906001787</v>
      </c>
      <c r="B1044">
        <v>21</v>
      </c>
      <c r="C1044" t="s">
        <v>2307</v>
      </c>
    </row>
    <row r="1045" spans="1:3" x14ac:dyDescent="0.55000000000000004">
      <c r="A1045">
        <v>3906027999</v>
      </c>
      <c r="B1045">
        <v>9</v>
      </c>
      <c r="C1045" t="s">
        <v>2297</v>
      </c>
    </row>
    <row r="1046" spans="1:3" x14ac:dyDescent="0.55000000000000004">
      <c r="A1046">
        <v>3906034633</v>
      </c>
      <c r="B1046">
        <v>5</v>
      </c>
      <c r="C1046" t="s">
        <v>2297</v>
      </c>
    </row>
    <row r="1047" spans="1:3" hidden="1" x14ac:dyDescent="0.55000000000000004">
      <c r="A1047">
        <v>3906071725</v>
      </c>
      <c r="B1047">
        <v>21</v>
      </c>
      <c r="C1047" t="s">
        <v>2308</v>
      </c>
    </row>
    <row r="1048" spans="1:3" hidden="1" x14ac:dyDescent="0.55000000000000004">
      <c r="A1048">
        <v>3906098721</v>
      </c>
      <c r="B1048">
        <v>21</v>
      </c>
      <c r="C1048" t="s">
        <v>2309</v>
      </c>
    </row>
    <row r="1049" spans="1:3" hidden="1" x14ac:dyDescent="0.55000000000000004">
      <c r="A1049">
        <v>3906125201</v>
      </c>
      <c r="B1049">
        <v>21</v>
      </c>
      <c r="C1049" t="s">
        <v>2310</v>
      </c>
    </row>
    <row r="1050" spans="1:3" x14ac:dyDescent="0.55000000000000004">
      <c r="A1050">
        <v>3906136384</v>
      </c>
      <c r="B1050">
        <v>17</v>
      </c>
      <c r="C1050" t="s">
        <v>2297</v>
      </c>
    </row>
    <row r="1051" spans="1:3" hidden="1" x14ac:dyDescent="0.55000000000000004">
      <c r="A1051">
        <v>3906191911</v>
      </c>
      <c r="B1051">
        <v>21</v>
      </c>
      <c r="C1051" t="s">
        <v>2311</v>
      </c>
    </row>
    <row r="1052" spans="1:3" x14ac:dyDescent="0.55000000000000004">
      <c r="A1052">
        <v>3906203394</v>
      </c>
      <c r="B1052">
        <v>13</v>
      </c>
      <c r="C1052" t="s">
        <v>2297</v>
      </c>
    </row>
    <row r="1053" spans="1:3" x14ac:dyDescent="0.55000000000000004">
      <c r="A1053">
        <v>3906218862</v>
      </c>
      <c r="B1053">
        <v>3</v>
      </c>
      <c r="C1053" t="s">
        <v>2297</v>
      </c>
    </row>
    <row r="1054" spans="1:3" hidden="1" x14ac:dyDescent="0.55000000000000004">
      <c r="A1054">
        <v>3906245935</v>
      </c>
      <c r="B1054">
        <v>21</v>
      </c>
      <c r="C1054" t="s">
        <v>2312</v>
      </c>
    </row>
    <row r="1055" spans="1:3" hidden="1" x14ac:dyDescent="0.55000000000000004">
      <c r="A1055">
        <v>3906777690</v>
      </c>
      <c r="B1055">
        <v>21</v>
      </c>
      <c r="C1055" t="s">
        <v>2313</v>
      </c>
    </row>
    <row r="1056" spans="1:3" hidden="1" x14ac:dyDescent="0.55000000000000004">
      <c r="A1056">
        <v>3906871802</v>
      </c>
      <c r="B1056">
        <v>21</v>
      </c>
      <c r="C1056" t="s">
        <v>2314</v>
      </c>
    </row>
    <row r="1057" spans="1:3" x14ac:dyDescent="0.55000000000000004">
      <c r="A1057">
        <v>3930390956</v>
      </c>
      <c r="B1057">
        <v>8</v>
      </c>
      <c r="C1057" t="s">
        <v>2008</v>
      </c>
    </row>
    <row r="1058" spans="1:3" x14ac:dyDescent="0.55000000000000004">
      <c r="A1058">
        <v>3930508647</v>
      </c>
      <c r="B1058">
        <v>11</v>
      </c>
      <c r="C1058" t="s">
        <v>2008</v>
      </c>
    </row>
    <row r="1059" spans="1:3" x14ac:dyDescent="0.55000000000000004">
      <c r="A1059">
        <v>3930554307</v>
      </c>
      <c r="B1059">
        <v>2</v>
      </c>
      <c r="C1059" t="s">
        <v>2008</v>
      </c>
    </row>
    <row r="1060" spans="1:3" x14ac:dyDescent="0.55000000000000004">
      <c r="A1060">
        <v>3930568843</v>
      </c>
      <c r="B1060">
        <v>6</v>
      </c>
      <c r="C1060" t="s">
        <v>2008</v>
      </c>
    </row>
    <row r="1061" spans="1:3" x14ac:dyDescent="0.55000000000000004">
      <c r="A1061">
        <v>3930669852</v>
      </c>
      <c r="B1061">
        <v>4</v>
      </c>
      <c r="C1061" t="s">
        <v>2008</v>
      </c>
    </row>
    <row r="1062" spans="1:3" x14ac:dyDescent="0.55000000000000004">
      <c r="A1062">
        <v>3930706871</v>
      </c>
      <c r="B1062">
        <v>1</v>
      </c>
      <c r="C1062" t="s">
        <v>2008</v>
      </c>
    </row>
    <row r="1063" spans="1:3" x14ac:dyDescent="0.55000000000000004">
      <c r="A1063">
        <v>3930720045</v>
      </c>
      <c r="B1063">
        <v>7</v>
      </c>
      <c r="C1063" t="s">
        <v>2008</v>
      </c>
    </row>
    <row r="1064" spans="1:3" x14ac:dyDescent="0.55000000000000004">
      <c r="A1064">
        <v>3930770243</v>
      </c>
      <c r="B1064">
        <v>14</v>
      </c>
      <c r="C1064" t="s">
        <v>2008</v>
      </c>
    </row>
    <row r="1065" spans="1:3" x14ac:dyDescent="0.55000000000000004">
      <c r="A1065">
        <v>3930780736</v>
      </c>
      <c r="B1065">
        <v>15</v>
      </c>
      <c r="C1065" t="s">
        <v>2008</v>
      </c>
    </row>
    <row r="1066" spans="1:3" x14ac:dyDescent="0.55000000000000004">
      <c r="A1066">
        <v>3930798942</v>
      </c>
      <c r="B1066">
        <v>16</v>
      </c>
      <c r="C1066" t="s">
        <v>2008</v>
      </c>
    </row>
    <row r="1067" spans="1:3" x14ac:dyDescent="0.55000000000000004">
      <c r="A1067">
        <v>3930874667</v>
      </c>
      <c r="B1067">
        <v>10</v>
      </c>
      <c r="C1067" t="s">
        <v>2008</v>
      </c>
    </row>
    <row r="1068" spans="1:3" x14ac:dyDescent="0.55000000000000004">
      <c r="A1068">
        <v>3930912522</v>
      </c>
      <c r="B1068">
        <v>12</v>
      </c>
      <c r="C1068" t="s">
        <v>2008</v>
      </c>
    </row>
    <row r="1069" spans="1:3" x14ac:dyDescent="0.55000000000000004">
      <c r="A1069">
        <v>3931026664</v>
      </c>
      <c r="B1069">
        <v>9</v>
      </c>
      <c r="C1069" t="s">
        <v>2008</v>
      </c>
    </row>
    <row r="1070" spans="1:3" x14ac:dyDescent="0.55000000000000004">
      <c r="A1070">
        <v>3931033298</v>
      </c>
      <c r="B1070">
        <v>5</v>
      </c>
      <c r="C1070" t="s">
        <v>2008</v>
      </c>
    </row>
    <row r="1071" spans="1:3" x14ac:dyDescent="0.55000000000000004">
      <c r="A1071">
        <v>3931135049</v>
      </c>
      <c r="B1071">
        <v>17</v>
      </c>
      <c r="C1071" t="s">
        <v>2008</v>
      </c>
    </row>
    <row r="1072" spans="1:3" x14ac:dyDescent="0.55000000000000004">
      <c r="A1072">
        <v>3931202059</v>
      </c>
      <c r="B1072">
        <v>13</v>
      </c>
      <c r="C1072" t="s">
        <v>2008</v>
      </c>
    </row>
    <row r="1073" spans="1:3" x14ac:dyDescent="0.55000000000000004">
      <c r="A1073">
        <v>3931217527</v>
      </c>
      <c r="B1073">
        <v>3</v>
      </c>
      <c r="C1073" t="s">
        <v>2008</v>
      </c>
    </row>
    <row r="1074" spans="1:3" hidden="1" x14ac:dyDescent="0.55000000000000004">
      <c r="A1074">
        <v>4200357605</v>
      </c>
      <c r="B1074">
        <v>24</v>
      </c>
      <c r="C1074" t="s">
        <v>1981</v>
      </c>
    </row>
    <row r="1075" spans="1:3" x14ac:dyDescent="0.55000000000000004">
      <c r="A1075">
        <v>4200425620</v>
      </c>
      <c r="B1075">
        <v>8</v>
      </c>
      <c r="C1075" t="s">
        <v>2315</v>
      </c>
    </row>
    <row r="1076" spans="1:3" x14ac:dyDescent="0.55000000000000004">
      <c r="A1076">
        <v>4200426438</v>
      </c>
      <c r="B1076">
        <v>8</v>
      </c>
      <c r="C1076" t="s">
        <v>1982</v>
      </c>
    </row>
    <row r="1077" spans="1:3" x14ac:dyDescent="0.55000000000000004">
      <c r="A1077">
        <v>4200543007</v>
      </c>
      <c r="B1077">
        <v>11</v>
      </c>
      <c r="C1077" t="s">
        <v>2316</v>
      </c>
    </row>
    <row r="1078" spans="1:3" x14ac:dyDescent="0.55000000000000004">
      <c r="A1078">
        <v>4200543825</v>
      </c>
      <c r="B1078">
        <v>11</v>
      </c>
      <c r="C1078" t="s">
        <v>1982</v>
      </c>
    </row>
    <row r="1079" spans="1:3" x14ac:dyDescent="0.55000000000000004">
      <c r="A1079">
        <v>4200588680</v>
      </c>
      <c r="B1079">
        <v>2</v>
      </c>
      <c r="C1079" t="s">
        <v>2317</v>
      </c>
    </row>
    <row r="1080" spans="1:3" x14ac:dyDescent="0.55000000000000004">
      <c r="A1080">
        <v>4200589499</v>
      </c>
      <c r="B1080">
        <v>2</v>
      </c>
      <c r="C1080" t="s">
        <v>1982</v>
      </c>
    </row>
    <row r="1081" spans="1:3" x14ac:dyDescent="0.55000000000000004">
      <c r="A1081">
        <v>4200603496</v>
      </c>
      <c r="B1081">
        <v>6</v>
      </c>
      <c r="C1081" t="s">
        <v>2318</v>
      </c>
    </row>
    <row r="1082" spans="1:3" x14ac:dyDescent="0.55000000000000004">
      <c r="A1082">
        <v>4200604314</v>
      </c>
      <c r="B1082">
        <v>6</v>
      </c>
      <c r="C1082" t="s">
        <v>1982</v>
      </c>
    </row>
    <row r="1083" spans="1:3" hidden="1" x14ac:dyDescent="0.55000000000000004">
      <c r="A1083">
        <v>4200649083</v>
      </c>
      <c r="B1083">
        <v>18</v>
      </c>
      <c r="C1083" t="s">
        <v>1981</v>
      </c>
    </row>
    <row r="1084" spans="1:3" x14ac:dyDescent="0.55000000000000004">
      <c r="A1084">
        <v>4200701177</v>
      </c>
      <c r="B1084">
        <v>4</v>
      </c>
      <c r="C1084" t="s">
        <v>2319</v>
      </c>
    </row>
    <row r="1085" spans="1:3" x14ac:dyDescent="0.55000000000000004">
      <c r="A1085">
        <v>4200701995</v>
      </c>
      <c r="B1085">
        <v>4</v>
      </c>
      <c r="C1085" t="s">
        <v>1982</v>
      </c>
    </row>
    <row r="1086" spans="1:3" x14ac:dyDescent="0.55000000000000004">
      <c r="A1086">
        <v>4200734612</v>
      </c>
      <c r="B1086">
        <v>1</v>
      </c>
      <c r="C1086" t="s">
        <v>2320</v>
      </c>
    </row>
    <row r="1087" spans="1:3" x14ac:dyDescent="0.55000000000000004">
      <c r="A1087">
        <v>4200735430</v>
      </c>
      <c r="B1087">
        <v>1</v>
      </c>
      <c r="C1087" t="s">
        <v>1982</v>
      </c>
    </row>
    <row r="1088" spans="1:3" x14ac:dyDescent="0.55000000000000004">
      <c r="A1088">
        <v>4200754334</v>
      </c>
      <c r="B1088">
        <v>7</v>
      </c>
      <c r="C1088" t="s">
        <v>2321</v>
      </c>
    </row>
    <row r="1089" spans="1:3" x14ac:dyDescent="0.55000000000000004">
      <c r="A1089">
        <v>4200755153</v>
      </c>
      <c r="B1089">
        <v>7</v>
      </c>
      <c r="C1089" t="s">
        <v>1982</v>
      </c>
    </row>
    <row r="1090" spans="1:3" hidden="1" x14ac:dyDescent="0.55000000000000004">
      <c r="A1090">
        <v>4200795058</v>
      </c>
      <c r="B1090">
        <v>20</v>
      </c>
      <c r="C1090" t="s">
        <v>1981</v>
      </c>
    </row>
    <row r="1091" spans="1:3" x14ac:dyDescent="0.55000000000000004">
      <c r="A1091">
        <v>4200802647</v>
      </c>
      <c r="B1091">
        <v>14</v>
      </c>
      <c r="C1091" t="s">
        <v>2322</v>
      </c>
    </row>
    <row r="1092" spans="1:3" x14ac:dyDescent="0.55000000000000004">
      <c r="A1092">
        <v>4200803466</v>
      </c>
      <c r="B1092">
        <v>14</v>
      </c>
      <c r="C1092" t="s">
        <v>1982</v>
      </c>
    </row>
    <row r="1093" spans="1:3" x14ac:dyDescent="0.55000000000000004">
      <c r="A1093">
        <v>4200815414</v>
      </c>
      <c r="B1093">
        <v>15</v>
      </c>
      <c r="C1093" t="s">
        <v>2323</v>
      </c>
    </row>
    <row r="1094" spans="1:3" x14ac:dyDescent="0.55000000000000004">
      <c r="A1094">
        <v>4200816232</v>
      </c>
      <c r="B1094">
        <v>15</v>
      </c>
      <c r="C1094" t="s">
        <v>1982</v>
      </c>
    </row>
    <row r="1095" spans="1:3" x14ac:dyDescent="0.55000000000000004">
      <c r="A1095">
        <v>4200833611</v>
      </c>
      <c r="B1095">
        <v>16</v>
      </c>
      <c r="C1095" t="s">
        <v>2324</v>
      </c>
    </row>
    <row r="1096" spans="1:3" x14ac:dyDescent="0.55000000000000004">
      <c r="A1096">
        <v>4200834430</v>
      </c>
      <c r="B1096">
        <v>16</v>
      </c>
      <c r="C1096" t="s">
        <v>1982</v>
      </c>
    </row>
    <row r="1097" spans="1:3" x14ac:dyDescent="0.55000000000000004">
      <c r="A1097">
        <v>4200909332</v>
      </c>
      <c r="B1097">
        <v>10</v>
      </c>
      <c r="C1097" t="s">
        <v>2325</v>
      </c>
    </row>
    <row r="1098" spans="1:3" x14ac:dyDescent="0.55000000000000004">
      <c r="A1098">
        <v>4200910151</v>
      </c>
      <c r="B1098">
        <v>10</v>
      </c>
      <c r="C1098" t="s">
        <v>1982</v>
      </c>
    </row>
    <row r="1099" spans="1:3" x14ac:dyDescent="0.55000000000000004">
      <c r="A1099">
        <v>4200947106</v>
      </c>
      <c r="B1099">
        <v>12</v>
      </c>
      <c r="C1099" t="s">
        <v>2326</v>
      </c>
    </row>
    <row r="1100" spans="1:3" x14ac:dyDescent="0.55000000000000004">
      <c r="A1100">
        <v>4200947924</v>
      </c>
      <c r="B1100">
        <v>12</v>
      </c>
      <c r="C1100" t="s">
        <v>1982</v>
      </c>
    </row>
    <row r="1101" spans="1:3" hidden="1" x14ac:dyDescent="0.55000000000000004">
      <c r="A1101">
        <v>4200985635</v>
      </c>
      <c r="B1101">
        <v>22</v>
      </c>
      <c r="C1101" t="s">
        <v>1981</v>
      </c>
    </row>
    <row r="1102" spans="1:3" hidden="1" x14ac:dyDescent="0.55000000000000004">
      <c r="A1102">
        <v>4201041636</v>
      </c>
      <c r="B1102">
        <v>19</v>
      </c>
      <c r="C1102" t="s">
        <v>1981</v>
      </c>
    </row>
    <row r="1103" spans="1:3" x14ac:dyDescent="0.55000000000000004">
      <c r="A1103">
        <v>4201061160</v>
      </c>
      <c r="B1103">
        <v>9</v>
      </c>
      <c r="C1103" t="s">
        <v>2327</v>
      </c>
    </row>
    <row r="1104" spans="1:3" x14ac:dyDescent="0.55000000000000004">
      <c r="A1104">
        <v>4201061978</v>
      </c>
      <c r="B1104">
        <v>9</v>
      </c>
      <c r="C1104" t="s">
        <v>1982</v>
      </c>
    </row>
    <row r="1105" spans="1:3" x14ac:dyDescent="0.55000000000000004">
      <c r="A1105">
        <v>4201067950</v>
      </c>
      <c r="B1105">
        <v>5</v>
      </c>
      <c r="C1105" t="s">
        <v>2328</v>
      </c>
    </row>
    <row r="1106" spans="1:3" x14ac:dyDescent="0.55000000000000004">
      <c r="A1106">
        <v>4201068768</v>
      </c>
      <c r="B1106">
        <v>5</v>
      </c>
      <c r="C1106" t="s">
        <v>1982</v>
      </c>
    </row>
    <row r="1107" spans="1:3" x14ac:dyDescent="0.55000000000000004">
      <c r="A1107">
        <v>4201169700</v>
      </c>
      <c r="B1107">
        <v>17</v>
      </c>
      <c r="C1107" t="s">
        <v>2329</v>
      </c>
    </row>
    <row r="1108" spans="1:3" x14ac:dyDescent="0.55000000000000004">
      <c r="A1108">
        <v>4201170518</v>
      </c>
      <c r="B1108">
        <v>17</v>
      </c>
      <c r="C1108" t="s">
        <v>1982</v>
      </c>
    </row>
    <row r="1109" spans="1:3" hidden="1" x14ac:dyDescent="0.55000000000000004">
      <c r="A1109">
        <v>4201229248</v>
      </c>
      <c r="B1109">
        <v>21</v>
      </c>
      <c r="C1109" t="s">
        <v>1981</v>
      </c>
    </row>
    <row r="1110" spans="1:3" x14ac:dyDescent="0.55000000000000004">
      <c r="A1110">
        <v>4201236313</v>
      </c>
      <c r="B1110">
        <v>13</v>
      </c>
      <c r="C1110" t="s">
        <v>2330</v>
      </c>
    </row>
    <row r="1111" spans="1:3" x14ac:dyDescent="0.55000000000000004">
      <c r="A1111">
        <v>4201237132</v>
      </c>
      <c r="B1111">
        <v>13</v>
      </c>
      <c r="C1111" t="s">
        <v>1982</v>
      </c>
    </row>
    <row r="1112" spans="1:3" x14ac:dyDescent="0.55000000000000004">
      <c r="A1112">
        <v>4201251795</v>
      </c>
      <c r="B1112">
        <v>3</v>
      </c>
      <c r="C1112" t="s">
        <v>2331</v>
      </c>
    </row>
    <row r="1113" spans="1:3" x14ac:dyDescent="0.55000000000000004">
      <c r="A1113">
        <v>4201252614</v>
      </c>
      <c r="B1113">
        <v>3</v>
      </c>
      <c r="C1113" t="s">
        <v>1982</v>
      </c>
    </row>
    <row r="1114" spans="1:3" hidden="1" x14ac:dyDescent="0.55000000000000004">
      <c r="A1114">
        <v>4201267804</v>
      </c>
      <c r="B1114">
        <v>23</v>
      </c>
      <c r="C1114" t="s">
        <v>1981</v>
      </c>
    </row>
    <row r="1115" spans="1:3" x14ac:dyDescent="0.55000000000000004">
      <c r="A1115">
        <v>4205423522</v>
      </c>
      <c r="B1115">
        <v>8</v>
      </c>
      <c r="C1115" t="s">
        <v>2332</v>
      </c>
    </row>
    <row r="1116" spans="1:3" x14ac:dyDescent="0.55000000000000004">
      <c r="A1116">
        <v>4205541213</v>
      </c>
      <c r="B1116">
        <v>11</v>
      </c>
      <c r="C1116" t="s">
        <v>2332</v>
      </c>
    </row>
    <row r="1117" spans="1:3" hidden="1" x14ac:dyDescent="0.55000000000000004">
      <c r="A1117">
        <v>4205559481</v>
      </c>
      <c r="B1117">
        <v>21</v>
      </c>
      <c r="C1117" t="s">
        <v>2333</v>
      </c>
    </row>
    <row r="1118" spans="1:3" x14ac:dyDescent="0.55000000000000004">
      <c r="A1118">
        <v>4205586873</v>
      </c>
      <c r="B1118">
        <v>2</v>
      </c>
      <c r="C1118" t="s">
        <v>2332</v>
      </c>
    </row>
    <row r="1119" spans="1:3" x14ac:dyDescent="0.55000000000000004">
      <c r="A1119">
        <v>4205601409</v>
      </c>
      <c r="B1119">
        <v>6</v>
      </c>
      <c r="C1119" t="s">
        <v>2332</v>
      </c>
    </row>
    <row r="1120" spans="1:3" hidden="1" x14ac:dyDescent="0.55000000000000004">
      <c r="A1120">
        <v>4205670126</v>
      </c>
      <c r="B1120">
        <v>21</v>
      </c>
      <c r="C1120" t="s">
        <v>2334</v>
      </c>
    </row>
    <row r="1121" spans="1:3" hidden="1" x14ac:dyDescent="0.55000000000000004">
      <c r="A1121">
        <v>4205679443</v>
      </c>
      <c r="B1121">
        <v>21</v>
      </c>
      <c r="C1121" t="s">
        <v>2335</v>
      </c>
    </row>
    <row r="1122" spans="1:3" hidden="1" x14ac:dyDescent="0.55000000000000004">
      <c r="A1122">
        <v>4205694618</v>
      </c>
      <c r="B1122">
        <v>21</v>
      </c>
      <c r="C1122" t="s">
        <v>2336</v>
      </c>
    </row>
    <row r="1123" spans="1:3" x14ac:dyDescent="0.55000000000000004">
      <c r="A1123">
        <v>4205699111</v>
      </c>
      <c r="B1123">
        <v>4</v>
      </c>
      <c r="C1123" t="s">
        <v>2332</v>
      </c>
    </row>
    <row r="1124" spans="1:3" x14ac:dyDescent="0.55000000000000004">
      <c r="A1124">
        <v>4205732949</v>
      </c>
      <c r="B1124">
        <v>1</v>
      </c>
      <c r="C1124" t="s">
        <v>2332</v>
      </c>
    </row>
    <row r="1125" spans="1:3" x14ac:dyDescent="0.55000000000000004">
      <c r="A1125">
        <v>4205752523</v>
      </c>
      <c r="B1125">
        <v>7</v>
      </c>
      <c r="C1125" t="s">
        <v>2332</v>
      </c>
    </row>
    <row r="1126" spans="1:3" hidden="1" x14ac:dyDescent="0.55000000000000004">
      <c r="A1126">
        <v>4205763940</v>
      </c>
      <c r="B1126">
        <v>21</v>
      </c>
      <c r="C1126" t="s">
        <v>2337</v>
      </c>
    </row>
    <row r="1127" spans="1:3" hidden="1" x14ac:dyDescent="0.55000000000000004">
      <c r="A1127">
        <v>4205794771</v>
      </c>
      <c r="B1127">
        <v>21</v>
      </c>
      <c r="C1127" t="s">
        <v>2338</v>
      </c>
    </row>
    <row r="1128" spans="1:3" x14ac:dyDescent="0.55000000000000004">
      <c r="A1128">
        <v>4205800850</v>
      </c>
      <c r="B1128">
        <v>14</v>
      </c>
      <c r="C1128" t="s">
        <v>2332</v>
      </c>
    </row>
    <row r="1129" spans="1:3" x14ac:dyDescent="0.55000000000000004">
      <c r="A1129">
        <v>4205813302</v>
      </c>
      <c r="B1129">
        <v>15</v>
      </c>
      <c r="C1129" t="s">
        <v>2332</v>
      </c>
    </row>
    <row r="1130" spans="1:3" x14ac:dyDescent="0.55000000000000004">
      <c r="A1130">
        <v>4205834829</v>
      </c>
      <c r="B1130">
        <v>16</v>
      </c>
      <c r="C1130" t="s">
        <v>2332</v>
      </c>
    </row>
    <row r="1131" spans="1:3" hidden="1" x14ac:dyDescent="0.55000000000000004">
      <c r="A1131">
        <v>4205893573</v>
      </c>
      <c r="B1131">
        <v>21</v>
      </c>
      <c r="C1131" t="s">
        <v>2339</v>
      </c>
    </row>
    <row r="1132" spans="1:3" x14ac:dyDescent="0.55000000000000004">
      <c r="A1132">
        <v>4205907233</v>
      </c>
      <c r="B1132">
        <v>10</v>
      </c>
      <c r="C1132" t="s">
        <v>2332</v>
      </c>
    </row>
    <row r="1133" spans="1:3" hidden="1" x14ac:dyDescent="0.55000000000000004">
      <c r="A1133">
        <v>4205939977</v>
      </c>
      <c r="B1133">
        <v>21</v>
      </c>
      <c r="C1133" t="s">
        <v>2340</v>
      </c>
    </row>
    <row r="1134" spans="1:3" x14ac:dyDescent="0.55000000000000004">
      <c r="A1134">
        <v>4205945088</v>
      </c>
      <c r="B1134">
        <v>12</v>
      </c>
      <c r="C1134" t="s">
        <v>2332</v>
      </c>
    </row>
    <row r="1135" spans="1:3" hidden="1" x14ac:dyDescent="0.55000000000000004">
      <c r="A1135">
        <v>4205972745</v>
      </c>
      <c r="B1135">
        <v>21</v>
      </c>
      <c r="C1135" t="s">
        <v>2341</v>
      </c>
    </row>
    <row r="1136" spans="1:3" hidden="1" x14ac:dyDescent="0.55000000000000004">
      <c r="A1136">
        <v>4206017335</v>
      </c>
      <c r="B1136">
        <v>21</v>
      </c>
      <c r="C1136" t="s">
        <v>2342</v>
      </c>
    </row>
    <row r="1137" spans="1:3" hidden="1" x14ac:dyDescent="0.55000000000000004">
      <c r="A1137">
        <v>4206046123</v>
      </c>
      <c r="B1137">
        <v>21</v>
      </c>
      <c r="C1137" t="s">
        <v>2343</v>
      </c>
    </row>
    <row r="1138" spans="1:3" x14ac:dyDescent="0.55000000000000004">
      <c r="A1138">
        <v>4206059230</v>
      </c>
      <c r="B1138">
        <v>9</v>
      </c>
      <c r="C1138" t="s">
        <v>2332</v>
      </c>
    </row>
    <row r="1139" spans="1:3" x14ac:dyDescent="0.55000000000000004">
      <c r="A1139">
        <v>4206065864</v>
      </c>
      <c r="B1139">
        <v>5</v>
      </c>
      <c r="C1139" t="s">
        <v>2332</v>
      </c>
    </row>
    <row r="1140" spans="1:3" x14ac:dyDescent="0.55000000000000004">
      <c r="A1140">
        <v>4206171116</v>
      </c>
      <c r="B1140">
        <v>17</v>
      </c>
      <c r="C1140" t="s">
        <v>2332</v>
      </c>
    </row>
    <row r="1141" spans="1:3" hidden="1" x14ac:dyDescent="0.55000000000000004">
      <c r="A1141">
        <v>4206211399</v>
      </c>
      <c r="B1141">
        <v>21</v>
      </c>
      <c r="C1141" t="s">
        <v>2344</v>
      </c>
    </row>
    <row r="1142" spans="1:3" hidden="1" x14ac:dyDescent="0.55000000000000004">
      <c r="A1142">
        <v>4206229191</v>
      </c>
      <c r="B1142">
        <v>21</v>
      </c>
      <c r="C1142" t="s">
        <v>2345</v>
      </c>
    </row>
    <row r="1143" spans="1:3" x14ac:dyDescent="0.55000000000000004">
      <c r="A1143">
        <v>4206234644</v>
      </c>
      <c r="B1143">
        <v>13</v>
      </c>
      <c r="C1143" t="s">
        <v>2332</v>
      </c>
    </row>
    <row r="1144" spans="1:3" x14ac:dyDescent="0.55000000000000004">
      <c r="A1144">
        <v>4206250093</v>
      </c>
      <c r="B1144">
        <v>3</v>
      </c>
      <c r="C1144" t="s">
        <v>2332</v>
      </c>
    </row>
    <row r="1145" spans="1:3" hidden="1" x14ac:dyDescent="0.55000000000000004">
      <c r="A1145">
        <v>4206398290</v>
      </c>
      <c r="B1145">
        <v>21</v>
      </c>
      <c r="C1145" t="s">
        <v>2346</v>
      </c>
    </row>
    <row r="1146" spans="1:3" hidden="1" x14ac:dyDescent="0.55000000000000004">
      <c r="A1146">
        <v>4206787884</v>
      </c>
      <c r="B1146">
        <v>21</v>
      </c>
      <c r="C1146" t="s">
        <v>2347</v>
      </c>
    </row>
    <row r="1147" spans="1:3" hidden="1" x14ac:dyDescent="0.55000000000000004">
      <c r="A1147">
        <v>4206842763</v>
      </c>
      <c r="B1147">
        <v>21</v>
      </c>
      <c r="C1147" t="s">
        <v>2348</v>
      </c>
    </row>
    <row r="1148" spans="1:3" hidden="1" x14ac:dyDescent="0.55000000000000004">
      <c r="A1148">
        <v>4207702637</v>
      </c>
      <c r="B1148">
        <v>21</v>
      </c>
      <c r="C1148" t="s">
        <v>2349</v>
      </c>
    </row>
    <row r="1149" spans="1:3" x14ac:dyDescent="0.55000000000000004">
      <c r="A1149">
        <v>4230422187</v>
      </c>
      <c r="B1149">
        <v>8</v>
      </c>
      <c r="C1149" t="s">
        <v>2008</v>
      </c>
    </row>
    <row r="1150" spans="1:3" x14ac:dyDescent="0.55000000000000004">
      <c r="A1150">
        <v>4230539878</v>
      </c>
      <c r="B1150">
        <v>11</v>
      </c>
      <c r="C1150" t="s">
        <v>2008</v>
      </c>
    </row>
    <row r="1151" spans="1:3" x14ac:dyDescent="0.55000000000000004">
      <c r="A1151">
        <v>4230585538</v>
      </c>
      <c r="B1151">
        <v>2</v>
      </c>
      <c r="C1151" t="s">
        <v>2008</v>
      </c>
    </row>
    <row r="1152" spans="1:3" x14ac:dyDescent="0.55000000000000004">
      <c r="A1152">
        <v>4230600074</v>
      </c>
      <c r="B1152">
        <v>6</v>
      </c>
      <c r="C1152" t="s">
        <v>2008</v>
      </c>
    </row>
    <row r="1153" spans="1:3" x14ac:dyDescent="0.55000000000000004">
      <c r="A1153">
        <v>4230697776</v>
      </c>
      <c r="B1153">
        <v>4</v>
      </c>
      <c r="C1153" t="s">
        <v>2008</v>
      </c>
    </row>
    <row r="1154" spans="1:3" x14ac:dyDescent="0.55000000000000004">
      <c r="A1154">
        <v>4230731614</v>
      </c>
      <c r="B1154">
        <v>1</v>
      </c>
      <c r="C1154" t="s">
        <v>2008</v>
      </c>
    </row>
    <row r="1155" spans="1:3" x14ac:dyDescent="0.55000000000000004">
      <c r="A1155">
        <v>4230751188</v>
      </c>
      <c r="B1155">
        <v>7</v>
      </c>
      <c r="C1155" t="s">
        <v>2008</v>
      </c>
    </row>
    <row r="1156" spans="1:3" x14ac:dyDescent="0.55000000000000004">
      <c r="A1156">
        <v>4230799561</v>
      </c>
      <c r="B1156">
        <v>14</v>
      </c>
      <c r="C1156" t="s">
        <v>2008</v>
      </c>
    </row>
    <row r="1157" spans="1:3" x14ac:dyDescent="0.55000000000000004">
      <c r="A1157">
        <v>4230811967</v>
      </c>
      <c r="B1157">
        <v>15</v>
      </c>
      <c r="C1157" t="s">
        <v>2008</v>
      </c>
    </row>
    <row r="1158" spans="1:3" x14ac:dyDescent="0.55000000000000004">
      <c r="A1158">
        <v>4230830218</v>
      </c>
      <c r="B1158">
        <v>16</v>
      </c>
      <c r="C1158" t="s">
        <v>2008</v>
      </c>
    </row>
    <row r="1159" spans="1:3" x14ac:dyDescent="0.55000000000000004">
      <c r="A1159">
        <v>4230905898</v>
      </c>
      <c r="B1159">
        <v>10</v>
      </c>
      <c r="C1159" t="s">
        <v>2008</v>
      </c>
    </row>
    <row r="1160" spans="1:3" x14ac:dyDescent="0.55000000000000004">
      <c r="A1160">
        <v>4230943753</v>
      </c>
      <c r="B1160">
        <v>12</v>
      </c>
      <c r="C1160" t="s">
        <v>2008</v>
      </c>
    </row>
    <row r="1161" spans="1:3" x14ac:dyDescent="0.55000000000000004">
      <c r="A1161">
        <v>4231057895</v>
      </c>
      <c r="B1161">
        <v>9</v>
      </c>
      <c r="C1161" t="s">
        <v>2008</v>
      </c>
    </row>
    <row r="1162" spans="1:3" x14ac:dyDescent="0.55000000000000004">
      <c r="A1162">
        <v>4231064529</v>
      </c>
      <c r="B1162">
        <v>5</v>
      </c>
      <c r="C1162" t="s">
        <v>2008</v>
      </c>
    </row>
    <row r="1163" spans="1:3" x14ac:dyDescent="0.55000000000000004">
      <c r="A1163">
        <v>4231166280</v>
      </c>
      <c r="B1163">
        <v>17</v>
      </c>
      <c r="C1163" t="s">
        <v>2008</v>
      </c>
    </row>
    <row r="1164" spans="1:3" x14ac:dyDescent="0.55000000000000004">
      <c r="A1164">
        <v>4231233290</v>
      </c>
      <c r="B1164">
        <v>13</v>
      </c>
      <c r="C1164" t="s">
        <v>2008</v>
      </c>
    </row>
    <row r="1165" spans="1:3" x14ac:dyDescent="0.55000000000000004">
      <c r="A1165">
        <v>4231248758</v>
      </c>
      <c r="B1165">
        <v>3</v>
      </c>
      <c r="C1165" t="s">
        <v>2008</v>
      </c>
    </row>
    <row r="1166" spans="1:3" hidden="1" x14ac:dyDescent="0.55000000000000004">
      <c r="A1166">
        <v>4500357605</v>
      </c>
      <c r="B1166">
        <v>24</v>
      </c>
      <c r="C1166" t="s">
        <v>1981</v>
      </c>
    </row>
    <row r="1167" spans="1:3" x14ac:dyDescent="0.55000000000000004">
      <c r="A1167">
        <v>4500390962</v>
      </c>
      <c r="B1167">
        <v>8</v>
      </c>
      <c r="C1167" t="s">
        <v>1982</v>
      </c>
    </row>
    <row r="1168" spans="1:3" x14ac:dyDescent="0.55000000000000004">
      <c r="A1168">
        <v>4500426326</v>
      </c>
      <c r="B1168">
        <v>8</v>
      </c>
      <c r="C1168" t="s">
        <v>2350</v>
      </c>
    </row>
    <row r="1169" spans="1:3" x14ac:dyDescent="0.55000000000000004">
      <c r="A1169">
        <v>4500508653</v>
      </c>
      <c r="B1169">
        <v>11</v>
      </c>
      <c r="C1169" t="s">
        <v>1982</v>
      </c>
    </row>
    <row r="1170" spans="1:3" x14ac:dyDescent="0.55000000000000004">
      <c r="A1170">
        <v>4500544419</v>
      </c>
      <c r="B1170">
        <v>11</v>
      </c>
      <c r="C1170" t="s">
        <v>2351</v>
      </c>
    </row>
    <row r="1171" spans="1:3" x14ac:dyDescent="0.55000000000000004">
      <c r="A1171">
        <v>4500554313</v>
      </c>
      <c r="B1171">
        <v>2</v>
      </c>
      <c r="C1171" t="s">
        <v>1982</v>
      </c>
    </row>
    <row r="1172" spans="1:3" x14ac:dyDescent="0.55000000000000004">
      <c r="A1172">
        <v>4500568849</v>
      </c>
      <c r="B1172">
        <v>6</v>
      </c>
      <c r="C1172" t="s">
        <v>1982</v>
      </c>
    </row>
    <row r="1173" spans="1:3" x14ac:dyDescent="0.55000000000000004">
      <c r="A1173">
        <v>4500589841</v>
      </c>
      <c r="B1173">
        <v>2</v>
      </c>
      <c r="C1173" t="s">
        <v>2352</v>
      </c>
    </row>
    <row r="1174" spans="1:3" x14ac:dyDescent="0.55000000000000004">
      <c r="A1174">
        <v>4500604361</v>
      </c>
      <c r="B1174">
        <v>6</v>
      </c>
      <c r="C1174" t="s">
        <v>2353</v>
      </c>
    </row>
    <row r="1175" spans="1:3" hidden="1" x14ac:dyDescent="0.55000000000000004">
      <c r="A1175">
        <v>4500649083</v>
      </c>
      <c r="B1175">
        <v>18</v>
      </c>
      <c r="C1175" t="s">
        <v>1981</v>
      </c>
    </row>
    <row r="1176" spans="1:3" x14ac:dyDescent="0.55000000000000004">
      <c r="A1176">
        <v>4500666551</v>
      </c>
      <c r="B1176">
        <v>4</v>
      </c>
      <c r="C1176" t="s">
        <v>1982</v>
      </c>
    </row>
    <row r="1177" spans="1:3" x14ac:dyDescent="0.55000000000000004">
      <c r="A1177">
        <v>4500700389</v>
      </c>
      <c r="B1177">
        <v>1</v>
      </c>
      <c r="C1177" t="s">
        <v>1982</v>
      </c>
    </row>
    <row r="1178" spans="1:3" x14ac:dyDescent="0.55000000000000004">
      <c r="A1178">
        <v>4500702403</v>
      </c>
      <c r="B1178">
        <v>4</v>
      </c>
      <c r="C1178" t="s">
        <v>2354</v>
      </c>
    </row>
    <row r="1179" spans="1:3" x14ac:dyDescent="0.55000000000000004">
      <c r="A1179">
        <v>4500719963</v>
      </c>
      <c r="B1179">
        <v>7</v>
      </c>
      <c r="C1179" t="s">
        <v>1982</v>
      </c>
    </row>
    <row r="1180" spans="1:3" x14ac:dyDescent="0.55000000000000004">
      <c r="A1180">
        <v>4500736220</v>
      </c>
      <c r="B1180">
        <v>1</v>
      </c>
      <c r="C1180" t="s">
        <v>2355</v>
      </c>
    </row>
    <row r="1181" spans="1:3" x14ac:dyDescent="0.55000000000000004">
      <c r="A1181">
        <v>4500755848</v>
      </c>
      <c r="B1181">
        <v>7</v>
      </c>
      <c r="C1181" t="s">
        <v>2356</v>
      </c>
    </row>
    <row r="1182" spans="1:3" x14ac:dyDescent="0.55000000000000004">
      <c r="A1182">
        <v>4500768290</v>
      </c>
      <c r="B1182">
        <v>14</v>
      </c>
      <c r="C1182" t="s">
        <v>1982</v>
      </c>
    </row>
    <row r="1183" spans="1:3" x14ac:dyDescent="0.55000000000000004">
      <c r="A1183">
        <v>4500780742</v>
      </c>
      <c r="B1183">
        <v>15</v>
      </c>
      <c r="C1183" t="s">
        <v>1982</v>
      </c>
    </row>
    <row r="1184" spans="1:3" hidden="1" x14ac:dyDescent="0.55000000000000004">
      <c r="A1184">
        <v>4500795058</v>
      </c>
      <c r="B1184">
        <v>20</v>
      </c>
      <c r="C1184" t="s">
        <v>1981</v>
      </c>
    </row>
    <row r="1185" spans="1:3" x14ac:dyDescent="0.55000000000000004">
      <c r="A1185">
        <v>4500798948</v>
      </c>
      <c r="B1185">
        <v>16</v>
      </c>
      <c r="C1185" t="s">
        <v>1982</v>
      </c>
    </row>
    <row r="1186" spans="1:3" x14ac:dyDescent="0.55000000000000004">
      <c r="A1186">
        <v>4500803604</v>
      </c>
      <c r="B1186">
        <v>14</v>
      </c>
      <c r="C1186" t="s">
        <v>2357</v>
      </c>
    </row>
    <row r="1187" spans="1:3" x14ac:dyDescent="0.55000000000000004">
      <c r="A1187">
        <v>4500816090</v>
      </c>
      <c r="B1187">
        <v>15</v>
      </c>
      <c r="C1187" t="s">
        <v>2358</v>
      </c>
    </row>
    <row r="1188" spans="1:3" x14ac:dyDescent="0.55000000000000004">
      <c r="A1188">
        <v>4500834373</v>
      </c>
      <c r="B1188">
        <v>16</v>
      </c>
      <c r="C1188" t="s">
        <v>2359</v>
      </c>
    </row>
    <row r="1189" spans="1:3" x14ac:dyDescent="0.55000000000000004">
      <c r="A1189">
        <v>4500874673</v>
      </c>
      <c r="B1189">
        <v>10</v>
      </c>
      <c r="C1189" t="s">
        <v>1982</v>
      </c>
    </row>
    <row r="1190" spans="1:3" x14ac:dyDescent="0.55000000000000004">
      <c r="A1190">
        <v>4500910532</v>
      </c>
      <c r="B1190">
        <v>10</v>
      </c>
      <c r="C1190" t="s">
        <v>2360</v>
      </c>
    </row>
    <row r="1191" spans="1:3" x14ac:dyDescent="0.55000000000000004">
      <c r="A1191">
        <v>4500912528</v>
      </c>
      <c r="B1191">
        <v>12</v>
      </c>
      <c r="C1191" t="s">
        <v>1982</v>
      </c>
    </row>
    <row r="1192" spans="1:3" x14ac:dyDescent="0.55000000000000004">
      <c r="A1192">
        <v>4500947982</v>
      </c>
      <c r="B1192">
        <v>12</v>
      </c>
      <c r="C1192" t="s">
        <v>2361</v>
      </c>
    </row>
    <row r="1193" spans="1:3" hidden="1" x14ac:dyDescent="0.55000000000000004">
      <c r="A1193">
        <v>4500985635</v>
      </c>
      <c r="B1193">
        <v>22</v>
      </c>
      <c r="C1193" t="s">
        <v>1981</v>
      </c>
    </row>
    <row r="1194" spans="1:3" x14ac:dyDescent="0.55000000000000004">
      <c r="A1194">
        <v>4501026670</v>
      </c>
      <c r="B1194">
        <v>9</v>
      </c>
      <c r="C1194" t="s">
        <v>1982</v>
      </c>
    </row>
    <row r="1195" spans="1:3" x14ac:dyDescent="0.55000000000000004">
      <c r="A1195">
        <v>4501033304</v>
      </c>
      <c r="B1195">
        <v>5</v>
      </c>
      <c r="C1195" t="s">
        <v>1982</v>
      </c>
    </row>
    <row r="1196" spans="1:3" hidden="1" x14ac:dyDescent="0.55000000000000004">
      <c r="A1196">
        <v>4501041636</v>
      </c>
      <c r="B1196">
        <v>19</v>
      </c>
      <c r="C1196" t="s">
        <v>1981</v>
      </c>
    </row>
    <row r="1197" spans="1:3" x14ac:dyDescent="0.55000000000000004">
      <c r="A1197">
        <v>4501061828</v>
      </c>
      <c r="B1197">
        <v>9</v>
      </c>
      <c r="C1197" t="s">
        <v>2362</v>
      </c>
    </row>
    <row r="1198" spans="1:3" x14ac:dyDescent="0.55000000000000004">
      <c r="A1198">
        <v>4501069158</v>
      </c>
      <c r="B1198">
        <v>5</v>
      </c>
      <c r="C1198" t="s">
        <v>2363</v>
      </c>
    </row>
    <row r="1199" spans="1:3" x14ac:dyDescent="0.55000000000000004">
      <c r="A1199">
        <v>4501135055</v>
      </c>
      <c r="B1199">
        <v>17</v>
      </c>
      <c r="C1199" t="s">
        <v>1982</v>
      </c>
    </row>
    <row r="1200" spans="1:3" x14ac:dyDescent="0.55000000000000004">
      <c r="A1200">
        <v>4501170828</v>
      </c>
      <c r="B1200">
        <v>17</v>
      </c>
      <c r="C1200" t="s">
        <v>2364</v>
      </c>
    </row>
    <row r="1201" spans="1:3" x14ac:dyDescent="0.55000000000000004">
      <c r="A1201">
        <v>4501202065</v>
      </c>
      <c r="B1201">
        <v>13</v>
      </c>
      <c r="C1201" t="s">
        <v>1982</v>
      </c>
    </row>
    <row r="1202" spans="1:3" x14ac:dyDescent="0.55000000000000004">
      <c r="A1202">
        <v>4501217533</v>
      </c>
      <c r="B1202">
        <v>3</v>
      </c>
      <c r="C1202" t="s">
        <v>1982</v>
      </c>
    </row>
    <row r="1203" spans="1:3" hidden="1" x14ac:dyDescent="0.55000000000000004">
      <c r="A1203">
        <v>4501229248</v>
      </c>
      <c r="B1203">
        <v>21</v>
      </c>
      <c r="C1203" t="s">
        <v>1981</v>
      </c>
    </row>
    <row r="1204" spans="1:3" x14ac:dyDescent="0.55000000000000004">
      <c r="A1204">
        <v>4501237491</v>
      </c>
      <c r="B1204">
        <v>13</v>
      </c>
      <c r="C1204" t="s">
        <v>2365</v>
      </c>
    </row>
    <row r="1205" spans="1:3" x14ac:dyDescent="0.55000000000000004">
      <c r="A1205">
        <v>4501253273</v>
      </c>
      <c r="B1205">
        <v>3</v>
      </c>
      <c r="C1205" t="s">
        <v>2366</v>
      </c>
    </row>
    <row r="1206" spans="1:3" hidden="1" x14ac:dyDescent="0.55000000000000004">
      <c r="A1206">
        <v>4501267804</v>
      </c>
      <c r="B1206">
        <v>23</v>
      </c>
      <c r="C1206" t="s">
        <v>1981</v>
      </c>
    </row>
    <row r="1207" spans="1:3" x14ac:dyDescent="0.55000000000000004">
      <c r="A1207">
        <v>4505392250</v>
      </c>
      <c r="B1207">
        <v>8</v>
      </c>
      <c r="C1207" t="s">
        <v>2367</v>
      </c>
    </row>
    <row r="1208" spans="1:3" x14ac:dyDescent="0.55000000000000004">
      <c r="A1208">
        <v>4505510073</v>
      </c>
      <c r="B1208">
        <v>11</v>
      </c>
      <c r="C1208" t="s">
        <v>2367</v>
      </c>
    </row>
    <row r="1209" spans="1:3" x14ac:dyDescent="0.55000000000000004">
      <c r="A1209">
        <v>4505555733</v>
      </c>
      <c r="B1209">
        <v>2</v>
      </c>
      <c r="C1209" t="s">
        <v>2367</v>
      </c>
    </row>
    <row r="1210" spans="1:3" x14ac:dyDescent="0.55000000000000004">
      <c r="A1210">
        <v>4505570270</v>
      </c>
      <c r="B1210">
        <v>6</v>
      </c>
      <c r="C1210" t="s">
        <v>2367</v>
      </c>
    </row>
    <row r="1211" spans="1:3" x14ac:dyDescent="0.55000000000000004">
      <c r="A1211">
        <v>4505667926</v>
      </c>
      <c r="B1211">
        <v>4</v>
      </c>
      <c r="C1211" t="s">
        <v>2367</v>
      </c>
    </row>
    <row r="1212" spans="1:3" x14ac:dyDescent="0.55000000000000004">
      <c r="A1212">
        <v>4505701718</v>
      </c>
      <c r="B1212">
        <v>1</v>
      </c>
      <c r="C1212" t="s">
        <v>2367</v>
      </c>
    </row>
    <row r="1213" spans="1:3" x14ac:dyDescent="0.55000000000000004">
      <c r="A1213">
        <v>4505721384</v>
      </c>
      <c r="B1213">
        <v>7</v>
      </c>
      <c r="C1213" t="s">
        <v>2367</v>
      </c>
    </row>
    <row r="1214" spans="1:3" x14ac:dyDescent="0.55000000000000004">
      <c r="A1214">
        <v>4505769665</v>
      </c>
      <c r="B1214">
        <v>14</v>
      </c>
      <c r="C1214" t="s">
        <v>2367</v>
      </c>
    </row>
    <row r="1215" spans="1:3" x14ac:dyDescent="0.55000000000000004">
      <c r="A1215">
        <v>4505782117</v>
      </c>
      <c r="B1215">
        <v>15</v>
      </c>
      <c r="C1215" t="s">
        <v>2367</v>
      </c>
    </row>
    <row r="1216" spans="1:3" x14ac:dyDescent="0.55000000000000004">
      <c r="A1216">
        <v>4505800323</v>
      </c>
      <c r="B1216">
        <v>16</v>
      </c>
      <c r="C1216" t="s">
        <v>2367</v>
      </c>
    </row>
    <row r="1217" spans="1:3" x14ac:dyDescent="0.55000000000000004">
      <c r="A1217">
        <v>4505892159</v>
      </c>
      <c r="B1217">
        <v>10</v>
      </c>
      <c r="C1217" t="s">
        <v>2367</v>
      </c>
    </row>
    <row r="1218" spans="1:3" hidden="1" x14ac:dyDescent="0.55000000000000004">
      <c r="A1218">
        <v>4505901066</v>
      </c>
      <c r="B1218">
        <v>21</v>
      </c>
      <c r="C1218" t="s">
        <v>2368</v>
      </c>
    </row>
    <row r="1219" spans="1:3" x14ac:dyDescent="0.55000000000000004">
      <c r="A1219">
        <v>4505913857</v>
      </c>
      <c r="B1219">
        <v>12</v>
      </c>
      <c r="C1219" t="s">
        <v>2367</v>
      </c>
    </row>
    <row r="1220" spans="1:3" hidden="1" x14ac:dyDescent="0.55000000000000004">
      <c r="A1220">
        <v>4505989904</v>
      </c>
      <c r="B1220">
        <v>21</v>
      </c>
      <c r="C1220" t="s">
        <v>2369</v>
      </c>
    </row>
    <row r="1221" spans="1:3" hidden="1" x14ac:dyDescent="0.55000000000000004">
      <c r="A1221">
        <v>4506016125</v>
      </c>
      <c r="B1221">
        <v>21</v>
      </c>
      <c r="C1221" t="s">
        <v>2370</v>
      </c>
    </row>
    <row r="1222" spans="1:3" x14ac:dyDescent="0.55000000000000004">
      <c r="A1222">
        <v>4506028045</v>
      </c>
      <c r="B1222">
        <v>9</v>
      </c>
      <c r="C1222" t="s">
        <v>2367</v>
      </c>
    </row>
    <row r="1223" spans="1:3" x14ac:dyDescent="0.55000000000000004">
      <c r="A1223">
        <v>4506034633</v>
      </c>
      <c r="B1223">
        <v>5</v>
      </c>
      <c r="C1223" t="s">
        <v>2367</v>
      </c>
    </row>
    <row r="1224" spans="1:3" hidden="1" x14ac:dyDescent="0.55000000000000004">
      <c r="A1224">
        <v>4506036959</v>
      </c>
      <c r="B1224">
        <v>21</v>
      </c>
      <c r="C1224" t="s">
        <v>2371</v>
      </c>
    </row>
    <row r="1225" spans="1:3" hidden="1" x14ac:dyDescent="0.55000000000000004">
      <c r="A1225">
        <v>4506049249</v>
      </c>
      <c r="B1225">
        <v>21</v>
      </c>
      <c r="C1225" t="s">
        <v>2372</v>
      </c>
    </row>
    <row r="1226" spans="1:3" x14ac:dyDescent="0.55000000000000004">
      <c r="A1226">
        <v>4506136429</v>
      </c>
      <c r="B1226">
        <v>17</v>
      </c>
      <c r="C1226" t="s">
        <v>2367</v>
      </c>
    </row>
    <row r="1227" spans="1:3" hidden="1" x14ac:dyDescent="0.55000000000000004">
      <c r="A1227">
        <v>4506182456</v>
      </c>
      <c r="B1227">
        <v>21</v>
      </c>
      <c r="C1227" t="s">
        <v>2373</v>
      </c>
    </row>
    <row r="1228" spans="1:3" hidden="1" x14ac:dyDescent="0.55000000000000004">
      <c r="A1228">
        <v>4506200156</v>
      </c>
      <c r="B1228">
        <v>21</v>
      </c>
      <c r="C1228" t="s">
        <v>2374</v>
      </c>
    </row>
    <row r="1229" spans="1:3" x14ac:dyDescent="0.55000000000000004">
      <c r="A1229">
        <v>4506203440</v>
      </c>
      <c r="B1229">
        <v>13</v>
      </c>
      <c r="C1229" t="s">
        <v>2367</v>
      </c>
    </row>
    <row r="1230" spans="1:3" x14ac:dyDescent="0.55000000000000004">
      <c r="A1230">
        <v>4506218862</v>
      </c>
      <c r="B1230">
        <v>3</v>
      </c>
      <c r="C1230" t="s">
        <v>2367</v>
      </c>
    </row>
    <row r="1231" spans="1:3" hidden="1" x14ac:dyDescent="0.55000000000000004">
      <c r="A1231">
        <v>4506234840</v>
      </c>
      <c r="B1231">
        <v>21</v>
      </c>
      <c r="C1231" t="s">
        <v>2375</v>
      </c>
    </row>
    <row r="1232" spans="1:3" hidden="1" x14ac:dyDescent="0.55000000000000004">
      <c r="A1232">
        <v>4506280468</v>
      </c>
      <c r="B1232">
        <v>21</v>
      </c>
      <c r="C1232" t="s">
        <v>2376</v>
      </c>
    </row>
    <row r="1233" spans="1:3" hidden="1" x14ac:dyDescent="0.55000000000000004">
      <c r="A1233">
        <v>4506362890</v>
      </c>
      <c r="B1233">
        <v>21</v>
      </c>
      <c r="C1233" t="s">
        <v>2377</v>
      </c>
    </row>
    <row r="1234" spans="1:3" hidden="1" x14ac:dyDescent="0.55000000000000004">
      <c r="A1234">
        <v>4506374235</v>
      </c>
      <c r="B1234">
        <v>21</v>
      </c>
      <c r="C1234" t="s">
        <v>2378</v>
      </c>
    </row>
    <row r="1235" spans="1:3" hidden="1" x14ac:dyDescent="0.55000000000000004">
      <c r="A1235">
        <v>4506553116</v>
      </c>
      <c r="B1235">
        <v>21</v>
      </c>
      <c r="C1235" t="s">
        <v>2379</v>
      </c>
    </row>
    <row r="1236" spans="1:3" hidden="1" x14ac:dyDescent="0.55000000000000004">
      <c r="A1236">
        <v>4506744168</v>
      </c>
      <c r="B1236">
        <v>21</v>
      </c>
      <c r="C1236" t="s">
        <v>2380</v>
      </c>
    </row>
    <row r="1237" spans="1:3" hidden="1" x14ac:dyDescent="0.55000000000000004">
      <c r="A1237">
        <v>4506804001</v>
      </c>
      <c r="B1237">
        <v>21</v>
      </c>
      <c r="C1237" t="s">
        <v>2381</v>
      </c>
    </row>
    <row r="1238" spans="1:3" hidden="1" x14ac:dyDescent="0.55000000000000004">
      <c r="A1238">
        <v>4507920628</v>
      </c>
      <c r="B1238">
        <v>21</v>
      </c>
      <c r="C1238" t="s">
        <v>2382</v>
      </c>
    </row>
    <row r="1239" spans="1:3" hidden="1" x14ac:dyDescent="0.55000000000000004">
      <c r="A1239">
        <v>4508154529</v>
      </c>
      <c r="B1239">
        <v>21</v>
      </c>
      <c r="C1239" t="s">
        <v>2383</v>
      </c>
    </row>
    <row r="1240" spans="1:3" hidden="1" x14ac:dyDescent="0.55000000000000004">
      <c r="A1240">
        <v>4508657925</v>
      </c>
      <c r="B1240">
        <v>21</v>
      </c>
      <c r="C1240" t="s">
        <v>2384</v>
      </c>
    </row>
    <row r="1241" spans="1:3" x14ac:dyDescent="0.55000000000000004">
      <c r="A1241">
        <v>4530390956</v>
      </c>
      <c r="B1241">
        <v>8</v>
      </c>
      <c r="C1241" t="s">
        <v>2008</v>
      </c>
    </row>
    <row r="1242" spans="1:3" x14ac:dyDescent="0.55000000000000004">
      <c r="A1242">
        <v>4530511260</v>
      </c>
      <c r="B1242">
        <v>11</v>
      </c>
      <c r="C1242" t="s">
        <v>2008</v>
      </c>
    </row>
    <row r="1243" spans="1:3" x14ac:dyDescent="0.55000000000000004">
      <c r="A1243">
        <v>4530554307</v>
      </c>
      <c r="B1243">
        <v>2</v>
      </c>
      <c r="C1243" t="s">
        <v>2008</v>
      </c>
    </row>
    <row r="1244" spans="1:3" x14ac:dyDescent="0.55000000000000004">
      <c r="A1244">
        <v>4530568843</v>
      </c>
      <c r="B1244">
        <v>6</v>
      </c>
      <c r="C1244" t="s">
        <v>2008</v>
      </c>
    </row>
    <row r="1245" spans="1:3" x14ac:dyDescent="0.55000000000000004">
      <c r="A1245">
        <v>4530667179</v>
      </c>
      <c r="B1245">
        <v>4</v>
      </c>
      <c r="C1245" t="s">
        <v>2008</v>
      </c>
    </row>
    <row r="1246" spans="1:3" x14ac:dyDescent="0.55000000000000004">
      <c r="A1246">
        <v>4530707119</v>
      </c>
      <c r="B1246">
        <v>1</v>
      </c>
      <c r="C1246" t="s">
        <v>2008</v>
      </c>
    </row>
    <row r="1247" spans="1:3" x14ac:dyDescent="0.55000000000000004">
      <c r="A1247">
        <v>4530719957</v>
      </c>
      <c r="B1247">
        <v>7</v>
      </c>
      <c r="C1247" t="s">
        <v>2008</v>
      </c>
    </row>
    <row r="1248" spans="1:3" x14ac:dyDescent="0.55000000000000004">
      <c r="A1248">
        <v>4530768284</v>
      </c>
      <c r="B1248">
        <v>14</v>
      </c>
      <c r="C1248" t="s">
        <v>2008</v>
      </c>
    </row>
    <row r="1249" spans="1:3" x14ac:dyDescent="0.55000000000000004">
      <c r="A1249">
        <v>4530780736</v>
      </c>
      <c r="B1249">
        <v>15</v>
      </c>
      <c r="C1249" t="s">
        <v>2008</v>
      </c>
    </row>
    <row r="1250" spans="1:3" x14ac:dyDescent="0.55000000000000004">
      <c r="A1250">
        <v>4530798987</v>
      </c>
      <c r="B1250">
        <v>16</v>
      </c>
      <c r="C1250" t="s">
        <v>2008</v>
      </c>
    </row>
    <row r="1251" spans="1:3" x14ac:dyDescent="0.55000000000000004">
      <c r="A1251">
        <v>4530874667</v>
      </c>
      <c r="B1251">
        <v>10</v>
      </c>
      <c r="C1251" t="s">
        <v>2008</v>
      </c>
    </row>
    <row r="1252" spans="1:3" x14ac:dyDescent="0.55000000000000004">
      <c r="A1252">
        <v>4530914428</v>
      </c>
      <c r="B1252">
        <v>12</v>
      </c>
      <c r="C1252" t="s">
        <v>2008</v>
      </c>
    </row>
    <row r="1253" spans="1:3" x14ac:dyDescent="0.55000000000000004">
      <c r="A1253">
        <v>4531033298</v>
      </c>
      <c r="B1253">
        <v>5</v>
      </c>
      <c r="C1253" t="s">
        <v>2008</v>
      </c>
    </row>
    <row r="1254" spans="1:3" x14ac:dyDescent="0.55000000000000004">
      <c r="A1254">
        <v>4531039528</v>
      </c>
      <c r="B1254">
        <v>9</v>
      </c>
      <c r="C1254" t="s">
        <v>2008</v>
      </c>
    </row>
    <row r="1255" spans="1:3" x14ac:dyDescent="0.55000000000000004">
      <c r="A1255">
        <v>4531135049</v>
      </c>
      <c r="B1255">
        <v>17</v>
      </c>
      <c r="C1255" t="s">
        <v>2008</v>
      </c>
    </row>
    <row r="1256" spans="1:3" x14ac:dyDescent="0.55000000000000004">
      <c r="A1256">
        <v>4531202059</v>
      </c>
      <c r="B1256">
        <v>13</v>
      </c>
      <c r="C1256" t="s">
        <v>2008</v>
      </c>
    </row>
    <row r="1257" spans="1:3" x14ac:dyDescent="0.55000000000000004">
      <c r="A1257">
        <v>4531217527</v>
      </c>
      <c r="B1257">
        <v>3</v>
      </c>
      <c r="C1257" t="s">
        <v>2008</v>
      </c>
    </row>
    <row r="1258" spans="1:3" hidden="1" x14ac:dyDescent="0.55000000000000004">
      <c r="A1258">
        <v>4800357605</v>
      </c>
      <c r="B1258">
        <v>24</v>
      </c>
      <c r="C1258" t="s">
        <v>1981</v>
      </c>
    </row>
    <row r="1259" spans="1:3" x14ac:dyDescent="0.55000000000000004">
      <c r="A1259">
        <v>4800425235</v>
      </c>
      <c r="B1259">
        <v>8</v>
      </c>
      <c r="C1259" t="s">
        <v>2385</v>
      </c>
    </row>
    <row r="1260" spans="1:3" x14ac:dyDescent="0.55000000000000004">
      <c r="A1260">
        <v>4800426054</v>
      </c>
      <c r="B1260">
        <v>8</v>
      </c>
      <c r="C1260" t="s">
        <v>1982</v>
      </c>
    </row>
    <row r="1261" spans="1:3" x14ac:dyDescent="0.55000000000000004">
      <c r="A1261">
        <v>4800542956</v>
      </c>
      <c r="B1261">
        <v>11</v>
      </c>
      <c r="C1261" t="s">
        <v>2386</v>
      </c>
    </row>
    <row r="1262" spans="1:3" x14ac:dyDescent="0.55000000000000004">
      <c r="A1262">
        <v>4800543775</v>
      </c>
      <c r="B1262">
        <v>11</v>
      </c>
      <c r="C1262" t="s">
        <v>1982</v>
      </c>
    </row>
    <row r="1263" spans="1:3" x14ac:dyDescent="0.55000000000000004">
      <c r="A1263">
        <v>4800588273</v>
      </c>
      <c r="B1263">
        <v>2</v>
      </c>
      <c r="C1263" t="s">
        <v>2387</v>
      </c>
    </row>
    <row r="1264" spans="1:3" x14ac:dyDescent="0.55000000000000004">
      <c r="A1264">
        <v>4800589092</v>
      </c>
      <c r="B1264">
        <v>2</v>
      </c>
      <c r="C1264" t="s">
        <v>1982</v>
      </c>
    </row>
    <row r="1265" spans="1:3" x14ac:dyDescent="0.55000000000000004">
      <c r="A1265">
        <v>4800603401</v>
      </c>
      <c r="B1265">
        <v>6</v>
      </c>
      <c r="C1265" t="s">
        <v>2388</v>
      </c>
    </row>
    <row r="1266" spans="1:3" x14ac:dyDescent="0.55000000000000004">
      <c r="A1266">
        <v>4800604219</v>
      </c>
      <c r="B1266">
        <v>6</v>
      </c>
      <c r="C1266" t="s">
        <v>1982</v>
      </c>
    </row>
    <row r="1267" spans="1:3" hidden="1" x14ac:dyDescent="0.55000000000000004">
      <c r="A1267">
        <v>4800649083</v>
      </c>
      <c r="B1267">
        <v>18</v>
      </c>
      <c r="C1267" t="s">
        <v>1981</v>
      </c>
    </row>
    <row r="1268" spans="1:3" x14ac:dyDescent="0.55000000000000004">
      <c r="A1268">
        <v>4800701222</v>
      </c>
      <c r="B1268">
        <v>4</v>
      </c>
      <c r="C1268" t="s">
        <v>2389</v>
      </c>
    </row>
    <row r="1269" spans="1:3" x14ac:dyDescent="0.55000000000000004">
      <c r="A1269">
        <v>4800702040</v>
      </c>
      <c r="B1269">
        <v>4</v>
      </c>
      <c r="C1269" t="s">
        <v>1982</v>
      </c>
    </row>
    <row r="1270" spans="1:3" x14ac:dyDescent="0.55000000000000004">
      <c r="A1270">
        <v>4800734759</v>
      </c>
      <c r="B1270">
        <v>1</v>
      </c>
      <c r="C1270" t="s">
        <v>2390</v>
      </c>
    </row>
    <row r="1271" spans="1:3" x14ac:dyDescent="0.55000000000000004">
      <c r="A1271">
        <v>4800735579</v>
      </c>
      <c r="B1271">
        <v>1</v>
      </c>
      <c r="C1271" t="s">
        <v>1982</v>
      </c>
    </row>
    <row r="1272" spans="1:3" x14ac:dyDescent="0.55000000000000004">
      <c r="A1272">
        <v>4800754633</v>
      </c>
      <c r="B1272">
        <v>7</v>
      </c>
      <c r="C1272" t="s">
        <v>2391</v>
      </c>
    </row>
    <row r="1273" spans="1:3" x14ac:dyDescent="0.55000000000000004">
      <c r="A1273">
        <v>4800755451</v>
      </c>
      <c r="B1273">
        <v>7</v>
      </c>
      <c r="C1273" t="s">
        <v>1982</v>
      </c>
    </row>
    <row r="1274" spans="1:3" hidden="1" x14ac:dyDescent="0.55000000000000004">
      <c r="A1274">
        <v>4800795058</v>
      </c>
      <c r="B1274">
        <v>20</v>
      </c>
      <c r="C1274" t="s">
        <v>1981</v>
      </c>
    </row>
    <row r="1275" spans="1:3" x14ac:dyDescent="0.55000000000000004">
      <c r="A1275">
        <v>4800802278</v>
      </c>
      <c r="B1275">
        <v>14</v>
      </c>
      <c r="C1275" t="s">
        <v>2392</v>
      </c>
    </row>
    <row r="1276" spans="1:3" x14ac:dyDescent="0.55000000000000004">
      <c r="A1276">
        <v>4800803096</v>
      </c>
      <c r="B1276">
        <v>14</v>
      </c>
      <c r="C1276" t="s">
        <v>1982</v>
      </c>
    </row>
    <row r="1277" spans="1:3" x14ac:dyDescent="0.55000000000000004">
      <c r="A1277">
        <v>4800815295</v>
      </c>
      <c r="B1277">
        <v>15</v>
      </c>
      <c r="C1277" t="s">
        <v>2393</v>
      </c>
    </row>
    <row r="1278" spans="1:3" x14ac:dyDescent="0.55000000000000004">
      <c r="A1278">
        <v>4800816114</v>
      </c>
      <c r="B1278">
        <v>15</v>
      </c>
      <c r="C1278" t="s">
        <v>1982</v>
      </c>
    </row>
    <row r="1279" spans="1:3" x14ac:dyDescent="0.55000000000000004">
      <c r="A1279">
        <v>4800833528</v>
      </c>
      <c r="B1279">
        <v>16</v>
      </c>
      <c r="C1279" t="s">
        <v>2394</v>
      </c>
    </row>
    <row r="1280" spans="1:3" x14ac:dyDescent="0.55000000000000004">
      <c r="A1280">
        <v>4800834346</v>
      </c>
      <c r="B1280">
        <v>16</v>
      </c>
      <c r="C1280" t="s">
        <v>1982</v>
      </c>
    </row>
    <row r="1281" spans="1:3" x14ac:dyDescent="0.55000000000000004">
      <c r="A1281">
        <v>4800909251</v>
      </c>
      <c r="B1281">
        <v>10</v>
      </c>
      <c r="C1281" t="s">
        <v>2395</v>
      </c>
    </row>
    <row r="1282" spans="1:3" x14ac:dyDescent="0.55000000000000004">
      <c r="A1282">
        <v>4800910070</v>
      </c>
      <c r="B1282">
        <v>10</v>
      </c>
      <c r="C1282" t="s">
        <v>1982</v>
      </c>
    </row>
    <row r="1283" spans="1:3" x14ac:dyDescent="0.55000000000000004">
      <c r="A1283">
        <v>4800946677</v>
      </c>
      <c r="B1283">
        <v>12</v>
      </c>
      <c r="C1283" t="s">
        <v>2396</v>
      </c>
    </row>
    <row r="1284" spans="1:3" x14ac:dyDescent="0.55000000000000004">
      <c r="A1284">
        <v>4800947496</v>
      </c>
      <c r="B1284">
        <v>12</v>
      </c>
      <c r="C1284" t="s">
        <v>1982</v>
      </c>
    </row>
    <row r="1285" spans="1:3" hidden="1" x14ac:dyDescent="0.55000000000000004">
      <c r="A1285">
        <v>4800985635</v>
      </c>
      <c r="B1285">
        <v>22</v>
      </c>
      <c r="C1285" t="s">
        <v>1981</v>
      </c>
    </row>
    <row r="1286" spans="1:3" hidden="1" x14ac:dyDescent="0.55000000000000004">
      <c r="A1286">
        <v>4801041636</v>
      </c>
      <c r="B1286">
        <v>19</v>
      </c>
      <c r="C1286" t="s">
        <v>1981</v>
      </c>
    </row>
    <row r="1287" spans="1:3" x14ac:dyDescent="0.55000000000000004">
      <c r="A1287">
        <v>4801067863</v>
      </c>
      <c r="B1287">
        <v>5</v>
      </c>
      <c r="C1287" t="s">
        <v>2397</v>
      </c>
    </row>
    <row r="1288" spans="1:3" x14ac:dyDescent="0.55000000000000004">
      <c r="A1288">
        <v>4801068681</v>
      </c>
      <c r="B1288">
        <v>5</v>
      </c>
      <c r="C1288" t="s">
        <v>1982</v>
      </c>
    </row>
    <row r="1289" spans="1:3" x14ac:dyDescent="0.55000000000000004">
      <c r="A1289">
        <v>4801169233</v>
      </c>
      <c r="B1289">
        <v>17</v>
      </c>
      <c r="C1289" t="s">
        <v>2398</v>
      </c>
    </row>
    <row r="1290" spans="1:3" x14ac:dyDescent="0.55000000000000004">
      <c r="A1290">
        <v>4801170051</v>
      </c>
      <c r="B1290">
        <v>17</v>
      </c>
      <c r="C1290" t="s">
        <v>1982</v>
      </c>
    </row>
    <row r="1291" spans="1:3" hidden="1" x14ac:dyDescent="0.55000000000000004">
      <c r="A1291">
        <v>4801229248</v>
      </c>
      <c r="B1291">
        <v>21</v>
      </c>
      <c r="C1291" t="s">
        <v>1981</v>
      </c>
    </row>
    <row r="1292" spans="1:3" x14ac:dyDescent="0.55000000000000004">
      <c r="A1292">
        <v>4801236644</v>
      </c>
      <c r="B1292">
        <v>13</v>
      </c>
      <c r="C1292" t="s">
        <v>2399</v>
      </c>
    </row>
    <row r="1293" spans="1:3" x14ac:dyDescent="0.55000000000000004">
      <c r="A1293">
        <v>4801237462</v>
      </c>
      <c r="B1293">
        <v>13</v>
      </c>
      <c r="C1293" t="s">
        <v>1982</v>
      </c>
    </row>
    <row r="1294" spans="1:3" x14ac:dyDescent="0.55000000000000004">
      <c r="A1294">
        <v>4801252112</v>
      </c>
      <c r="B1294">
        <v>3</v>
      </c>
      <c r="C1294" t="s">
        <v>2400</v>
      </c>
    </row>
    <row r="1295" spans="1:3" x14ac:dyDescent="0.55000000000000004">
      <c r="A1295">
        <v>4801252930</v>
      </c>
      <c r="B1295">
        <v>3</v>
      </c>
      <c r="C1295" t="s">
        <v>1982</v>
      </c>
    </row>
    <row r="1296" spans="1:3" hidden="1" x14ac:dyDescent="0.55000000000000004">
      <c r="A1296">
        <v>4801267804</v>
      </c>
      <c r="B1296">
        <v>23</v>
      </c>
      <c r="C1296" t="s">
        <v>1981</v>
      </c>
    </row>
    <row r="1297" spans="1:3" x14ac:dyDescent="0.55000000000000004">
      <c r="A1297">
        <v>4803061120</v>
      </c>
      <c r="B1297">
        <v>9</v>
      </c>
      <c r="C1297" t="s">
        <v>2401</v>
      </c>
    </row>
    <row r="1298" spans="1:3" x14ac:dyDescent="0.55000000000000004">
      <c r="A1298">
        <v>4803061939</v>
      </c>
      <c r="B1298">
        <v>9</v>
      </c>
      <c r="C1298" t="s">
        <v>1982</v>
      </c>
    </row>
    <row r="1299" spans="1:3" x14ac:dyDescent="0.55000000000000004">
      <c r="A1299">
        <v>4805423481</v>
      </c>
      <c r="B1299">
        <v>8</v>
      </c>
      <c r="C1299" t="s">
        <v>2402</v>
      </c>
    </row>
    <row r="1300" spans="1:3" x14ac:dyDescent="0.55000000000000004">
      <c r="A1300">
        <v>4805541258</v>
      </c>
      <c r="B1300">
        <v>11</v>
      </c>
      <c r="C1300" t="s">
        <v>2402</v>
      </c>
    </row>
    <row r="1301" spans="1:3" hidden="1" x14ac:dyDescent="0.55000000000000004">
      <c r="A1301">
        <v>4805586034</v>
      </c>
      <c r="B1301">
        <v>21</v>
      </c>
      <c r="C1301" t="s">
        <v>2403</v>
      </c>
    </row>
    <row r="1302" spans="1:3" x14ac:dyDescent="0.55000000000000004">
      <c r="A1302">
        <v>4805586873</v>
      </c>
      <c r="B1302">
        <v>2</v>
      </c>
      <c r="C1302" t="s">
        <v>2402</v>
      </c>
    </row>
    <row r="1303" spans="1:3" x14ac:dyDescent="0.55000000000000004">
      <c r="A1303">
        <v>4805601409</v>
      </c>
      <c r="B1303">
        <v>6</v>
      </c>
      <c r="C1303" t="s">
        <v>2402</v>
      </c>
    </row>
    <row r="1304" spans="1:3" x14ac:dyDescent="0.55000000000000004">
      <c r="A1304">
        <v>4805699202</v>
      </c>
      <c r="B1304">
        <v>4</v>
      </c>
      <c r="C1304" t="s">
        <v>2402</v>
      </c>
    </row>
    <row r="1305" spans="1:3" hidden="1" x14ac:dyDescent="0.55000000000000004">
      <c r="A1305">
        <v>4805726919</v>
      </c>
      <c r="B1305">
        <v>21</v>
      </c>
      <c r="C1305" t="s">
        <v>2404</v>
      </c>
    </row>
    <row r="1306" spans="1:3" x14ac:dyDescent="0.55000000000000004">
      <c r="A1306">
        <v>4805732995</v>
      </c>
      <c r="B1306">
        <v>1</v>
      </c>
      <c r="C1306" t="s">
        <v>2402</v>
      </c>
    </row>
    <row r="1307" spans="1:3" x14ac:dyDescent="0.55000000000000004">
      <c r="A1307">
        <v>4805752482</v>
      </c>
      <c r="B1307">
        <v>7</v>
      </c>
      <c r="C1307" t="s">
        <v>2402</v>
      </c>
    </row>
    <row r="1308" spans="1:3" x14ac:dyDescent="0.55000000000000004">
      <c r="A1308">
        <v>4805800809</v>
      </c>
      <c r="B1308">
        <v>14</v>
      </c>
      <c r="C1308" t="s">
        <v>2402</v>
      </c>
    </row>
    <row r="1309" spans="1:3" x14ac:dyDescent="0.55000000000000004">
      <c r="A1309">
        <v>4805813302</v>
      </c>
      <c r="B1309">
        <v>15</v>
      </c>
      <c r="C1309" t="s">
        <v>2402</v>
      </c>
    </row>
    <row r="1310" spans="1:3" hidden="1" x14ac:dyDescent="0.55000000000000004">
      <c r="A1310">
        <v>4805821022</v>
      </c>
      <c r="B1310">
        <v>21</v>
      </c>
      <c r="C1310" t="s">
        <v>2405</v>
      </c>
    </row>
    <row r="1311" spans="1:3" x14ac:dyDescent="0.55000000000000004">
      <c r="A1311">
        <v>4805907233</v>
      </c>
      <c r="B1311">
        <v>10</v>
      </c>
      <c r="C1311" t="s">
        <v>2402</v>
      </c>
    </row>
    <row r="1312" spans="1:3" x14ac:dyDescent="0.55000000000000004">
      <c r="A1312">
        <v>4805937152</v>
      </c>
      <c r="B1312">
        <v>16</v>
      </c>
      <c r="C1312" t="s">
        <v>2402</v>
      </c>
    </row>
    <row r="1313" spans="1:3" x14ac:dyDescent="0.55000000000000004">
      <c r="A1313">
        <v>4805945047</v>
      </c>
      <c r="B1313">
        <v>12</v>
      </c>
      <c r="C1313" t="s">
        <v>2402</v>
      </c>
    </row>
    <row r="1314" spans="1:3" hidden="1" x14ac:dyDescent="0.55000000000000004">
      <c r="A1314">
        <v>4805979842</v>
      </c>
      <c r="B1314">
        <v>21</v>
      </c>
      <c r="C1314" t="s">
        <v>2406</v>
      </c>
    </row>
    <row r="1315" spans="1:3" x14ac:dyDescent="0.55000000000000004">
      <c r="A1315">
        <v>4806065864</v>
      </c>
      <c r="B1315">
        <v>5</v>
      </c>
      <c r="C1315" t="s">
        <v>2402</v>
      </c>
    </row>
    <row r="1316" spans="1:3" hidden="1" x14ac:dyDescent="0.55000000000000004">
      <c r="A1316">
        <v>4806093113</v>
      </c>
      <c r="B1316">
        <v>21</v>
      </c>
      <c r="C1316" t="s">
        <v>2407</v>
      </c>
    </row>
    <row r="1317" spans="1:3" hidden="1" x14ac:dyDescent="0.55000000000000004">
      <c r="A1317">
        <v>4806099711</v>
      </c>
      <c r="B1317">
        <v>21</v>
      </c>
      <c r="C1317" t="s">
        <v>2408</v>
      </c>
    </row>
    <row r="1318" spans="1:3" hidden="1" x14ac:dyDescent="0.55000000000000004">
      <c r="A1318">
        <v>4806151771</v>
      </c>
      <c r="B1318">
        <v>21</v>
      </c>
      <c r="C1318" t="s">
        <v>2409</v>
      </c>
    </row>
    <row r="1319" spans="1:3" x14ac:dyDescent="0.55000000000000004">
      <c r="A1319">
        <v>4806171057</v>
      </c>
      <c r="B1319">
        <v>17</v>
      </c>
      <c r="C1319" t="s">
        <v>2402</v>
      </c>
    </row>
    <row r="1320" spans="1:3" x14ac:dyDescent="0.55000000000000004">
      <c r="A1320">
        <v>4806234584</v>
      </c>
      <c r="B1320">
        <v>13</v>
      </c>
      <c r="C1320" t="s">
        <v>2402</v>
      </c>
    </row>
    <row r="1321" spans="1:3" hidden="1" x14ac:dyDescent="0.55000000000000004">
      <c r="A1321">
        <v>4806236558</v>
      </c>
      <c r="B1321">
        <v>21</v>
      </c>
      <c r="C1321" t="s">
        <v>2410</v>
      </c>
    </row>
    <row r="1322" spans="1:3" x14ac:dyDescent="0.55000000000000004">
      <c r="A1322">
        <v>4806250052</v>
      </c>
      <c r="B1322">
        <v>3</v>
      </c>
      <c r="C1322" t="s">
        <v>2402</v>
      </c>
    </row>
    <row r="1323" spans="1:3" hidden="1" x14ac:dyDescent="0.55000000000000004">
      <c r="A1323">
        <v>4806367874</v>
      </c>
      <c r="B1323">
        <v>21</v>
      </c>
      <c r="C1323" t="s">
        <v>2411</v>
      </c>
    </row>
    <row r="1324" spans="1:3" hidden="1" x14ac:dyDescent="0.55000000000000004">
      <c r="A1324">
        <v>4806389574</v>
      </c>
      <c r="B1324">
        <v>21</v>
      </c>
      <c r="C1324" t="s">
        <v>2412</v>
      </c>
    </row>
    <row r="1325" spans="1:3" hidden="1" x14ac:dyDescent="0.55000000000000004">
      <c r="A1325">
        <v>4806575762</v>
      </c>
      <c r="B1325">
        <v>21</v>
      </c>
      <c r="C1325" t="s">
        <v>2413</v>
      </c>
    </row>
    <row r="1326" spans="1:3" hidden="1" x14ac:dyDescent="0.55000000000000004">
      <c r="A1326">
        <v>4806602761</v>
      </c>
      <c r="B1326">
        <v>21</v>
      </c>
      <c r="C1326" t="s">
        <v>2414</v>
      </c>
    </row>
    <row r="1327" spans="1:3" hidden="1" x14ac:dyDescent="0.55000000000000004">
      <c r="A1327">
        <v>4806622172</v>
      </c>
      <c r="B1327">
        <v>21</v>
      </c>
      <c r="C1327" t="s">
        <v>2415</v>
      </c>
    </row>
    <row r="1328" spans="1:3" hidden="1" x14ac:dyDescent="0.55000000000000004">
      <c r="A1328">
        <v>4806830552</v>
      </c>
      <c r="B1328">
        <v>21</v>
      </c>
      <c r="C1328" t="s">
        <v>2416</v>
      </c>
    </row>
    <row r="1329" spans="1:3" x14ac:dyDescent="0.55000000000000004">
      <c r="A1329">
        <v>4808059230</v>
      </c>
      <c r="B1329">
        <v>9</v>
      </c>
      <c r="C1329" t="s">
        <v>2402</v>
      </c>
    </row>
    <row r="1330" spans="1:3" hidden="1" x14ac:dyDescent="0.55000000000000004">
      <c r="A1330">
        <v>4808768803</v>
      </c>
      <c r="B1330">
        <v>21</v>
      </c>
      <c r="C1330" t="s">
        <v>2417</v>
      </c>
    </row>
    <row r="1331" spans="1:3" x14ac:dyDescent="0.55000000000000004">
      <c r="A1331">
        <v>4830422278</v>
      </c>
      <c r="B1331">
        <v>8</v>
      </c>
      <c r="C1331" t="s">
        <v>2008</v>
      </c>
    </row>
    <row r="1332" spans="1:3" x14ac:dyDescent="0.55000000000000004">
      <c r="A1332">
        <v>4830540323</v>
      </c>
      <c r="B1332">
        <v>11</v>
      </c>
      <c r="C1332" t="s">
        <v>2008</v>
      </c>
    </row>
    <row r="1333" spans="1:3" x14ac:dyDescent="0.55000000000000004">
      <c r="A1333">
        <v>4830585584</v>
      </c>
      <c r="B1333">
        <v>2</v>
      </c>
      <c r="C1333" t="s">
        <v>2008</v>
      </c>
    </row>
    <row r="1334" spans="1:3" x14ac:dyDescent="0.55000000000000004">
      <c r="A1334">
        <v>4830600074</v>
      </c>
      <c r="B1334">
        <v>6</v>
      </c>
      <c r="C1334" t="s">
        <v>2008</v>
      </c>
    </row>
    <row r="1335" spans="1:3" x14ac:dyDescent="0.55000000000000004">
      <c r="A1335">
        <v>4830697776</v>
      </c>
      <c r="B1335">
        <v>4</v>
      </c>
      <c r="C1335" t="s">
        <v>2008</v>
      </c>
    </row>
    <row r="1336" spans="1:3" x14ac:dyDescent="0.55000000000000004">
      <c r="A1336">
        <v>4830731705</v>
      </c>
      <c r="B1336">
        <v>1</v>
      </c>
      <c r="C1336" t="s">
        <v>2008</v>
      </c>
    </row>
    <row r="1337" spans="1:3" x14ac:dyDescent="0.55000000000000004">
      <c r="A1337">
        <v>4830751188</v>
      </c>
      <c r="B1337">
        <v>7</v>
      </c>
      <c r="C1337" t="s">
        <v>2008</v>
      </c>
    </row>
    <row r="1338" spans="1:3" x14ac:dyDescent="0.55000000000000004">
      <c r="A1338">
        <v>4830799515</v>
      </c>
      <c r="B1338">
        <v>14</v>
      </c>
      <c r="C1338" t="s">
        <v>2008</v>
      </c>
    </row>
    <row r="1339" spans="1:3" x14ac:dyDescent="0.55000000000000004">
      <c r="A1339">
        <v>4830812058</v>
      </c>
      <c r="B1339">
        <v>15</v>
      </c>
      <c r="C1339" t="s">
        <v>2008</v>
      </c>
    </row>
    <row r="1340" spans="1:3" x14ac:dyDescent="0.55000000000000004">
      <c r="A1340">
        <v>4830830173</v>
      </c>
      <c r="B1340">
        <v>16</v>
      </c>
      <c r="C1340" t="s">
        <v>2008</v>
      </c>
    </row>
    <row r="1341" spans="1:3" x14ac:dyDescent="0.55000000000000004">
      <c r="A1341">
        <v>4830905898</v>
      </c>
      <c r="B1341">
        <v>10</v>
      </c>
      <c r="C1341" t="s">
        <v>2008</v>
      </c>
    </row>
    <row r="1342" spans="1:3" x14ac:dyDescent="0.55000000000000004">
      <c r="A1342">
        <v>4831051076</v>
      </c>
      <c r="B1342">
        <v>12</v>
      </c>
      <c r="C1342" t="s">
        <v>2008</v>
      </c>
    </row>
    <row r="1343" spans="1:3" x14ac:dyDescent="0.55000000000000004">
      <c r="A1343">
        <v>4831064575</v>
      </c>
      <c r="B1343">
        <v>5</v>
      </c>
      <c r="C1343" t="s">
        <v>2008</v>
      </c>
    </row>
    <row r="1344" spans="1:3" x14ac:dyDescent="0.55000000000000004">
      <c r="A1344">
        <v>4831166325</v>
      </c>
      <c r="B1344">
        <v>17</v>
      </c>
      <c r="C1344" t="s">
        <v>2008</v>
      </c>
    </row>
    <row r="1345" spans="1:3" x14ac:dyDescent="0.55000000000000004">
      <c r="A1345">
        <v>4831248849</v>
      </c>
      <c r="B1345">
        <v>3</v>
      </c>
      <c r="C1345" t="s">
        <v>2008</v>
      </c>
    </row>
    <row r="1346" spans="1:3" x14ac:dyDescent="0.55000000000000004">
      <c r="A1346">
        <v>4831342786</v>
      </c>
      <c r="B1346">
        <v>13</v>
      </c>
      <c r="C1346" t="s">
        <v>2008</v>
      </c>
    </row>
    <row r="1347" spans="1:3" x14ac:dyDescent="0.55000000000000004">
      <c r="A1347">
        <v>4833057895</v>
      </c>
      <c r="B1347">
        <v>9</v>
      </c>
      <c r="C1347" t="s">
        <v>2008</v>
      </c>
    </row>
    <row r="1348" spans="1:3" hidden="1" x14ac:dyDescent="0.55000000000000004">
      <c r="A1348">
        <v>5100357605</v>
      </c>
      <c r="B1348">
        <v>24</v>
      </c>
      <c r="C1348" t="s">
        <v>1981</v>
      </c>
    </row>
    <row r="1349" spans="1:3" x14ac:dyDescent="0.55000000000000004">
      <c r="A1349">
        <v>5100508653</v>
      </c>
      <c r="B1349">
        <v>11</v>
      </c>
      <c r="C1349" t="s">
        <v>1982</v>
      </c>
    </row>
    <row r="1350" spans="1:3" x14ac:dyDescent="0.55000000000000004">
      <c r="A1350">
        <v>5100544450</v>
      </c>
      <c r="B1350">
        <v>11</v>
      </c>
      <c r="C1350" t="s">
        <v>2418</v>
      </c>
    </row>
    <row r="1351" spans="1:3" x14ac:dyDescent="0.55000000000000004">
      <c r="A1351">
        <v>5100554313</v>
      </c>
      <c r="B1351">
        <v>2</v>
      </c>
      <c r="C1351" t="s">
        <v>1982</v>
      </c>
    </row>
    <row r="1352" spans="1:3" x14ac:dyDescent="0.55000000000000004">
      <c r="A1352">
        <v>5100568849</v>
      </c>
      <c r="B1352">
        <v>6</v>
      </c>
      <c r="C1352" t="s">
        <v>1982</v>
      </c>
    </row>
    <row r="1353" spans="1:3" x14ac:dyDescent="0.55000000000000004">
      <c r="A1353">
        <v>5100590109</v>
      </c>
      <c r="B1353">
        <v>2</v>
      </c>
      <c r="C1353" t="s">
        <v>2419</v>
      </c>
    </row>
    <row r="1354" spans="1:3" x14ac:dyDescent="0.55000000000000004">
      <c r="A1354">
        <v>5100604648</v>
      </c>
      <c r="B1354">
        <v>6</v>
      </c>
      <c r="C1354" t="s">
        <v>2420</v>
      </c>
    </row>
    <row r="1355" spans="1:3" hidden="1" x14ac:dyDescent="0.55000000000000004">
      <c r="A1355">
        <v>5100649083</v>
      </c>
      <c r="B1355">
        <v>18</v>
      </c>
      <c r="C1355" t="s">
        <v>1981</v>
      </c>
    </row>
    <row r="1356" spans="1:3" x14ac:dyDescent="0.55000000000000004">
      <c r="A1356">
        <v>5100666551</v>
      </c>
      <c r="B1356">
        <v>4</v>
      </c>
      <c r="C1356" t="s">
        <v>1982</v>
      </c>
    </row>
    <row r="1357" spans="1:3" x14ac:dyDescent="0.55000000000000004">
      <c r="A1357">
        <v>5100700389</v>
      </c>
      <c r="B1357">
        <v>1</v>
      </c>
      <c r="C1357" t="s">
        <v>1982</v>
      </c>
    </row>
    <row r="1358" spans="1:3" x14ac:dyDescent="0.55000000000000004">
      <c r="A1358">
        <v>5100702425</v>
      </c>
      <c r="B1358">
        <v>4</v>
      </c>
      <c r="C1358" t="s">
        <v>2421</v>
      </c>
    </row>
    <row r="1359" spans="1:3" x14ac:dyDescent="0.55000000000000004">
      <c r="A1359">
        <v>5100736296</v>
      </c>
      <c r="B1359">
        <v>1</v>
      </c>
      <c r="C1359" t="s">
        <v>2422</v>
      </c>
    </row>
    <row r="1360" spans="1:3" x14ac:dyDescent="0.55000000000000004">
      <c r="A1360">
        <v>5100768321</v>
      </c>
      <c r="B1360">
        <v>14</v>
      </c>
      <c r="C1360" t="s">
        <v>1982</v>
      </c>
    </row>
    <row r="1361" spans="1:3" x14ac:dyDescent="0.55000000000000004">
      <c r="A1361">
        <v>5100780742</v>
      </c>
      <c r="B1361">
        <v>15</v>
      </c>
      <c r="C1361" t="s">
        <v>1982</v>
      </c>
    </row>
    <row r="1362" spans="1:3" hidden="1" x14ac:dyDescent="0.55000000000000004">
      <c r="A1362">
        <v>5100795058</v>
      </c>
      <c r="B1362">
        <v>20</v>
      </c>
      <c r="C1362" t="s">
        <v>1981</v>
      </c>
    </row>
    <row r="1363" spans="1:3" x14ac:dyDescent="0.55000000000000004">
      <c r="A1363">
        <v>5100798948</v>
      </c>
      <c r="B1363">
        <v>16</v>
      </c>
      <c r="C1363" t="s">
        <v>1982</v>
      </c>
    </row>
    <row r="1364" spans="1:3" x14ac:dyDescent="0.55000000000000004">
      <c r="A1364">
        <v>5100803942</v>
      </c>
      <c r="B1364">
        <v>14</v>
      </c>
      <c r="C1364" t="s">
        <v>2423</v>
      </c>
    </row>
    <row r="1365" spans="1:3" x14ac:dyDescent="0.55000000000000004">
      <c r="A1365">
        <v>5100815968</v>
      </c>
      <c r="B1365">
        <v>15</v>
      </c>
      <c r="C1365" t="s">
        <v>2424</v>
      </c>
    </row>
    <row r="1366" spans="1:3" x14ac:dyDescent="0.55000000000000004">
      <c r="A1366">
        <v>5100834657</v>
      </c>
      <c r="B1366">
        <v>16</v>
      </c>
      <c r="C1366" t="s">
        <v>2425</v>
      </c>
    </row>
    <row r="1367" spans="1:3" x14ac:dyDescent="0.55000000000000004">
      <c r="A1367">
        <v>5100874673</v>
      </c>
      <c r="B1367">
        <v>10</v>
      </c>
      <c r="C1367" t="s">
        <v>1982</v>
      </c>
    </row>
    <row r="1368" spans="1:3" x14ac:dyDescent="0.55000000000000004">
      <c r="A1368">
        <v>5100910470</v>
      </c>
      <c r="B1368">
        <v>10</v>
      </c>
      <c r="C1368" t="s">
        <v>2426</v>
      </c>
    </row>
    <row r="1369" spans="1:3" x14ac:dyDescent="0.55000000000000004">
      <c r="A1369">
        <v>5100912528</v>
      </c>
      <c r="B1369">
        <v>12</v>
      </c>
      <c r="C1369" t="s">
        <v>1982</v>
      </c>
    </row>
    <row r="1370" spans="1:3" x14ac:dyDescent="0.55000000000000004">
      <c r="A1370">
        <v>5100948322</v>
      </c>
      <c r="B1370">
        <v>12</v>
      </c>
      <c r="C1370" t="s">
        <v>2427</v>
      </c>
    </row>
    <row r="1371" spans="1:3" hidden="1" x14ac:dyDescent="0.55000000000000004">
      <c r="A1371">
        <v>5100985635</v>
      </c>
      <c r="B1371">
        <v>22</v>
      </c>
      <c r="C1371" t="s">
        <v>1981</v>
      </c>
    </row>
    <row r="1372" spans="1:3" hidden="1" x14ac:dyDescent="0.55000000000000004">
      <c r="A1372">
        <v>5101041636</v>
      </c>
      <c r="B1372">
        <v>19</v>
      </c>
      <c r="C1372" t="s">
        <v>1981</v>
      </c>
    </row>
    <row r="1373" spans="1:3" x14ac:dyDescent="0.55000000000000004">
      <c r="A1373">
        <v>5101135055</v>
      </c>
      <c r="B1373">
        <v>17</v>
      </c>
      <c r="C1373" t="s">
        <v>1982</v>
      </c>
    </row>
    <row r="1374" spans="1:3" x14ac:dyDescent="0.55000000000000004">
      <c r="A1374">
        <v>5101170368</v>
      </c>
      <c r="B1374">
        <v>17</v>
      </c>
      <c r="C1374" t="s">
        <v>2428</v>
      </c>
    </row>
    <row r="1375" spans="1:3" x14ac:dyDescent="0.55000000000000004">
      <c r="A1375">
        <v>5101202065</v>
      </c>
      <c r="B1375">
        <v>13</v>
      </c>
      <c r="C1375" t="s">
        <v>1982</v>
      </c>
    </row>
    <row r="1376" spans="1:3" x14ac:dyDescent="0.55000000000000004">
      <c r="A1376">
        <v>5101217533</v>
      </c>
      <c r="B1376">
        <v>3</v>
      </c>
      <c r="C1376" t="s">
        <v>1982</v>
      </c>
    </row>
    <row r="1377" spans="1:3" hidden="1" x14ac:dyDescent="0.55000000000000004">
      <c r="A1377">
        <v>5101229248</v>
      </c>
      <c r="B1377">
        <v>21</v>
      </c>
      <c r="C1377" t="s">
        <v>1981</v>
      </c>
    </row>
    <row r="1378" spans="1:3" x14ac:dyDescent="0.55000000000000004">
      <c r="A1378">
        <v>5101237974</v>
      </c>
      <c r="B1378">
        <v>13</v>
      </c>
      <c r="C1378" t="s">
        <v>2429</v>
      </c>
    </row>
    <row r="1379" spans="1:3" x14ac:dyDescent="0.55000000000000004">
      <c r="A1379">
        <v>5101253373</v>
      </c>
      <c r="B1379">
        <v>3</v>
      </c>
      <c r="C1379" t="s">
        <v>2430</v>
      </c>
    </row>
    <row r="1380" spans="1:3" hidden="1" x14ac:dyDescent="0.55000000000000004">
      <c r="A1380">
        <v>5101267804</v>
      </c>
      <c r="B1380">
        <v>23</v>
      </c>
      <c r="C1380" t="s">
        <v>1981</v>
      </c>
    </row>
    <row r="1381" spans="1:3" x14ac:dyDescent="0.55000000000000004">
      <c r="A1381">
        <v>5102390962</v>
      </c>
      <c r="B1381">
        <v>8</v>
      </c>
      <c r="C1381" t="s">
        <v>1982</v>
      </c>
    </row>
    <row r="1382" spans="1:3" x14ac:dyDescent="0.55000000000000004">
      <c r="A1382">
        <v>5102426777</v>
      </c>
      <c r="B1382">
        <v>8</v>
      </c>
      <c r="C1382" t="s">
        <v>2431</v>
      </c>
    </row>
    <row r="1383" spans="1:3" x14ac:dyDescent="0.55000000000000004">
      <c r="A1383">
        <v>5102720322</v>
      </c>
      <c r="B1383">
        <v>7</v>
      </c>
      <c r="C1383" t="s">
        <v>1982</v>
      </c>
    </row>
    <row r="1384" spans="1:3" x14ac:dyDescent="0.55000000000000004">
      <c r="A1384">
        <v>5102756115</v>
      </c>
      <c r="B1384">
        <v>7</v>
      </c>
      <c r="C1384" t="s">
        <v>2432</v>
      </c>
    </row>
    <row r="1385" spans="1:3" x14ac:dyDescent="0.55000000000000004">
      <c r="A1385">
        <v>5103026670</v>
      </c>
      <c r="B1385">
        <v>9</v>
      </c>
      <c r="C1385" t="s">
        <v>1982</v>
      </c>
    </row>
    <row r="1386" spans="1:3" x14ac:dyDescent="0.55000000000000004">
      <c r="A1386">
        <v>5103033607</v>
      </c>
      <c r="B1386">
        <v>5</v>
      </c>
      <c r="C1386" t="s">
        <v>1982</v>
      </c>
    </row>
    <row r="1387" spans="1:3" x14ac:dyDescent="0.55000000000000004">
      <c r="A1387">
        <v>5103061939</v>
      </c>
      <c r="B1387">
        <v>9</v>
      </c>
      <c r="C1387" t="s">
        <v>2433</v>
      </c>
    </row>
    <row r="1388" spans="1:3" x14ac:dyDescent="0.55000000000000004">
      <c r="A1388">
        <v>5103069315</v>
      </c>
      <c r="B1388">
        <v>5</v>
      </c>
      <c r="C1388" t="s">
        <v>2434</v>
      </c>
    </row>
    <row r="1389" spans="1:3" x14ac:dyDescent="0.55000000000000004">
      <c r="A1389">
        <v>5105509941</v>
      </c>
      <c r="B1389">
        <v>11</v>
      </c>
      <c r="C1389" t="s">
        <v>2435</v>
      </c>
    </row>
    <row r="1390" spans="1:3" x14ac:dyDescent="0.55000000000000004">
      <c r="A1390">
        <v>5105555688</v>
      </c>
      <c r="B1390">
        <v>2</v>
      </c>
      <c r="C1390" t="s">
        <v>2435</v>
      </c>
    </row>
    <row r="1391" spans="1:3" x14ac:dyDescent="0.55000000000000004">
      <c r="A1391">
        <v>5105570269</v>
      </c>
      <c r="B1391">
        <v>6</v>
      </c>
      <c r="C1391" t="s">
        <v>2435</v>
      </c>
    </row>
    <row r="1392" spans="1:3" x14ac:dyDescent="0.55000000000000004">
      <c r="A1392">
        <v>5105691895</v>
      </c>
      <c r="B1392">
        <v>4</v>
      </c>
      <c r="C1392" t="s">
        <v>2435</v>
      </c>
    </row>
    <row r="1393" spans="1:3" x14ac:dyDescent="0.55000000000000004">
      <c r="A1393">
        <v>5105701764</v>
      </c>
      <c r="B1393">
        <v>1</v>
      </c>
      <c r="C1393" t="s">
        <v>2435</v>
      </c>
    </row>
    <row r="1394" spans="1:3" x14ac:dyDescent="0.55000000000000004">
      <c r="A1394">
        <v>5105769665</v>
      </c>
      <c r="B1394">
        <v>14</v>
      </c>
      <c r="C1394" t="s">
        <v>2435</v>
      </c>
    </row>
    <row r="1395" spans="1:3" x14ac:dyDescent="0.55000000000000004">
      <c r="A1395">
        <v>5105800323</v>
      </c>
      <c r="B1395">
        <v>16</v>
      </c>
      <c r="C1395" t="s">
        <v>2435</v>
      </c>
    </row>
    <row r="1396" spans="1:3" x14ac:dyDescent="0.55000000000000004">
      <c r="A1396">
        <v>5105814736</v>
      </c>
      <c r="B1396">
        <v>15</v>
      </c>
      <c r="C1396" t="s">
        <v>2435</v>
      </c>
    </row>
    <row r="1397" spans="1:3" hidden="1" x14ac:dyDescent="0.55000000000000004">
      <c r="A1397">
        <v>5105830024</v>
      </c>
      <c r="B1397">
        <v>21</v>
      </c>
      <c r="C1397" t="s">
        <v>2436</v>
      </c>
    </row>
    <row r="1398" spans="1:3" x14ac:dyDescent="0.55000000000000004">
      <c r="A1398">
        <v>5105876002</v>
      </c>
      <c r="B1398">
        <v>10</v>
      </c>
      <c r="C1398" t="s">
        <v>2435</v>
      </c>
    </row>
    <row r="1399" spans="1:3" x14ac:dyDescent="0.55000000000000004">
      <c r="A1399">
        <v>5105913903</v>
      </c>
      <c r="B1399">
        <v>12</v>
      </c>
      <c r="C1399" t="s">
        <v>2435</v>
      </c>
    </row>
    <row r="1400" spans="1:3" hidden="1" x14ac:dyDescent="0.55000000000000004">
      <c r="A1400">
        <v>5105920722</v>
      </c>
      <c r="B1400">
        <v>21</v>
      </c>
      <c r="C1400" t="s">
        <v>2437</v>
      </c>
    </row>
    <row r="1401" spans="1:3" hidden="1" x14ac:dyDescent="0.55000000000000004">
      <c r="A1401">
        <v>5105938944</v>
      </c>
      <c r="B1401">
        <v>21</v>
      </c>
      <c r="C1401" t="s">
        <v>2438</v>
      </c>
    </row>
    <row r="1402" spans="1:3" hidden="1" x14ac:dyDescent="0.55000000000000004">
      <c r="A1402">
        <v>5105950853</v>
      </c>
      <c r="B1402">
        <v>21</v>
      </c>
      <c r="C1402" t="s">
        <v>2439</v>
      </c>
    </row>
    <row r="1403" spans="1:3" hidden="1" x14ac:dyDescent="0.55000000000000004">
      <c r="A1403">
        <v>5105968207</v>
      </c>
      <c r="B1403">
        <v>21</v>
      </c>
      <c r="C1403" t="s">
        <v>2440</v>
      </c>
    </row>
    <row r="1404" spans="1:3" hidden="1" x14ac:dyDescent="0.55000000000000004">
      <c r="A1404">
        <v>5106067514</v>
      </c>
      <c r="B1404">
        <v>21</v>
      </c>
      <c r="C1404" t="s">
        <v>2441</v>
      </c>
    </row>
    <row r="1405" spans="1:3" hidden="1" x14ac:dyDescent="0.55000000000000004">
      <c r="A1405">
        <v>5106083366</v>
      </c>
      <c r="B1405">
        <v>21</v>
      </c>
      <c r="C1405" t="s">
        <v>2442</v>
      </c>
    </row>
    <row r="1406" spans="1:3" x14ac:dyDescent="0.55000000000000004">
      <c r="A1406">
        <v>5106136429</v>
      </c>
      <c r="B1406">
        <v>17</v>
      </c>
      <c r="C1406" t="s">
        <v>2435</v>
      </c>
    </row>
    <row r="1407" spans="1:3" hidden="1" x14ac:dyDescent="0.55000000000000004">
      <c r="A1407">
        <v>5106181208</v>
      </c>
      <c r="B1407">
        <v>21</v>
      </c>
      <c r="C1407" t="s">
        <v>2443</v>
      </c>
    </row>
    <row r="1408" spans="1:3" x14ac:dyDescent="0.55000000000000004">
      <c r="A1408">
        <v>5106203440</v>
      </c>
      <c r="B1408">
        <v>13</v>
      </c>
      <c r="C1408" t="s">
        <v>2435</v>
      </c>
    </row>
    <row r="1409" spans="1:3" x14ac:dyDescent="0.55000000000000004">
      <c r="A1409">
        <v>5106218862</v>
      </c>
      <c r="B1409">
        <v>3</v>
      </c>
      <c r="C1409" t="s">
        <v>2435</v>
      </c>
    </row>
    <row r="1410" spans="1:3" hidden="1" x14ac:dyDescent="0.55000000000000004">
      <c r="A1410">
        <v>5106245027</v>
      </c>
      <c r="B1410">
        <v>21</v>
      </c>
      <c r="C1410" t="s">
        <v>2444</v>
      </c>
    </row>
    <row r="1411" spans="1:3" hidden="1" x14ac:dyDescent="0.55000000000000004">
      <c r="A1411">
        <v>5106351236</v>
      </c>
      <c r="B1411">
        <v>21</v>
      </c>
      <c r="C1411" t="s">
        <v>2445</v>
      </c>
    </row>
    <row r="1412" spans="1:3" hidden="1" x14ac:dyDescent="0.55000000000000004">
      <c r="A1412">
        <v>5106382927</v>
      </c>
      <c r="B1412">
        <v>21</v>
      </c>
      <c r="C1412" t="s">
        <v>2446</v>
      </c>
    </row>
    <row r="1413" spans="1:3" hidden="1" x14ac:dyDescent="0.55000000000000004">
      <c r="A1413">
        <v>5106468955</v>
      </c>
      <c r="B1413">
        <v>21</v>
      </c>
      <c r="C1413" t="s">
        <v>2447</v>
      </c>
    </row>
    <row r="1414" spans="1:3" hidden="1" x14ac:dyDescent="0.55000000000000004">
      <c r="A1414">
        <v>5107194426</v>
      </c>
      <c r="B1414">
        <v>21</v>
      </c>
      <c r="C1414" t="s">
        <v>2448</v>
      </c>
    </row>
    <row r="1415" spans="1:3" x14ac:dyDescent="0.55000000000000004">
      <c r="A1415">
        <v>5107396959</v>
      </c>
      <c r="B1415">
        <v>8</v>
      </c>
      <c r="C1415" t="s">
        <v>2435</v>
      </c>
    </row>
    <row r="1416" spans="1:3" x14ac:dyDescent="0.55000000000000004">
      <c r="A1416">
        <v>5107721292</v>
      </c>
      <c r="B1416">
        <v>7</v>
      </c>
      <c r="C1416" t="s">
        <v>2435</v>
      </c>
    </row>
    <row r="1417" spans="1:3" x14ac:dyDescent="0.55000000000000004">
      <c r="A1417">
        <v>5108027856</v>
      </c>
      <c r="B1417">
        <v>9</v>
      </c>
      <c r="C1417" t="s">
        <v>2435</v>
      </c>
    </row>
    <row r="1418" spans="1:3" x14ac:dyDescent="0.55000000000000004">
      <c r="A1418">
        <v>5108034633</v>
      </c>
      <c r="B1418">
        <v>5</v>
      </c>
      <c r="C1418" t="s">
        <v>2435</v>
      </c>
    </row>
    <row r="1419" spans="1:3" hidden="1" x14ac:dyDescent="0.55000000000000004">
      <c r="A1419">
        <v>5108592256</v>
      </c>
      <c r="B1419">
        <v>21</v>
      </c>
      <c r="C1419" t="s">
        <v>2449</v>
      </c>
    </row>
    <row r="1420" spans="1:3" hidden="1" x14ac:dyDescent="0.55000000000000004">
      <c r="A1420">
        <v>5108760962</v>
      </c>
      <c r="B1420">
        <v>21</v>
      </c>
      <c r="C1420" t="s">
        <v>2450</v>
      </c>
    </row>
    <row r="1421" spans="1:3" hidden="1" x14ac:dyDescent="0.55000000000000004">
      <c r="A1421">
        <v>5110301598</v>
      </c>
      <c r="B1421">
        <v>21</v>
      </c>
      <c r="C1421" t="s">
        <v>2451</v>
      </c>
    </row>
    <row r="1422" spans="1:3" hidden="1" x14ac:dyDescent="0.55000000000000004">
      <c r="A1422">
        <v>5110396752</v>
      </c>
      <c r="B1422">
        <v>21</v>
      </c>
      <c r="C1422" t="s">
        <v>2452</v>
      </c>
    </row>
    <row r="1423" spans="1:3" x14ac:dyDescent="0.55000000000000004">
      <c r="A1423">
        <v>5130509513</v>
      </c>
      <c r="B1423">
        <v>11</v>
      </c>
      <c r="C1423" t="s">
        <v>2008</v>
      </c>
    </row>
    <row r="1424" spans="1:3" x14ac:dyDescent="0.55000000000000004">
      <c r="A1424">
        <v>5130559854</v>
      </c>
      <c r="B1424">
        <v>2</v>
      </c>
      <c r="C1424" t="s">
        <v>2008</v>
      </c>
    </row>
    <row r="1425" spans="1:3" x14ac:dyDescent="0.55000000000000004">
      <c r="A1425">
        <v>5130571841</v>
      </c>
      <c r="B1425">
        <v>6</v>
      </c>
      <c r="C1425" t="s">
        <v>2008</v>
      </c>
    </row>
    <row r="1426" spans="1:3" x14ac:dyDescent="0.55000000000000004">
      <c r="A1426">
        <v>5130677029</v>
      </c>
      <c r="B1426">
        <v>4</v>
      </c>
      <c r="C1426" t="s">
        <v>2008</v>
      </c>
    </row>
    <row r="1427" spans="1:3" x14ac:dyDescent="0.55000000000000004">
      <c r="A1427">
        <v>5130701148</v>
      </c>
      <c r="B1427">
        <v>1</v>
      </c>
      <c r="C1427" t="s">
        <v>2008</v>
      </c>
    </row>
    <row r="1428" spans="1:3" x14ac:dyDescent="0.55000000000000004">
      <c r="A1428">
        <v>5130771168</v>
      </c>
      <c r="B1428">
        <v>14</v>
      </c>
      <c r="C1428" t="s">
        <v>2008</v>
      </c>
    </row>
    <row r="1429" spans="1:3" x14ac:dyDescent="0.55000000000000004">
      <c r="A1429">
        <v>5130789051</v>
      </c>
      <c r="B1429">
        <v>15</v>
      </c>
      <c r="C1429" t="s">
        <v>2008</v>
      </c>
    </row>
    <row r="1430" spans="1:3" x14ac:dyDescent="0.55000000000000004">
      <c r="A1430">
        <v>5130798942</v>
      </c>
      <c r="B1430">
        <v>16</v>
      </c>
      <c r="C1430" t="s">
        <v>2008</v>
      </c>
    </row>
    <row r="1431" spans="1:3" x14ac:dyDescent="0.55000000000000004">
      <c r="A1431">
        <v>5130878275</v>
      </c>
      <c r="B1431">
        <v>10</v>
      </c>
      <c r="C1431" t="s">
        <v>2008</v>
      </c>
    </row>
    <row r="1432" spans="1:3" x14ac:dyDescent="0.55000000000000004">
      <c r="A1432">
        <v>5131016848</v>
      </c>
      <c r="B1432">
        <v>12</v>
      </c>
      <c r="C1432" t="s">
        <v>2008</v>
      </c>
    </row>
    <row r="1433" spans="1:3" x14ac:dyDescent="0.55000000000000004">
      <c r="A1433">
        <v>5131145015</v>
      </c>
      <c r="B1433">
        <v>17</v>
      </c>
      <c r="C1433" t="s">
        <v>2008</v>
      </c>
    </row>
    <row r="1434" spans="1:3" x14ac:dyDescent="0.55000000000000004">
      <c r="A1434">
        <v>5131202105</v>
      </c>
      <c r="B1434">
        <v>13</v>
      </c>
      <c r="C1434" t="s">
        <v>2008</v>
      </c>
    </row>
    <row r="1435" spans="1:3" x14ac:dyDescent="0.55000000000000004">
      <c r="A1435">
        <v>5131220228</v>
      </c>
      <c r="B1435">
        <v>3</v>
      </c>
      <c r="C1435" t="s">
        <v>2008</v>
      </c>
    </row>
    <row r="1436" spans="1:3" x14ac:dyDescent="0.55000000000000004">
      <c r="A1436">
        <v>5132391235</v>
      </c>
      <c r="B1436">
        <v>8</v>
      </c>
      <c r="C1436" t="s">
        <v>2008</v>
      </c>
    </row>
    <row r="1437" spans="1:3" x14ac:dyDescent="0.55000000000000004">
      <c r="A1437">
        <v>5132720712</v>
      </c>
      <c r="B1437">
        <v>7</v>
      </c>
      <c r="C1437" t="s">
        <v>2008</v>
      </c>
    </row>
    <row r="1438" spans="1:3" x14ac:dyDescent="0.55000000000000004">
      <c r="A1438">
        <v>5133026927</v>
      </c>
      <c r="B1438">
        <v>9</v>
      </c>
      <c r="C1438" t="s">
        <v>2008</v>
      </c>
    </row>
    <row r="1439" spans="1:3" x14ac:dyDescent="0.55000000000000004">
      <c r="A1439">
        <v>5133033885</v>
      </c>
      <c r="B1439">
        <v>5</v>
      </c>
      <c r="C1439" t="s">
        <v>2008</v>
      </c>
    </row>
    <row r="1440" spans="1:3" hidden="1" x14ac:dyDescent="0.55000000000000004">
      <c r="A1440">
        <v>5400357605</v>
      </c>
      <c r="B1440">
        <v>24</v>
      </c>
      <c r="C1440" t="s">
        <v>1981</v>
      </c>
    </row>
    <row r="1441" spans="1:3" x14ac:dyDescent="0.55000000000000004">
      <c r="A1441">
        <v>5400588866</v>
      </c>
      <c r="B1441">
        <v>2</v>
      </c>
      <c r="C1441" t="s">
        <v>2453</v>
      </c>
    </row>
    <row r="1442" spans="1:3" x14ac:dyDescent="0.55000000000000004">
      <c r="A1442">
        <v>5400589687</v>
      </c>
      <c r="B1442">
        <v>2</v>
      </c>
      <c r="C1442" t="s">
        <v>1982</v>
      </c>
    </row>
    <row r="1443" spans="1:3" x14ac:dyDescent="0.55000000000000004">
      <c r="A1443">
        <v>5400603428</v>
      </c>
      <c r="B1443">
        <v>6</v>
      </c>
      <c r="C1443" t="s">
        <v>2454</v>
      </c>
    </row>
    <row r="1444" spans="1:3" x14ac:dyDescent="0.55000000000000004">
      <c r="A1444">
        <v>5400604246</v>
      </c>
      <c r="B1444">
        <v>6</v>
      </c>
      <c r="C1444" t="s">
        <v>1982</v>
      </c>
    </row>
    <row r="1445" spans="1:3" hidden="1" x14ac:dyDescent="0.55000000000000004">
      <c r="A1445">
        <v>5400649083</v>
      </c>
      <c r="B1445">
        <v>18</v>
      </c>
      <c r="C1445" t="s">
        <v>1981</v>
      </c>
    </row>
    <row r="1446" spans="1:3" x14ac:dyDescent="0.55000000000000004">
      <c r="A1446">
        <v>5400701126</v>
      </c>
      <c r="B1446">
        <v>4</v>
      </c>
      <c r="C1446" t="s">
        <v>2455</v>
      </c>
    </row>
    <row r="1447" spans="1:3" x14ac:dyDescent="0.55000000000000004">
      <c r="A1447">
        <v>5400701944</v>
      </c>
      <c r="B1447">
        <v>4</v>
      </c>
      <c r="C1447" t="s">
        <v>1982</v>
      </c>
    </row>
    <row r="1448" spans="1:3" hidden="1" x14ac:dyDescent="0.55000000000000004">
      <c r="A1448">
        <v>5400795058</v>
      </c>
      <c r="B1448">
        <v>20</v>
      </c>
      <c r="C1448" t="s">
        <v>1981</v>
      </c>
    </row>
    <row r="1449" spans="1:3" x14ac:dyDescent="0.55000000000000004">
      <c r="A1449">
        <v>5400803266</v>
      </c>
      <c r="B1449">
        <v>14</v>
      </c>
      <c r="C1449" t="s">
        <v>2456</v>
      </c>
    </row>
    <row r="1450" spans="1:3" x14ac:dyDescent="0.55000000000000004">
      <c r="A1450">
        <v>5400804084</v>
      </c>
      <c r="B1450">
        <v>14</v>
      </c>
      <c r="C1450" t="s">
        <v>1982</v>
      </c>
    </row>
    <row r="1451" spans="1:3" x14ac:dyDescent="0.55000000000000004">
      <c r="A1451">
        <v>5400815296</v>
      </c>
      <c r="B1451">
        <v>15</v>
      </c>
      <c r="C1451" t="s">
        <v>2457</v>
      </c>
    </row>
    <row r="1452" spans="1:3" x14ac:dyDescent="0.55000000000000004">
      <c r="A1452">
        <v>5400816115</v>
      </c>
      <c r="B1452">
        <v>15</v>
      </c>
      <c r="C1452" t="s">
        <v>1982</v>
      </c>
    </row>
    <row r="1453" spans="1:3" x14ac:dyDescent="0.55000000000000004">
      <c r="A1453">
        <v>5400833472</v>
      </c>
      <c r="B1453">
        <v>16</v>
      </c>
      <c r="C1453" t="s">
        <v>2458</v>
      </c>
    </row>
    <row r="1454" spans="1:3" x14ac:dyDescent="0.55000000000000004">
      <c r="A1454">
        <v>5400834290</v>
      </c>
      <c r="B1454">
        <v>16</v>
      </c>
      <c r="C1454" t="s">
        <v>1982</v>
      </c>
    </row>
    <row r="1455" spans="1:3" hidden="1" x14ac:dyDescent="0.55000000000000004">
      <c r="A1455">
        <v>5400985635</v>
      </c>
      <c r="B1455">
        <v>22</v>
      </c>
      <c r="C1455" t="s">
        <v>1981</v>
      </c>
    </row>
    <row r="1456" spans="1:3" hidden="1" x14ac:dyDescent="0.55000000000000004">
      <c r="A1456">
        <v>5401041636</v>
      </c>
      <c r="B1456">
        <v>19</v>
      </c>
      <c r="C1456" t="s">
        <v>1981</v>
      </c>
    </row>
    <row r="1457" spans="1:3" x14ac:dyDescent="0.55000000000000004">
      <c r="A1457">
        <v>5401169565</v>
      </c>
      <c r="B1457">
        <v>17</v>
      </c>
      <c r="C1457" t="s">
        <v>2459</v>
      </c>
    </row>
    <row r="1458" spans="1:3" x14ac:dyDescent="0.55000000000000004">
      <c r="A1458">
        <v>5401170383</v>
      </c>
      <c r="B1458">
        <v>17</v>
      </c>
      <c r="C1458" t="s">
        <v>1982</v>
      </c>
    </row>
    <row r="1459" spans="1:3" hidden="1" x14ac:dyDescent="0.55000000000000004">
      <c r="A1459">
        <v>5401229248</v>
      </c>
      <c r="B1459">
        <v>21</v>
      </c>
      <c r="C1459" t="s">
        <v>1981</v>
      </c>
    </row>
    <row r="1460" spans="1:3" x14ac:dyDescent="0.55000000000000004">
      <c r="A1460">
        <v>5401236683</v>
      </c>
      <c r="B1460">
        <v>13</v>
      </c>
      <c r="C1460" t="s">
        <v>2460</v>
      </c>
    </row>
    <row r="1461" spans="1:3" x14ac:dyDescent="0.55000000000000004">
      <c r="A1461">
        <v>5401237501</v>
      </c>
      <c r="B1461">
        <v>13</v>
      </c>
      <c r="C1461" t="s">
        <v>1982</v>
      </c>
    </row>
    <row r="1462" spans="1:3" hidden="1" x14ac:dyDescent="0.55000000000000004">
      <c r="A1462">
        <v>5401267804</v>
      </c>
      <c r="B1462">
        <v>23</v>
      </c>
      <c r="C1462" t="s">
        <v>1981</v>
      </c>
    </row>
    <row r="1463" spans="1:3" x14ac:dyDescent="0.55000000000000004">
      <c r="A1463">
        <v>5402426104</v>
      </c>
      <c r="B1463">
        <v>8</v>
      </c>
      <c r="C1463" t="s">
        <v>2461</v>
      </c>
    </row>
    <row r="1464" spans="1:3" x14ac:dyDescent="0.55000000000000004">
      <c r="A1464">
        <v>5402426923</v>
      </c>
      <c r="B1464">
        <v>8</v>
      </c>
      <c r="C1464" t="s">
        <v>1982</v>
      </c>
    </row>
    <row r="1465" spans="1:3" x14ac:dyDescent="0.55000000000000004">
      <c r="A1465">
        <v>5402542918</v>
      </c>
      <c r="B1465">
        <v>11</v>
      </c>
      <c r="C1465" t="s">
        <v>2462</v>
      </c>
    </row>
    <row r="1466" spans="1:3" x14ac:dyDescent="0.55000000000000004">
      <c r="A1466">
        <v>5402543737</v>
      </c>
      <c r="B1466">
        <v>11</v>
      </c>
      <c r="C1466" t="s">
        <v>1982</v>
      </c>
    </row>
    <row r="1467" spans="1:3" x14ac:dyDescent="0.55000000000000004">
      <c r="A1467">
        <v>5402735150</v>
      </c>
      <c r="B1467">
        <v>1</v>
      </c>
      <c r="C1467" t="s">
        <v>2463</v>
      </c>
    </row>
    <row r="1468" spans="1:3" x14ac:dyDescent="0.55000000000000004">
      <c r="A1468">
        <v>5402735968</v>
      </c>
      <c r="B1468">
        <v>1</v>
      </c>
      <c r="C1468" t="s">
        <v>1982</v>
      </c>
    </row>
    <row r="1469" spans="1:3" x14ac:dyDescent="0.55000000000000004">
      <c r="A1469">
        <v>5402755432</v>
      </c>
      <c r="B1469">
        <v>7</v>
      </c>
      <c r="C1469" t="s">
        <v>2464</v>
      </c>
    </row>
    <row r="1470" spans="1:3" x14ac:dyDescent="0.55000000000000004">
      <c r="A1470">
        <v>5402756250</v>
      </c>
      <c r="B1470">
        <v>7</v>
      </c>
      <c r="C1470" t="s">
        <v>1982</v>
      </c>
    </row>
    <row r="1471" spans="1:3" x14ac:dyDescent="0.55000000000000004">
      <c r="A1471">
        <v>5402909355</v>
      </c>
      <c r="B1471">
        <v>10</v>
      </c>
      <c r="C1471" t="s">
        <v>2465</v>
      </c>
    </row>
    <row r="1472" spans="1:3" x14ac:dyDescent="0.55000000000000004">
      <c r="A1472">
        <v>5402910173</v>
      </c>
      <c r="B1472">
        <v>10</v>
      </c>
      <c r="C1472" t="s">
        <v>1982</v>
      </c>
    </row>
    <row r="1473" spans="1:3" x14ac:dyDescent="0.55000000000000004">
      <c r="A1473">
        <v>5402947261</v>
      </c>
      <c r="B1473">
        <v>12</v>
      </c>
      <c r="C1473" t="s">
        <v>2466</v>
      </c>
    </row>
    <row r="1474" spans="1:3" x14ac:dyDescent="0.55000000000000004">
      <c r="A1474">
        <v>5402948080</v>
      </c>
      <c r="B1474">
        <v>12</v>
      </c>
      <c r="C1474" t="s">
        <v>1982</v>
      </c>
    </row>
    <row r="1475" spans="1:3" x14ac:dyDescent="0.55000000000000004">
      <c r="A1475">
        <v>5403061908</v>
      </c>
      <c r="B1475">
        <v>9</v>
      </c>
      <c r="C1475" t="s">
        <v>2467</v>
      </c>
    </row>
    <row r="1476" spans="1:3" x14ac:dyDescent="0.55000000000000004">
      <c r="A1476">
        <v>5403062726</v>
      </c>
      <c r="B1476">
        <v>9</v>
      </c>
      <c r="C1476" t="s">
        <v>1982</v>
      </c>
    </row>
    <row r="1477" spans="1:3" x14ac:dyDescent="0.55000000000000004">
      <c r="A1477">
        <v>5403068740</v>
      </c>
      <c r="B1477">
        <v>5</v>
      </c>
      <c r="C1477" t="s">
        <v>2468</v>
      </c>
    </row>
    <row r="1478" spans="1:3" x14ac:dyDescent="0.55000000000000004">
      <c r="A1478">
        <v>5403069558</v>
      </c>
      <c r="B1478">
        <v>5</v>
      </c>
      <c r="C1478" t="s">
        <v>1982</v>
      </c>
    </row>
    <row r="1479" spans="1:3" x14ac:dyDescent="0.55000000000000004">
      <c r="A1479">
        <v>5403252167</v>
      </c>
      <c r="B1479">
        <v>3</v>
      </c>
      <c r="C1479" t="s">
        <v>2469</v>
      </c>
    </row>
    <row r="1480" spans="1:3" x14ac:dyDescent="0.55000000000000004">
      <c r="A1480">
        <v>5403252985</v>
      </c>
      <c r="B1480">
        <v>3</v>
      </c>
      <c r="C1480" t="s">
        <v>1982</v>
      </c>
    </row>
    <row r="1481" spans="1:3" x14ac:dyDescent="0.55000000000000004">
      <c r="A1481">
        <v>5405586873</v>
      </c>
      <c r="B1481">
        <v>2</v>
      </c>
      <c r="C1481" t="s">
        <v>2470</v>
      </c>
    </row>
    <row r="1482" spans="1:3" x14ac:dyDescent="0.55000000000000004">
      <c r="A1482">
        <v>5405601409</v>
      </c>
      <c r="B1482">
        <v>6</v>
      </c>
      <c r="C1482" t="s">
        <v>2470</v>
      </c>
    </row>
    <row r="1483" spans="1:3" hidden="1" x14ac:dyDescent="0.55000000000000004">
      <c r="A1483">
        <v>5405649353</v>
      </c>
      <c r="B1483">
        <v>21</v>
      </c>
      <c r="C1483" t="s">
        <v>2471</v>
      </c>
    </row>
    <row r="1484" spans="1:3" hidden="1" x14ac:dyDescent="0.55000000000000004">
      <c r="A1484">
        <v>5405681617</v>
      </c>
      <c r="B1484">
        <v>21</v>
      </c>
      <c r="C1484" t="s">
        <v>2472</v>
      </c>
    </row>
    <row r="1485" spans="1:3" x14ac:dyDescent="0.55000000000000004">
      <c r="A1485">
        <v>5405699111</v>
      </c>
      <c r="B1485">
        <v>4</v>
      </c>
      <c r="C1485" t="s">
        <v>2470</v>
      </c>
    </row>
    <row r="1486" spans="1:3" hidden="1" x14ac:dyDescent="0.55000000000000004">
      <c r="A1486">
        <v>5405785757</v>
      </c>
      <c r="B1486">
        <v>21</v>
      </c>
      <c r="C1486" t="s">
        <v>2473</v>
      </c>
    </row>
    <row r="1487" spans="1:3" x14ac:dyDescent="0.55000000000000004">
      <c r="A1487">
        <v>5405800850</v>
      </c>
      <c r="B1487">
        <v>14</v>
      </c>
      <c r="C1487" t="s">
        <v>2470</v>
      </c>
    </row>
    <row r="1488" spans="1:3" x14ac:dyDescent="0.55000000000000004">
      <c r="A1488">
        <v>5405813302</v>
      </c>
      <c r="B1488">
        <v>15</v>
      </c>
      <c r="C1488" t="s">
        <v>2470</v>
      </c>
    </row>
    <row r="1489" spans="1:3" x14ac:dyDescent="0.55000000000000004">
      <c r="A1489">
        <v>5405835011</v>
      </c>
      <c r="B1489">
        <v>16</v>
      </c>
      <c r="C1489" t="s">
        <v>2470</v>
      </c>
    </row>
    <row r="1490" spans="1:3" hidden="1" x14ac:dyDescent="0.55000000000000004">
      <c r="A1490">
        <v>5405921842</v>
      </c>
      <c r="B1490">
        <v>21</v>
      </c>
      <c r="C1490" t="s">
        <v>2474</v>
      </c>
    </row>
    <row r="1491" spans="1:3" hidden="1" x14ac:dyDescent="0.55000000000000004">
      <c r="A1491">
        <v>5405935868</v>
      </c>
      <c r="B1491">
        <v>21</v>
      </c>
      <c r="C1491" t="s">
        <v>2475</v>
      </c>
    </row>
    <row r="1492" spans="1:3" x14ac:dyDescent="0.55000000000000004">
      <c r="A1492">
        <v>5406171027</v>
      </c>
      <c r="B1492">
        <v>17</v>
      </c>
      <c r="C1492" t="s">
        <v>2470</v>
      </c>
    </row>
    <row r="1493" spans="1:3" hidden="1" x14ac:dyDescent="0.55000000000000004">
      <c r="A1493">
        <v>5406188998</v>
      </c>
      <c r="B1493">
        <v>21</v>
      </c>
      <c r="C1493" t="s">
        <v>2476</v>
      </c>
    </row>
    <row r="1494" spans="1:3" x14ac:dyDescent="0.55000000000000004">
      <c r="A1494">
        <v>5406234584</v>
      </c>
      <c r="B1494">
        <v>13</v>
      </c>
      <c r="C1494" t="s">
        <v>2470</v>
      </c>
    </row>
    <row r="1495" spans="1:3" hidden="1" x14ac:dyDescent="0.55000000000000004">
      <c r="A1495">
        <v>5406277139</v>
      </c>
      <c r="B1495">
        <v>21</v>
      </c>
      <c r="C1495" t="s">
        <v>2477</v>
      </c>
    </row>
    <row r="1496" spans="1:3" hidden="1" x14ac:dyDescent="0.55000000000000004">
      <c r="A1496">
        <v>5406331377</v>
      </c>
      <c r="B1496">
        <v>21</v>
      </c>
      <c r="C1496" t="s">
        <v>2478</v>
      </c>
    </row>
    <row r="1497" spans="1:3" x14ac:dyDescent="0.55000000000000004">
      <c r="A1497">
        <v>5407423568</v>
      </c>
      <c r="B1497">
        <v>8</v>
      </c>
      <c r="C1497" t="s">
        <v>2470</v>
      </c>
    </row>
    <row r="1498" spans="1:3" x14ac:dyDescent="0.55000000000000004">
      <c r="A1498">
        <v>5407541305</v>
      </c>
      <c r="B1498">
        <v>11</v>
      </c>
      <c r="C1498" t="s">
        <v>2470</v>
      </c>
    </row>
    <row r="1499" spans="1:3" x14ac:dyDescent="0.55000000000000004">
      <c r="A1499">
        <v>5407732949</v>
      </c>
      <c r="B1499">
        <v>1</v>
      </c>
      <c r="C1499" t="s">
        <v>2470</v>
      </c>
    </row>
    <row r="1500" spans="1:3" x14ac:dyDescent="0.55000000000000004">
      <c r="A1500">
        <v>5407752497</v>
      </c>
      <c r="B1500">
        <v>7</v>
      </c>
      <c r="C1500" t="s">
        <v>2470</v>
      </c>
    </row>
    <row r="1501" spans="1:3" x14ac:dyDescent="0.55000000000000004">
      <c r="A1501">
        <v>5407907207</v>
      </c>
      <c r="B1501">
        <v>10</v>
      </c>
      <c r="C1501" t="s">
        <v>2470</v>
      </c>
    </row>
    <row r="1502" spans="1:3" x14ac:dyDescent="0.55000000000000004">
      <c r="A1502">
        <v>5407945107</v>
      </c>
      <c r="B1502">
        <v>12</v>
      </c>
      <c r="C1502" t="s">
        <v>2470</v>
      </c>
    </row>
    <row r="1503" spans="1:3" x14ac:dyDescent="0.55000000000000004">
      <c r="A1503">
        <v>5408059230</v>
      </c>
      <c r="B1503">
        <v>9</v>
      </c>
      <c r="C1503" t="s">
        <v>2470</v>
      </c>
    </row>
    <row r="1504" spans="1:3" x14ac:dyDescent="0.55000000000000004">
      <c r="A1504">
        <v>5408065929</v>
      </c>
      <c r="B1504">
        <v>5</v>
      </c>
      <c r="C1504" t="s">
        <v>2470</v>
      </c>
    </row>
    <row r="1505" spans="1:3" hidden="1" x14ac:dyDescent="0.55000000000000004">
      <c r="A1505">
        <v>5408223090</v>
      </c>
      <c r="B1505">
        <v>21</v>
      </c>
      <c r="C1505" t="s">
        <v>2479</v>
      </c>
    </row>
    <row r="1506" spans="1:3" x14ac:dyDescent="0.55000000000000004">
      <c r="A1506">
        <v>5408250184</v>
      </c>
      <c r="B1506">
        <v>3</v>
      </c>
      <c r="C1506" t="s">
        <v>2470</v>
      </c>
    </row>
    <row r="1507" spans="1:3" hidden="1" x14ac:dyDescent="0.55000000000000004">
      <c r="A1507">
        <v>5408534735</v>
      </c>
      <c r="B1507">
        <v>21</v>
      </c>
      <c r="C1507" t="s">
        <v>2480</v>
      </c>
    </row>
    <row r="1508" spans="1:3" hidden="1" x14ac:dyDescent="0.55000000000000004">
      <c r="A1508">
        <v>5408544210</v>
      </c>
      <c r="B1508">
        <v>21</v>
      </c>
      <c r="C1508" t="s">
        <v>2481</v>
      </c>
    </row>
    <row r="1509" spans="1:3" hidden="1" x14ac:dyDescent="0.55000000000000004">
      <c r="A1509">
        <v>5409257107</v>
      </c>
      <c r="B1509">
        <v>21</v>
      </c>
      <c r="C1509" t="s">
        <v>2482</v>
      </c>
    </row>
    <row r="1510" spans="1:3" hidden="1" x14ac:dyDescent="0.55000000000000004">
      <c r="A1510">
        <v>5409269216</v>
      </c>
      <c r="B1510">
        <v>21</v>
      </c>
      <c r="C1510" t="s">
        <v>2483</v>
      </c>
    </row>
    <row r="1511" spans="1:3" hidden="1" x14ac:dyDescent="0.55000000000000004">
      <c r="A1511">
        <v>5409280233</v>
      </c>
      <c r="B1511">
        <v>21</v>
      </c>
      <c r="C1511" t="s">
        <v>2484</v>
      </c>
    </row>
    <row r="1512" spans="1:3" hidden="1" x14ac:dyDescent="0.55000000000000004">
      <c r="A1512">
        <v>5409291303</v>
      </c>
      <c r="B1512">
        <v>21</v>
      </c>
      <c r="C1512" t="s">
        <v>2485</v>
      </c>
    </row>
    <row r="1513" spans="1:3" x14ac:dyDescent="0.55000000000000004">
      <c r="A1513">
        <v>5430585538</v>
      </c>
      <c r="B1513">
        <v>2</v>
      </c>
      <c r="C1513" t="s">
        <v>2008</v>
      </c>
    </row>
    <row r="1514" spans="1:3" x14ac:dyDescent="0.55000000000000004">
      <c r="A1514">
        <v>5430600074</v>
      </c>
      <c r="B1514">
        <v>6</v>
      </c>
      <c r="C1514" t="s">
        <v>2008</v>
      </c>
    </row>
    <row r="1515" spans="1:3" x14ac:dyDescent="0.55000000000000004">
      <c r="A1515">
        <v>5430697776</v>
      </c>
      <c r="B1515">
        <v>4</v>
      </c>
      <c r="C1515" t="s">
        <v>2008</v>
      </c>
    </row>
    <row r="1516" spans="1:3" x14ac:dyDescent="0.55000000000000004">
      <c r="A1516">
        <v>5430799515</v>
      </c>
      <c r="B1516">
        <v>14</v>
      </c>
      <c r="C1516" t="s">
        <v>2008</v>
      </c>
    </row>
    <row r="1517" spans="1:3" x14ac:dyDescent="0.55000000000000004">
      <c r="A1517">
        <v>5430811967</v>
      </c>
      <c r="B1517">
        <v>15</v>
      </c>
      <c r="C1517" t="s">
        <v>2008</v>
      </c>
    </row>
    <row r="1518" spans="1:3" x14ac:dyDescent="0.55000000000000004">
      <c r="A1518">
        <v>5430830173</v>
      </c>
      <c r="B1518">
        <v>16</v>
      </c>
      <c r="C1518" t="s">
        <v>2008</v>
      </c>
    </row>
    <row r="1519" spans="1:3" x14ac:dyDescent="0.55000000000000004">
      <c r="A1519">
        <v>5431233336</v>
      </c>
      <c r="B1519">
        <v>13</v>
      </c>
      <c r="C1519" t="s">
        <v>2008</v>
      </c>
    </row>
    <row r="1520" spans="1:3" x14ac:dyDescent="0.55000000000000004">
      <c r="A1520">
        <v>5431235232</v>
      </c>
      <c r="B1520">
        <v>17</v>
      </c>
      <c r="C1520" t="s">
        <v>2008</v>
      </c>
    </row>
    <row r="1521" spans="1:3" x14ac:dyDescent="0.55000000000000004">
      <c r="A1521">
        <v>5432422233</v>
      </c>
      <c r="B1521">
        <v>8</v>
      </c>
      <c r="C1521" t="s">
        <v>2008</v>
      </c>
    </row>
    <row r="1522" spans="1:3" x14ac:dyDescent="0.55000000000000004">
      <c r="A1522">
        <v>5432539924</v>
      </c>
      <c r="B1522">
        <v>11</v>
      </c>
      <c r="C1522" t="s">
        <v>2008</v>
      </c>
    </row>
    <row r="1523" spans="1:3" x14ac:dyDescent="0.55000000000000004">
      <c r="A1523">
        <v>5432731660</v>
      </c>
      <c r="B1523">
        <v>1</v>
      </c>
      <c r="C1523" t="s">
        <v>2008</v>
      </c>
    </row>
    <row r="1524" spans="1:3" x14ac:dyDescent="0.55000000000000004">
      <c r="A1524">
        <v>5432751188</v>
      </c>
      <c r="B1524">
        <v>7</v>
      </c>
      <c r="C1524" t="s">
        <v>2008</v>
      </c>
    </row>
    <row r="1525" spans="1:3" x14ac:dyDescent="0.55000000000000004">
      <c r="A1525">
        <v>5432905898</v>
      </c>
      <c r="B1525">
        <v>10</v>
      </c>
      <c r="C1525" t="s">
        <v>2008</v>
      </c>
    </row>
    <row r="1526" spans="1:3" x14ac:dyDescent="0.55000000000000004">
      <c r="A1526">
        <v>5432943753</v>
      </c>
      <c r="B1526">
        <v>12</v>
      </c>
      <c r="C1526" t="s">
        <v>2008</v>
      </c>
    </row>
    <row r="1527" spans="1:3" x14ac:dyDescent="0.55000000000000004">
      <c r="A1527">
        <v>5433057941</v>
      </c>
      <c r="B1527">
        <v>9</v>
      </c>
      <c r="C1527" t="s">
        <v>2008</v>
      </c>
    </row>
    <row r="1528" spans="1:3" x14ac:dyDescent="0.55000000000000004">
      <c r="A1528">
        <v>5433064529</v>
      </c>
      <c r="B1528">
        <v>5</v>
      </c>
      <c r="C1528" t="s">
        <v>2008</v>
      </c>
    </row>
    <row r="1529" spans="1:3" x14ac:dyDescent="0.55000000000000004">
      <c r="A1529">
        <v>5433248804</v>
      </c>
      <c r="B1529">
        <v>3</v>
      </c>
      <c r="C1529" t="s">
        <v>2008</v>
      </c>
    </row>
    <row r="1530" spans="1:3" hidden="1" x14ac:dyDescent="0.55000000000000004">
      <c r="A1530">
        <v>5700357605</v>
      </c>
      <c r="B1530">
        <v>24</v>
      </c>
      <c r="C1530" t="s">
        <v>1981</v>
      </c>
    </row>
    <row r="1531" spans="1:3" x14ac:dyDescent="0.55000000000000004">
      <c r="A1531">
        <v>5700554351</v>
      </c>
      <c r="B1531">
        <v>2</v>
      </c>
      <c r="C1531" t="s">
        <v>1982</v>
      </c>
    </row>
    <row r="1532" spans="1:3" x14ac:dyDescent="0.55000000000000004">
      <c r="A1532">
        <v>5700569378</v>
      </c>
      <c r="B1532">
        <v>6</v>
      </c>
      <c r="C1532" t="s">
        <v>1982</v>
      </c>
    </row>
    <row r="1533" spans="1:3" x14ac:dyDescent="0.55000000000000004">
      <c r="A1533">
        <v>5700589706</v>
      </c>
      <c r="B1533">
        <v>2</v>
      </c>
      <c r="C1533" t="s">
        <v>2486</v>
      </c>
    </row>
    <row r="1534" spans="1:3" x14ac:dyDescent="0.55000000000000004">
      <c r="A1534">
        <v>5700604379</v>
      </c>
      <c r="B1534">
        <v>6</v>
      </c>
      <c r="C1534" t="s">
        <v>2487</v>
      </c>
    </row>
    <row r="1535" spans="1:3" hidden="1" x14ac:dyDescent="0.55000000000000004">
      <c r="A1535">
        <v>5700649083</v>
      </c>
      <c r="B1535">
        <v>18</v>
      </c>
      <c r="C1535" t="s">
        <v>1981</v>
      </c>
    </row>
    <row r="1536" spans="1:3" x14ac:dyDescent="0.55000000000000004">
      <c r="A1536">
        <v>5700769542</v>
      </c>
      <c r="B1536">
        <v>14</v>
      </c>
      <c r="C1536" t="s">
        <v>1982</v>
      </c>
    </row>
    <row r="1537" spans="1:3" hidden="1" x14ac:dyDescent="0.55000000000000004">
      <c r="A1537">
        <v>5700795058</v>
      </c>
      <c r="B1537">
        <v>20</v>
      </c>
      <c r="C1537" t="s">
        <v>1981</v>
      </c>
    </row>
    <row r="1538" spans="1:3" x14ac:dyDescent="0.55000000000000004">
      <c r="A1538">
        <v>5700798948</v>
      </c>
      <c r="B1538">
        <v>16</v>
      </c>
      <c r="C1538" t="s">
        <v>1982</v>
      </c>
    </row>
    <row r="1539" spans="1:3" x14ac:dyDescent="0.55000000000000004">
      <c r="A1539">
        <v>5700804885</v>
      </c>
      <c r="B1539">
        <v>14</v>
      </c>
      <c r="C1539" t="s">
        <v>2488</v>
      </c>
    </row>
    <row r="1540" spans="1:3" x14ac:dyDescent="0.55000000000000004">
      <c r="A1540">
        <v>5700834216</v>
      </c>
      <c r="B1540">
        <v>16</v>
      </c>
      <c r="C1540" t="s">
        <v>2489</v>
      </c>
    </row>
    <row r="1541" spans="1:3" hidden="1" x14ac:dyDescent="0.55000000000000004">
      <c r="A1541">
        <v>5700985635</v>
      </c>
      <c r="B1541">
        <v>22</v>
      </c>
      <c r="C1541" t="s">
        <v>1981</v>
      </c>
    </row>
    <row r="1542" spans="1:3" hidden="1" x14ac:dyDescent="0.55000000000000004">
      <c r="A1542">
        <v>5701041636</v>
      </c>
      <c r="B1542">
        <v>19</v>
      </c>
      <c r="C1542" t="s">
        <v>1981</v>
      </c>
    </row>
    <row r="1543" spans="1:3" x14ac:dyDescent="0.55000000000000004">
      <c r="A1543">
        <v>5701135055</v>
      </c>
      <c r="B1543">
        <v>17</v>
      </c>
      <c r="C1543" t="s">
        <v>1982</v>
      </c>
    </row>
    <row r="1544" spans="1:3" x14ac:dyDescent="0.55000000000000004">
      <c r="A1544">
        <v>5701170761</v>
      </c>
      <c r="B1544">
        <v>17</v>
      </c>
      <c r="C1544" t="s">
        <v>2490</v>
      </c>
    </row>
    <row r="1545" spans="1:3" x14ac:dyDescent="0.55000000000000004">
      <c r="A1545">
        <v>5701202235</v>
      </c>
      <c r="B1545">
        <v>13</v>
      </c>
      <c r="C1545" t="s">
        <v>1982</v>
      </c>
    </row>
    <row r="1546" spans="1:3" hidden="1" x14ac:dyDescent="0.55000000000000004">
      <c r="A1546">
        <v>5701229248</v>
      </c>
      <c r="B1546">
        <v>21</v>
      </c>
      <c r="C1546" t="s">
        <v>1981</v>
      </c>
    </row>
    <row r="1547" spans="1:3" x14ac:dyDescent="0.55000000000000004">
      <c r="A1547">
        <v>5701237628</v>
      </c>
      <c r="B1547">
        <v>13</v>
      </c>
      <c r="C1547" t="s">
        <v>2491</v>
      </c>
    </row>
    <row r="1548" spans="1:3" hidden="1" x14ac:dyDescent="0.55000000000000004">
      <c r="A1548">
        <v>5701267804</v>
      </c>
      <c r="B1548">
        <v>23</v>
      </c>
      <c r="C1548" t="s">
        <v>1981</v>
      </c>
    </row>
    <row r="1549" spans="1:3" x14ac:dyDescent="0.55000000000000004">
      <c r="A1549">
        <v>5702392189</v>
      </c>
      <c r="B1549">
        <v>8</v>
      </c>
      <c r="C1549" t="s">
        <v>1982</v>
      </c>
    </row>
    <row r="1550" spans="1:3" x14ac:dyDescent="0.55000000000000004">
      <c r="A1550">
        <v>5702427617</v>
      </c>
      <c r="B1550">
        <v>8</v>
      </c>
      <c r="C1550" t="s">
        <v>2492</v>
      </c>
    </row>
    <row r="1551" spans="1:3" x14ac:dyDescent="0.55000000000000004">
      <c r="A1551">
        <v>5702509362</v>
      </c>
      <c r="B1551">
        <v>11</v>
      </c>
      <c r="C1551" t="s">
        <v>1982</v>
      </c>
    </row>
    <row r="1552" spans="1:3" x14ac:dyDescent="0.55000000000000004">
      <c r="A1552">
        <v>5702544777</v>
      </c>
      <c r="B1552">
        <v>11</v>
      </c>
      <c r="C1552" t="s">
        <v>2493</v>
      </c>
    </row>
    <row r="1553" spans="1:3" x14ac:dyDescent="0.55000000000000004">
      <c r="A1553">
        <v>5702666551</v>
      </c>
      <c r="B1553">
        <v>4</v>
      </c>
      <c r="C1553" t="s">
        <v>1982</v>
      </c>
    </row>
    <row r="1554" spans="1:3" x14ac:dyDescent="0.55000000000000004">
      <c r="A1554">
        <v>5702701110</v>
      </c>
      <c r="B1554">
        <v>1</v>
      </c>
      <c r="C1554" t="s">
        <v>1982</v>
      </c>
    </row>
    <row r="1555" spans="1:3" x14ac:dyDescent="0.55000000000000004">
      <c r="A1555">
        <v>5702701606</v>
      </c>
      <c r="B1555">
        <v>4</v>
      </c>
      <c r="C1555" t="s">
        <v>2494</v>
      </c>
    </row>
    <row r="1556" spans="1:3" x14ac:dyDescent="0.55000000000000004">
      <c r="A1556">
        <v>5702721541</v>
      </c>
      <c r="B1556">
        <v>7</v>
      </c>
      <c r="C1556" t="s">
        <v>1982</v>
      </c>
    </row>
    <row r="1557" spans="1:3" x14ac:dyDescent="0.55000000000000004">
      <c r="A1557">
        <v>5702736608</v>
      </c>
      <c r="B1557">
        <v>1</v>
      </c>
      <c r="C1557" t="s">
        <v>2495</v>
      </c>
    </row>
    <row r="1558" spans="1:3" x14ac:dyDescent="0.55000000000000004">
      <c r="A1558">
        <v>5702756940</v>
      </c>
      <c r="B1558">
        <v>7</v>
      </c>
      <c r="C1558" t="s">
        <v>2496</v>
      </c>
    </row>
    <row r="1559" spans="1:3" x14ac:dyDescent="0.55000000000000004">
      <c r="A1559">
        <v>5702780862</v>
      </c>
      <c r="B1559">
        <v>15</v>
      </c>
      <c r="C1559" t="s">
        <v>1982</v>
      </c>
    </row>
    <row r="1560" spans="1:3" x14ac:dyDescent="0.55000000000000004">
      <c r="A1560">
        <v>5702816534</v>
      </c>
      <c r="B1560">
        <v>15</v>
      </c>
      <c r="C1560" t="s">
        <v>2497</v>
      </c>
    </row>
    <row r="1561" spans="1:3" x14ac:dyDescent="0.55000000000000004">
      <c r="A1561">
        <v>5702875735</v>
      </c>
      <c r="B1561">
        <v>10</v>
      </c>
      <c r="C1561" t="s">
        <v>1982</v>
      </c>
    </row>
    <row r="1562" spans="1:3" x14ac:dyDescent="0.55000000000000004">
      <c r="A1562">
        <v>5702911098</v>
      </c>
      <c r="B1562">
        <v>10</v>
      </c>
      <c r="C1562" t="s">
        <v>2498</v>
      </c>
    </row>
    <row r="1563" spans="1:3" x14ac:dyDescent="0.55000000000000004">
      <c r="A1563">
        <v>5702913238</v>
      </c>
      <c r="B1563">
        <v>12</v>
      </c>
      <c r="C1563" t="s">
        <v>1982</v>
      </c>
    </row>
    <row r="1564" spans="1:3" x14ac:dyDescent="0.55000000000000004">
      <c r="A1564">
        <v>5702949079</v>
      </c>
      <c r="B1564">
        <v>12</v>
      </c>
      <c r="C1564" t="s">
        <v>2499</v>
      </c>
    </row>
    <row r="1565" spans="1:3" x14ac:dyDescent="0.55000000000000004">
      <c r="A1565">
        <v>5703027802</v>
      </c>
      <c r="B1565">
        <v>9</v>
      </c>
      <c r="C1565" t="s">
        <v>1982</v>
      </c>
    </row>
    <row r="1566" spans="1:3" x14ac:dyDescent="0.55000000000000004">
      <c r="A1566">
        <v>5703034879</v>
      </c>
      <c r="B1566">
        <v>5</v>
      </c>
      <c r="C1566" t="s">
        <v>1982</v>
      </c>
    </row>
    <row r="1567" spans="1:3" x14ac:dyDescent="0.55000000000000004">
      <c r="A1567">
        <v>5703063107</v>
      </c>
      <c r="B1567">
        <v>9</v>
      </c>
      <c r="C1567" t="s">
        <v>2500</v>
      </c>
    </row>
    <row r="1568" spans="1:3" x14ac:dyDescent="0.55000000000000004">
      <c r="A1568">
        <v>5703070666</v>
      </c>
      <c r="B1568">
        <v>5</v>
      </c>
      <c r="C1568" t="s">
        <v>2501</v>
      </c>
    </row>
    <row r="1569" spans="1:3" x14ac:dyDescent="0.55000000000000004">
      <c r="A1569">
        <v>5703218365</v>
      </c>
      <c r="B1569">
        <v>3</v>
      </c>
      <c r="C1569" t="s">
        <v>1982</v>
      </c>
    </row>
    <row r="1570" spans="1:3" x14ac:dyDescent="0.55000000000000004">
      <c r="A1570">
        <v>5703254070</v>
      </c>
      <c r="B1570">
        <v>3</v>
      </c>
      <c r="C1570" t="s">
        <v>2502</v>
      </c>
    </row>
    <row r="1571" spans="1:3" x14ac:dyDescent="0.55000000000000004">
      <c r="A1571">
        <v>5705555601</v>
      </c>
      <c r="B1571">
        <v>2</v>
      </c>
      <c r="C1571" t="s">
        <v>2503</v>
      </c>
    </row>
    <row r="1572" spans="1:3" x14ac:dyDescent="0.55000000000000004">
      <c r="A1572">
        <v>5705570137</v>
      </c>
      <c r="B1572">
        <v>6</v>
      </c>
      <c r="C1572" t="s">
        <v>2503</v>
      </c>
    </row>
    <row r="1573" spans="1:3" hidden="1" x14ac:dyDescent="0.55000000000000004">
      <c r="A1573">
        <v>5705642746</v>
      </c>
      <c r="B1573">
        <v>21</v>
      </c>
      <c r="C1573" t="s">
        <v>2504</v>
      </c>
    </row>
    <row r="1574" spans="1:3" x14ac:dyDescent="0.55000000000000004">
      <c r="A1574">
        <v>5705769619</v>
      </c>
      <c r="B1574">
        <v>14</v>
      </c>
      <c r="C1574" t="s">
        <v>2503</v>
      </c>
    </row>
    <row r="1575" spans="1:3" x14ac:dyDescent="0.55000000000000004">
      <c r="A1575">
        <v>5705800277</v>
      </c>
      <c r="B1575">
        <v>16</v>
      </c>
      <c r="C1575" t="s">
        <v>2503</v>
      </c>
    </row>
    <row r="1576" spans="1:3" hidden="1" x14ac:dyDescent="0.55000000000000004">
      <c r="A1576">
        <v>5705863857</v>
      </c>
      <c r="B1576">
        <v>21</v>
      </c>
      <c r="C1576" t="s">
        <v>2505</v>
      </c>
    </row>
    <row r="1577" spans="1:3" hidden="1" x14ac:dyDescent="0.55000000000000004">
      <c r="A1577">
        <v>5705916301</v>
      </c>
      <c r="B1577">
        <v>21</v>
      </c>
      <c r="C1577" t="s">
        <v>2506</v>
      </c>
    </row>
    <row r="1578" spans="1:3" x14ac:dyDescent="0.55000000000000004">
      <c r="A1578">
        <v>5706136384</v>
      </c>
      <c r="B1578">
        <v>17</v>
      </c>
      <c r="C1578" t="s">
        <v>2503</v>
      </c>
    </row>
    <row r="1579" spans="1:3" x14ac:dyDescent="0.55000000000000004">
      <c r="A1579">
        <v>5706203394</v>
      </c>
      <c r="B1579">
        <v>13</v>
      </c>
      <c r="C1579" t="s">
        <v>2503</v>
      </c>
    </row>
    <row r="1580" spans="1:3" hidden="1" x14ac:dyDescent="0.55000000000000004">
      <c r="A1580">
        <v>5706225520</v>
      </c>
      <c r="B1580">
        <v>21</v>
      </c>
      <c r="C1580" t="s">
        <v>2507</v>
      </c>
    </row>
    <row r="1581" spans="1:3" hidden="1" x14ac:dyDescent="0.55000000000000004">
      <c r="A1581">
        <v>5706437071</v>
      </c>
      <c r="B1581">
        <v>21</v>
      </c>
      <c r="C1581" t="s">
        <v>2508</v>
      </c>
    </row>
    <row r="1582" spans="1:3" x14ac:dyDescent="0.55000000000000004">
      <c r="A1582">
        <v>5707392246</v>
      </c>
      <c r="B1582">
        <v>8</v>
      </c>
      <c r="C1582" t="s">
        <v>2503</v>
      </c>
    </row>
    <row r="1583" spans="1:3" x14ac:dyDescent="0.55000000000000004">
      <c r="A1583">
        <v>5707514343</v>
      </c>
      <c r="B1583">
        <v>11</v>
      </c>
      <c r="C1583" t="s">
        <v>2503</v>
      </c>
    </row>
    <row r="1584" spans="1:3" x14ac:dyDescent="0.55000000000000004">
      <c r="A1584">
        <v>5707667835</v>
      </c>
      <c r="B1584">
        <v>4</v>
      </c>
      <c r="C1584" t="s">
        <v>2503</v>
      </c>
    </row>
    <row r="1585" spans="1:3" x14ac:dyDescent="0.55000000000000004">
      <c r="A1585">
        <v>5707709915</v>
      </c>
      <c r="B1585">
        <v>1</v>
      </c>
      <c r="C1585" t="s">
        <v>2503</v>
      </c>
    </row>
    <row r="1586" spans="1:3" hidden="1" x14ac:dyDescent="0.55000000000000004">
      <c r="A1586">
        <v>5707712597</v>
      </c>
      <c r="B1586">
        <v>21</v>
      </c>
      <c r="C1586" t="s">
        <v>2509</v>
      </c>
    </row>
    <row r="1587" spans="1:3" x14ac:dyDescent="0.55000000000000004">
      <c r="A1587">
        <v>5707782117</v>
      </c>
      <c r="B1587">
        <v>15</v>
      </c>
      <c r="C1587" t="s">
        <v>2503</v>
      </c>
    </row>
    <row r="1588" spans="1:3" x14ac:dyDescent="0.55000000000000004">
      <c r="A1588">
        <v>5707850903</v>
      </c>
      <c r="B1588">
        <v>7</v>
      </c>
      <c r="C1588" t="s">
        <v>2503</v>
      </c>
    </row>
    <row r="1589" spans="1:3" x14ac:dyDescent="0.55000000000000004">
      <c r="A1589">
        <v>5707876002</v>
      </c>
      <c r="B1589">
        <v>10</v>
      </c>
      <c r="C1589" t="s">
        <v>2503</v>
      </c>
    </row>
    <row r="1590" spans="1:3" x14ac:dyDescent="0.55000000000000004">
      <c r="A1590">
        <v>5707913876</v>
      </c>
      <c r="B1590">
        <v>12</v>
      </c>
      <c r="C1590" t="s">
        <v>2503</v>
      </c>
    </row>
    <row r="1591" spans="1:3" x14ac:dyDescent="0.55000000000000004">
      <c r="A1591">
        <v>5708034699</v>
      </c>
      <c r="B1591">
        <v>5</v>
      </c>
      <c r="C1591" t="s">
        <v>2503</v>
      </c>
    </row>
    <row r="1592" spans="1:3" x14ac:dyDescent="0.55000000000000004">
      <c r="A1592">
        <v>5708038514</v>
      </c>
      <c r="B1592">
        <v>9</v>
      </c>
      <c r="C1592" t="s">
        <v>2503</v>
      </c>
    </row>
    <row r="1593" spans="1:3" x14ac:dyDescent="0.55000000000000004">
      <c r="A1593">
        <v>5708226422</v>
      </c>
      <c r="B1593">
        <v>3</v>
      </c>
      <c r="C1593" t="s">
        <v>2503</v>
      </c>
    </row>
    <row r="1594" spans="1:3" hidden="1" x14ac:dyDescent="0.55000000000000004">
      <c r="A1594">
        <v>5708390383</v>
      </c>
      <c r="B1594">
        <v>21</v>
      </c>
      <c r="C1594" t="s">
        <v>2510</v>
      </c>
    </row>
    <row r="1595" spans="1:3" hidden="1" x14ac:dyDescent="0.55000000000000004">
      <c r="A1595">
        <v>5708399738</v>
      </c>
      <c r="B1595">
        <v>21</v>
      </c>
      <c r="C1595" t="s">
        <v>2511</v>
      </c>
    </row>
    <row r="1596" spans="1:3" hidden="1" x14ac:dyDescent="0.55000000000000004">
      <c r="A1596">
        <v>5708418269</v>
      </c>
      <c r="B1596">
        <v>21</v>
      </c>
      <c r="C1596" t="s">
        <v>2512</v>
      </c>
    </row>
    <row r="1597" spans="1:3" hidden="1" x14ac:dyDescent="0.55000000000000004">
      <c r="A1597">
        <v>5708845295</v>
      </c>
      <c r="B1597">
        <v>21</v>
      </c>
      <c r="C1597" t="s">
        <v>2513</v>
      </c>
    </row>
    <row r="1598" spans="1:3" hidden="1" x14ac:dyDescent="0.55000000000000004">
      <c r="A1598">
        <v>5709592035</v>
      </c>
      <c r="B1598">
        <v>21</v>
      </c>
      <c r="C1598" t="s">
        <v>2514</v>
      </c>
    </row>
    <row r="1599" spans="1:3" hidden="1" x14ac:dyDescent="0.55000000000000004">
      <c r="A1599">
        <v>5709603291</v>
      </c>
      <c r="B1599">
        <v>21</v>
      </c>
      <c r="C1599" t="s">
        <v>2515</v>
      </c>
    </row>
    <row r="1600" spans="1:3" hidden="1" x14ac:dyDescent="0.55000000000000004">
      <c r="A1600">
        <v>5709627957</v>
      </c>
      <c r="B1600">
        <v>21</v>
      </c>
      <c r="C1600" t="s">
        <v>2516</v>
      </c>
    </row>
    <row r="1601" spans="1:3" x14ac:dyDescent="0.55000000000000004">
      <c r="A1601">
        <v>5730564964</v>
      </c>
      <c r="B1601">
        <v>2</v>
      </c>
      <c r="C1601" t="s">
        <v>2008</v>
      </c>
    </row>
    <row r="1602" spans="1:3" x14ac:dyDescent="0.55000000000000004">
      <c r="A1602">
        <v>5730568917</v>
      </c>
      <c r="B1602">
        <v>6</v>
      </c>
      <c r="C1602" t="s">
        <v>2008</v>
      </c>
    </row>
    <row r="1603" spans="1:3" x14ac:dyDescent="0.55000000000000004">
      <c r="A1603">
        <v>5730770490</v>
      </c>
      <c r="B1603">
        <v>14</v>
      </c>
      <c r="C1603" t="s">
        <v>2008</v>
      </c>
    </row>
    <row r="1604" spans="1:3" x14ac:dyDescent="0.55000000000000004">
      <c r="A1604">
        <v>5730804152</v>
      </c>
      <c r="B1604">
        <v>16</v>
      </c>
      <c r="C1604" t="s">
        <v>2008</v>
      </c>
    </row>
    <row r="1605" spans="1:3" x14ac:dyDescent="0.55000000000000004">
      <c r="A1605">
        <v>5731139631</v>
      </c>
      <c r="B1605">
        <v>17</v>
      </c>
      <c r="C1605" t="s">
        <v>2008</v>
      </c>
    </row>
    <row r="1606" spans="1:3" x14ac:dyDescent="0.55000000000000004">
      <c r="A1606">
        <v>5731202600</v>
      </c>
      <c r="B1606">
        <v>13</v>
      </c>
      <c r="C1606" t="s">
        <v>2008</v>
      </c>
    </row>
    <row r="1607" spans="1:3" x14ac:dyDescent="0.55000000000000004">
      <c r="A1607">
        <v>5732392572</v>
      </c>
      <c r="B1607">
        <v>8</v>
      </c>
      <c r="C1607" t="s">
        <v>2008</v>
      </c>
    </row>
    <row r="1608" spans="1:3" x14ac:dyDescent="0.55000000000000004">
      <c r="A1608">
        <v>5732510690</v>
      </c>
      <c r="B1608">
        <v>11</v>
      </c>
      <c r="C1608" t="s">
        <v>2008</v>
      </c>
    </row>
    <row r="1609" spans="1:3" x14ac:dyDescent="0.55000000000000004">
      <c r="A1609">
        <v>5732666983</v>
      </c>
      <c r="B1609">
        <v>4</v>
      </c>
      <c r="C1609" t="s">
        <v>2008</v>
      </c>
    </row>
    <row r="1610" spans="1:3" x14ac:dyDescent="0.55000000000000004">
      <c r="A1610">
        <v>5732701450</v>
      </c>
      <c r="B1610">
        <v>1</v>
      </c>
      <c r="C1610" t="s">
        <v>2008</v>
      </c>
    </row>
    <row r="1611" spans="1:3" x14ac:dyDescent="0.55000000000000004">
      <c r="A1611">
        <v>5732721749</v>
      </c>
      <c r="B1611">
        <v>7</v>
      </c>
      <c r="C1611" t="s">
        <v>2008</v>
      </c>
    </row>
    <row r="1612" spans="1:3" x14ac:dyDescent="0.55000000000000004">
      <c r="A1612">
        <v>5732781219</v>
      </c>
      <c r="B1612">
        <v>15</v>
      </c>
      <c r="C1612" t="s">
        <v>2008</v>
      </c>
    </row>
    <row r="1613" spans="1:3" x14ac:dyDescent="0.55000000000000004">
      <c r="A1613">
        <v>5732885007</v>
      </c>
      <c r="B1613">
        <v>10</v>
      </c>
      <c r="C1613" t="s">
        <v>2008</v>
      </c>
    </row>
    <row r="1614" spans="1:3" x14ac:dyDescent="0.55000000000000004">
      <c r="A1614">
        <v>5732916776</v>
      </c>
      <c r="B1614">
        <v>12</v>
      </c>
      <c r="C1614" t="s">
        <v>2008</v>
      </c>
    </row>
    <row r="1615" spans="1:3" x14ac:dyDescent="0.55000000000000004">
      <c r="A1615">
        <v>5733028848</v>
      </c>
      <c r="B1615">
        <v>9</v>
      </c>
      <c r="C1615" t="s">
        <v>2008</v>
      </c>
    </row>
    <row r="1616" spans="1:3" x14ac:dyDescent="0.55000000000000004">
      <c r="A1616">
        <v>5733035752</v>
      </c>
      <c r="B1616">
        <v>5</v>
      </c>
      <c r="C1616" t="s">
        <v>2008</v>
      </c>
    </row>
    <row r="1617" spans="1:3" x14ac:dyDescent="0.55000000000000004">
      <c r="A1617">
        <v>5733219712</v>
      </c>
      <c r="B1617">
        <v>3</v>
      </c>
      <c r="C1617" t="s">
        <v>2008</v>
      </c>
    </row>
    <row r="1618" spans="1:3" hidden="1" x14ac:dyDescent="0.55000000000000004">
      <c r="A1618">
        <v>6000357605</v>
      </c>
      <c r="B1618">
        <v>24</v>
      </c>
      <c r="C1618" t="s">
        <v>1981</v>
      </c>
    </row>
    <row r="1619" spans="1:3" x14ac:dyDescent="0.55000000000000004">
      <c r="A1619">
        <v>6000588987</v>
      </c>
      <c r="B1619">
        <v>2</v>
      </c>
      <c r="C1619" t="s">
        <v>2517</v>
      </c>
    </row>
    <row r="1620" spans="1:3" x14ac:dyDescent="0.55000000000000004">
      <c r="A1620">
        <v>6000589805</v>
      </c>
      <c r="B1620">
        <v>2</v>
      </c>
      <c r="C1620" t="s">
        <v>1982</v>
      </c>
    </row>
    <row r="1621" spans="1:3" x14ac:dyDescent="0.55000000000000004">
      <c r="A1621">
        <v>6000604197</v>
      </c>
      <c r="B1621">
        <v>6</v>
      </c>
      <c r="C1621" t="s">
        <v>2518</v>
      </c>
    </row>
    <row r="1622" spans="1:3" x14ac:dyDescent="0.55000000000000004">
      <c r="A1622">
        <v>6000605016</v>
      </c>
      <c r="B1622">
        <v>6</v>
      </c>
      <c r="C1622" t="s">
        <v>1982</v>
      </c>
    </row>
    <row r="1623" spans="1:3" hidden="1" x14ac:dyDescent="0.55000000000000004">
      <c r="A1623">
        <v>6000649083</v>
      </c>
      <c r="B1623">
        <v>18</v>
      </c>
      <c r="C1623" t="s">
        <v>1981</v>
      </c>
    </row>
    <row r="1624" spans="1:3" hidden="1" x14ac:dyDescent="0.55000000000000004">
      <c r="A1624">
        <v>6000795058</v>
      </c>
      <c r="B1624">
        <v>20</v>
      </c>
      <c r="C1624" t="s">
        <v>1981</v>
      </c>
    </row>
    <row r="1625" spans="1:3" x14ac:dyDescent="0.55000000000000004">
      <c r="A1625">
        <v>6000804675</v>
      </c>
      <c r="B1625">
        <v>14</v>
      </c>
      <c r="C1625" t="s">
        <v>2519</v>
      </c>
    </row>
    <row r="1626" spans="1:3" x14ac:dyDescent="0.55000000000000004">
      <c r="A1626">
        <v>6000805493</v>
      </c>
      <c r="B1626">
        <v>14</v>
      </c>
      <c r="C1626" t="s">
        <v>1982</v>
      </c>
    </row>
    <row r="1627" spans="1:3" x14ac:dyDescent="0.55000000000000004">
      <c r="A1627">
        <v>6000833144</v>
      </c>
      <c r="B1627">
        <v>16</v>
      </c>
      <c r="C1627" t="s">
        <v>2520</v>
      </c>
    </row>
    <row r="1628" spans="1:3" x14ac:dyDescent="0.55000000000000004">
      <c r="A1628">
        <v>6000833962</v>
      </c>
      <c r="B1628">
        <v>16</v>
      </c>
      <c r="C1628" t="s">
        <v>1982</v>
      </c>
    </row>
    <row r="1629" spans="1:3" hidden="1" x14ac:dyDescent="0.55000000000000004">
      <c r="A1629">
        <v>6000985635</v>
      </c>
      <c r="B1629">
        <v>22</v>
      </c>
      <c r="C1629" t="s">
        <v>1981</v>
      </c>
    </row>
    <row r="1630" spans="1:3" hidden="1" x14ac:dyDescent="0.55000000000000004">
      <c r="A1630">
        <v>6001041636</v>
      </c>
      <c r="B1630">
        <v>19</v>
      </c>
      <c r="C1630" t="s">
        <v>1981</v>
      </c>
    </row>
    <row r="1631" spans="1:3" x14ac:dyDescent="0.55000000000000004">
      <c r="A1631">
        <v>6001169583</v>
      </c>
      <c r="B1631">
        <v>17</v>
      </c>
      <c r="C1631" t="s">
        <v>2521</v>
      </c>
    </row>
    <row r="1632" spans="1:3" x14ac:dyDescent="0.55000000000000004">
      <c r="A1632">
        <v>6001170402</v>
      </c>
      <c r="B1632">
        <v>17</v>
      </c>
      <c r="C1632" t="s">
        <v>1982</v>
      </c>
    </row>
    <row r="1633" spans="1:3" hidden="1" x14ac:dyDescent="0.55000000000000004">
      <c r="A1633">
        <v>6001229248</v>
      </c>
      <c r="B1633">
        <v>21</v>
      </c>
      <c r="C1633" t="s">
        <v>1981</v>
      </c>
    </row>
    <row r="1634" spans="1:3" x14ac:dyDescent="0.55000000000000004">
      <c r="A1634">
        <v>6001237145</v>
      </c>
      <c r="B1634">
        <v>13</v>
      </c>
      <c r="C1634" t="s">
        <v>2522</v>
      </c>
    </row>
    <row r="1635" spans="1:3" x14ac:dyDescent="0.55000000000000004">
      <c r="A1635">
        <v>6001237963</v>
      </c>
      <c r="B1635">
        <v>13</v>
      </c>
      <c r="C1635" t="s">
        <v>1982</v>
      </c>
    </row>
    <row r="1636" spans="1:3" hidden="1" x14ac:dyDescent="0.55000000000000004">
      <c r="A1636">
        <v>6001267804</v>
      </c>
      <c r="B1636">
        <v>23</v>
      </c>
      <c r="C1636" t="s">
        <v>1981</v>
      </c>
    </row>
    <row r="1637" spans="1:3" x14ac:dyDescent="0.55000000000000004">
      <c r="A1637">
        <v>6002427348</v>
      </c>
      <c r="B1637">
        <v>8</v>
      </c>
      <c r="C1637" t="s">
        <v>2523</v>
      </c>
    </row>
    <row r="1638" spans="1:3" x14ac:dyDescent="0.55000000000000004">
      <c r="A1638">
        <v>6002428166</v>
      </c>
      <c r="B1638">
        <v>8</v>
      </c>
      <c r="C1638" t="s">
        <v>1982</v>
      </c>
    </row>
    <row r="1639" spans="1:3" x14ac:dyDescent="0.55000000000000004">
      <c r="A1639">
        <v>6002544414</v>
      </c>
      <c r="B1639">
        <v>11</v>
      </c>
      <c r="C1639" t="s">
        <v>2524</v>
      </c>
    </row>
    <row r="1640" spans="1:3" x14ac:dyDescent="0.55000000000000004">
      <c r="A1640">
        <v>6002545232</v>
      </c>
      <c r="B1640">
        <v>11</v>
      </c>
      <c r="C1640" t="s">
        <v>1982</v>
      </c>
    </row>
    <row r="1641" spans="1:3" x14ac:dyDescent="0.55000000000000004">
      <c r="A1641">
        <v>6002701816</v>
      </c>
      <c r="B1641">
        <v>4</v>
      </c>
      <c r="C1641" t="s">
        <v>2525</v>
      </c>
    </row>
    <row r="1642" spans="1:3" x14ac:dyDescent="0.55000000000000004">
      <c r="A1642">
        <v>6002702635</v>
      </c>
      <c r="B1642">
        <v>4</v>
      </c>
      <c r="C1642" t="s">
        <v>1982</v>
      </c>
    </row>
    <row r="1643" spans="1:3" x14ac:dyDescent="0.55000000000000004">
      <c r="A1643">
        <v>6002736266</v>
      </c>
      <c r="B1643">
        <v>1</v>
      </c>
      <c r="C1643" t="s">
        <v>2526</v>
      </c>
    </row>
    <row r="1644" spans="1:3" x14ac:dyDescent="0.55000000000000004">
      <c r="A1644">
        <v>6002737084</v>
      </c>
      <c r="B1644">
        <v>1</v>
      </c>
      <c r="C1644" t="s">
        <v>1982</v>
      </c>
    </row>
    <row r="1645" spans="1:3" x14ac:dyDescent="0.55000000000000004">
      <c r="A1645">
        <v>6002756549</v>
      </c>
      <c r="B1645">
        <v>7</v>
      </c>
      <c r="C1645" t="s">
        <v>2527</v>
      </c>
    </row>
    <row r="1646" spans="1:3" x14ac:dyDescent="0.55000000000000004">
      <c r="A1646">
        <v>6002757367</v>
      </c>
      <c r="B1646">
        <v>7</v>
      </c>
      <c r="C1646" t="s">
        <v>1982</v>
      </c>
    </row>
    <row r="1647" spans="1:3" x14ac:dyDescent="0.55000000000000004">
      <c r="A1647">
        <v>6002815939</v>
      </c>
      <c r="B1647">
        <v>15</v>
      </c>
      <c r="C1647" t="s">
        <v>2528</v>
      </c>
    </row>
    <row r="1648" spans="1:3" x14ac:dyDescent="0.55000000000000004">
      <c r="A1648">
        <v>6002816757</v>
      </c>
      <c r="B1648">
        <v>15</v>
      </c>
      <c r="C1648" t="s">
        <v>1982</v>
      </c>
    </row>
    <row r="1649" spans="1:3" x14ac:dyDescent="0.55000000000000004">
      <c r="A1649">
        <v>6002910442</v>
      </c>
      <c r="B1649">
        <v>10</v>
      </c>
      <c r="C1649" t="s">
        <v>2529</v>
      </c>
    </row>
    <row r="1650" spans="1:3" x14ac:dyDescent="0.55000000000000004">
      <c r="A1650">
        <v>6002911260</v>
      </c>
      <c r="B1650">
        <v>10</v>
      </c>
      <c r="C1650" t="s">
        <v>1982</v>
      </c>
    </row>
    <row r="1651" spans="1:3" x14ac:dyDescent="0.55000000000000004">
      <c r="A1651">
        <v>6002948206</v>
      </c>
      <c r="B1651">
        <v>12</v>
      </c>
      <c r="C1651" t="s">
        <v>2530</v>
      </c>
    </row>
    <row r="1652" spans="1:3" x14ac:dyDescent="0.55000000000000004">
      <c r="A1652">
        <v>6002949024</v>
      </c>
      <c r="B1652">
        <v>12</v>
      </c>
      <c r="C1652" t="s">
        <v>1982</v>
      </c>
    </row>
    <row r="1653" spans="1:3" x14ac:dyDescent="0.55000000000000004">
      <c r="A1653">
        <v>6003063052</v>
      </c>
      <c r="B1653">
        <v>9</v>
      </c>
      <c r="C1653" t="s">
        <v>2531</v>
      </c>
    </row>
    <row r="1654" spans="1:3" x14ac:dyDescent="0.55000000000000004">
      <c r="A1654">
        <v>6003063870</v>
      </c>
      <c r="B1654">
        <v>9</v>
      </c>
      <c r="C1654" t="s">
        <v>1982</v>
      </c>
    </row>
    <row r="1655" spans="1:3" x14ac:dyDescent="0.55000000000000004">
      <c r="A1655">
        <v>6003069880</v>
      </c>
      <c r="B1655">
        <v>5</v>
      </c>
      <c r="C1655" t="s">
        <v>2532</v>
      </c>
    </row>
    <row r="1656" spans="1:3" x14ac:dyDescent="0.55000000000000004">
      <c r="A1656">
        <v>6003070699</v>
      </c>
      <c r="B1656">
        <v>5</v>
      </c>
      <c r="C1656" t="s">
        <v>1982</v>
      </c>
    </row>
    <row r="1657" spans="1:3" x14ac:dyDescent="0.55000000000000004">
      <c r="A1657">
        <v>6003253371</v>
      </c>
      <c r="B1657">
        <v>3</v>
      </c>
      <c r="C1657" t="s">
        <v>2533</v>
      </c>
    </row>
    <row r="1658" spans="1:3" x14ac:dyDescent="0.55000000000000004">
      <c r="A1658">
        <v>6003254190</v>
      </c>
      <c r="B1658">
        <v>3</v>
      </c>
      <c r="C1658" t="s">
        <v>1982</v>
      </c>
    </row>
    <row r="1659" spans="1:3" x14ac:dyDescent="0.55000000000000004">
      <c r="A1659">
        <v>6005586918</v>
      </c>
      <c r="B1659">
        <v>2</v>
      </c>
      <c r="C1659" t="s">
        <v>2534</v>
      </c>
    </row>
    <row r="1660" spans="1:3" x14ac:dyDescent="0.55000000000000004">
      <c r="A1660">
        <v>6005601368</v>
      </c>
      <c r="B1660">
        <v>6</v>
      </c>
      <c r="C1660" t="s">
        <v>2534</v>
      </c>
    </row>
    <row r="1661" spans="1:3" x14ac:dyDescent="0.55000000000000004">
      <c r="A1661">
        <v>6005800809</v>
      </c>
      <c r="B1661">
        <v>14</v>
      </c>
      <c r="C1661" t="s">
        <v>2534</v>
      </c>
    </row>
    <row r="1662" spans="1:3" x14ac:dyDescent="0.55000000000000004">
      <c r="A1662">
        <v>6005834863</v>
      </c>
      <c r="B1662">
        <v>16</v>
      </c>
      <c r="C1662" t="s">
        <v>2534</v>
      </c>
    </row>
    <row r="1663" spans="1:3" hidden="1" x14ac:dyDescent="0.55000000000000004">
      <c r="A1663">
        <v>6005873408</v>
      </c>
      <c r="B1663">
        <v>21</v>
      </c>
      <c r="C1663" t="s">
        <v>2535</v>
      </c>
    </row>
    <row r="1664" spans="1:3" hidden="1" x14ac:dyDescent="0.55000000000000004">
      <c r="A1664">
        <v>6005896947</v>
      </c>
      <c r="B1664">
        <v>21</v>
      </c>
      <c r="C1664" t="s">
        <v>2536</v>
      </c>
    </row>
    <row r="1665" spans="1:3" hidden="1" x14ac:dyDescent="0.55000000000000004">
      <c r="A1665">
        <v>6005969445</v>
      </c>
      <c r="B1665">
        <v>21</v>
      </c>
      <c r="C1665" t="s">
        <v>2537</v>
      </c>
    </row>
    <row r="1666" spans="1:3" x14ac:dyDescent="0.55000000000000004">
      <c r="A1666">
        <v>6006171178</v>
      </c>
      <c r="B1666">
        <v>17</v>
      </c>
      <c r="C1666" t="s">
        <v>2534</v>
      </c>
    </row>
    <row r="1667" spans="1:3" x14ac:dyDescent="0.55000000000000004">
      <c r="A1667">
        <v>6006234625</v>
      </c>
      <c r="B1667">
        <v>13</v>
      </c>
      <c r="C1667" t="s">
        <v>2534</v>
      </c>
    </row>
    <row r="1668" spans="1:3" hidden="1" x14ac:dyDescent="0.55000000000000004">
      <c r="A1668">
        <v>6006250987</v>
      </c>
      <c r="B1668">
        <v>21</v>
      </c>
      <c r="C1668" t="s">
        <v>2538</v>
      </c>
    </row>
    <row r="1669" spans="1:3" hidden="1" x14ac:dyDescent="0.55000000000000004">
      <c r="A1669">
        <v>6006261434</v>
      </c>
      <c r="B1669">
        <v>21</v>
      </c>
      <c r="C1669" t="s">
        <v>2539</v>
      </c>
    </row>
    <row r="1670" spans="1:3" hidden="1" x14ac:dyDescent="0.55000000000000004">
      <c r="A1670">
        <v>6006388722</v>
      </c>
      <c r="B1670">
        <v>21</v>
      </c>
      <c r="C1670" t="s">
        <v>2540</v>
      </c>
    </row>
    <row r="1671" spans="1:3" x14ac:dyDescent="0.55000000000000004">
      <c r="A1671">
        <v>6007423567</v>
      </c>
      <c r="B1671">
        <v>8</v>
      </c>
      <c r="C1671" t="s">
        <v>2534</v>
      </c>
    </row>
    <row r="1672" spans="1:3" x14ac:dyDescent="0.55000000000000004">
      <c r="A1672">
        <v>6007541213</v>
      </c>
      <c r="B1672">
        <v>11</v>
      </c>
      <c r="C1672" t="s">
        <v>2534</v>
      </c>
    </row>
    <row r="1673" spans="1:3" x14ac:dyDescent="0.55000000000000004">
      <c r="A1673">
        <v>6007699111</v>
      </c>
      <c r="B1673">
        <v>4</v>
      </c>
      <c r="C1673" t="s">
        <v>2534</v>
      </c>
    </row>
    <row r="1674" spans="1:3" x14ac:dyDescent="0.55000000000000004">
      <c r="A1674">
        <v>6007732949</v>
      </c>
      <c r="B1674">
        <v>1</v>
      </c>
      <c r="C1674" t="s">
        <v>2534</v>
      </c>
    </row>
    <row r="1675" spans="1:3" x14ac:dyDescent="0.55000000000000004">
      <c r="A1675">
        <v>6007752477</v>
      </c>
      <c r="B1675">
        <v>7</v>
      </c>
      <c r="C1675" t="s">
        <v>2534</v>
      </c>
    </row>
    <row r="1676" spans="1:3" x14ac:dyDescent="0.55000000000000004">
      <c r="A1676">
        <v>6007813367</v>
      </c>
      <c r="B1676">
        <v>15</v>
      </c>
      <c r="C1676" t="s">
        <v>2534</v>
      </c>
    </row>
    <row r="1677" spans="1:3" x14ac:dyDescent="0.55000000000000004">
      <c r="A1677">
        <v>6007945062</v>
      </c>
      <c r="B1677">
        <v>12</v>
      </c>
      <c r="C1677" t="s">
        <v>2534</v>
      </c>
    </row>
    <row r="1678" spans="1:3" x14ac:dyDescent="0.55000000000000004">
      <c r="A1678">
        <v>6008027337</v>
      </c>
      <c r="B1678">
        <v>10</v>
      </c>
      <c r="C1678" t="s">
        <v>2534</v>
      </c>
    </row>
    <row r="1679" spans="1:3" x14ac:dyDescent="0.55000000000000004">
      <c r="A1679">
        <v>6008059249</v>
      </c>
      <c r="B1679">
        <v>9</v>
      </c>
      <c r="C1679" t="s">
        <v>2534</v>
      </c>
    </row>
    <row r="1680" spans="1:3" x14ac:dyDescent="0.55000000000000004">
      <c r="A1680">
        <v>6008078123</v>
      </c>
      <c r="B1680">
        <v>5</v>
      </c>
      <c r="C1680" t="s">
        <v>2534</v>
      </c>
    </row>
    <row r="1681" spans="1:3" hidden="1" x14ac:dyDescent="0.55000000000000004">
      <c r="A1681">
        <v>6008083657</v>
      </c>
      <c r="B1681">
        <v>21</v>
      </c>
      <c r="C1681" t="s">
        <v>2541</v>
      </c>
    </row>
    <row r="1682" spans="1:3" hidden="1" x14ac:dyDescent="0.55000000000000004">
      <c r="A1682">
        <v>6008093054</v>
      </c>
      <c r="B1682">
        <v>21</v>
      </c>
      <c r="C1682" t="s">
        <v>2542</v>
      </c>
    </row>
    <row r="1683" spans="1:3" hidden="1" x14ac:dyDescent="0.55000000000000004">
      <c r="A1683">
        <v>6008171757</v>
      </c>
      <c r="B1683">
        <v>21</v>
      </c>
      <c r="C1683" t="s">
        <v>2543</v>
      </c>
    </row>
    <row r="1684" spans="1:3" x14ac:dyDescent="0.55000000000000004">
      <c r="A1684">
        <v>6008250093</v>
      </c>
      <c r="B1684">
        <v>3</v>
      </c>
      <c r="C1684" t="s">
        <v>2534</v>
      </c>
    </row>
    <row r="1685" spans="1:3" hidden="1" x14ac:dyDescent="0.55000000000000004">
      <c r="A1685">
        <v>6008819965</v>
      </c>
      <c r="B1685">
        <v>21</v>
      </c>
      <c r="C1685" t="s">
        <v>2544</v>
      </c>
    </row>
    <row r="1686" spans="1:3" hidden="1" x14ac:dyDescent="0.55000000000000004">
      <c r="A1686">
        <v>6008952444</v>
      </c>
      <c r="B1686">
        <v>21</v>
      </c>
      <c r="C1686" t="s">
        <v>2545</v>
      </c>
    </row>
    <row r="1687" spans="1:3" hidden="1" x14ac:dyDescent="0.55000000000000004">
      <c r="A1687">
        <v>6009244700</v>
      </c>
      <c r="B1687">
        <v>21</v>
      </c>
      <c r="C1687" t="s">
        <v>2546</v>
      </c>
    </row>
    <row r="1688" spans="1:3" hidden="1" x14ac:dyDescent="0.55000000000000004">
      <c r="A1688">
        <v>6009980435</v>
      </c>
      <c r="B1688">
        <v>21</v>
      </c>
      <c r="C1688" t="s">
        <v>2547</v>
      </c>
    </row>
    <row r="1689" spans="1:3" hidden="1" x14ac:dyDescent="0.55000000000000004">
      <c r="A1689">
        <v>6010019618</v>
      </c>
      <c r="B1689">
        <v>21</v>
      </c>
      <c r="C1689" t="s">
        <v>2548</v>
      </c>
    </row>
    <row r="1690" spans="1:3" hidden="1" x14ac:dyDescent="0.55000000000000004">
      <c r="A1690">
        <v>6012764941</v>
      </c>
      <c r="B1690">
        <v>21</v>
      </c>
      <c r="C1690" t="s">
        <v>2549</v>
      </c>
    </row>
    <row r="1691" spans="1:3" hidden="1" x14ac:dyDescent="0.55000000000000004">
      <c r="A1691">
        <v>6012775584</v>
      </c>
      <c r="B1691">
        <v>21</v>
      </c>
      <c r="C1691" t="s">
        <v>2550</v>
      </c>
    </row>
    <row r="1692" spans="1:3" hidden="1" x14ac:dyDescent="0.55000000000000004">
      <c r="A1692">
        <v>6012786856</v>
      </c>
      <c r="B1692">
        <v>21</v>
      </c>
      <c r="C1692" t="s">
        <v>2551</v>
      </c>
    </row>
    <row r="1693" spans="1:3" x14ac:dyDescent="0.55000000000000004">
      <c r="A1693">
        <v>6030585538</v>
      </c>
      <c r="B1693">
        <v>2</v>
      </c>
      <c r="C1693" t="s">
        <v>2008</v>
      </c>
    </row>
    <row r="1694" spans="1:3" x14ac:dyDescent="0.55000000000000004">
      <c r="A1694">
        <v>6030600120</v>
      </c>
      <c r="B1694">
        <v>6</v>
      </c>
      <c r="C1694" t="s">
        <v>2008</v>
      </c>
    </row>
    <row r="1695" spans="1:3" x14ac:dyDescent="0.55000000000000004">
      <c r="A1695">
        <v>6030799606</v>
      </c>
      <c r="B1695">
        <v>14</v>
      </c>
      <c r="C1695" t="s">
        <v>2008</v>
      </c>
    </row>
    <row r="1696" spans="1:3" x14ac:dyDescent="0.55000000000000004">
      <c r="A1696">
        <v>6030830173</v>
      </c>
      <c r="B1696">
        <v>16</v>
      </c>
      <c r="C1696" t="s">
        <v>2008</v>
      </c>
    </row>
    <row r="1697" spans="1:3" x14ac:dyDescent="0.55000000000000004">
      <c r="A1697">
        <v>6031166280</v>
      </c>
      <c r="B1697">
        <v>17</v>
      </c>
      <c r="C1697" t="s">
        <v>2008</v>
      </c>
    </row>
    <row r="1698" spans="1:3" x14ac:dyDescent="0.55000000000000004">
      <c r="A1698">
        <v>6031233290</v>
      </c>
      <c r="B1698">
        <v>13</v>
      </c>
      <c r="C1698" t="s">
        <v>2008</v>
      </c>
    </row>
    <row r="1699" spans="1:3" x14ac:dyDescent="0.55000000000000004">
      <c r="A1699">
        <v>6032422233</v>
      </c>
      <c r="B1699">
        <v>8</v>
      </c>
      <c r="C1699" t="s">
        <v>2008</v>
      </c>
    </row>
    <row r="1700" spans="1:3" x14ac:dyDescent="0.55000000000000004">
      <c r="A1700">
        <v>6032539878</v>
      </c>
      <c r="B1700">
        <v>11</v>
      </c>
      <c r="C1700" t="s">
        <v>2008</v>
      </c>
    </row>
    <row r="1701" spans="1:3" x14ac:dyDescent="0.55000000000000004">
      <c r="A1701">
        <v>6032751188</v>
      </c>
      <c r="B1701">
        <v>7</v>
      </c>
      <c r="C1701" t="s">
        <v>2008</v>
      </c>
    </row>
    <row r="1702" spans="1:3" x14ac:dyDescent="0.55000000000000004">
      <c r="A1702">
        <v>6032766225</v>
      </c>
      <c r="B1702">
        <v>1</v>
      </c>
      <c r="C1702" t="s">
        <v>2008</v>
      </c>
    </row>
    <row r="1703" spans="1:3" x14ac:dyDescent="0.55000000000000004">
      <c r="A1703">
        <v>6032811967</v>
      </c>
      <c r="B1703">
        <v>15</v>
      </c>
      <c r="C1703" t="s">
        <v>2008</v>
      </c>
    </row>
    <row r="1704" spans="1:3" x14ac:dyDescent="0.55000000000000004">
      <c r="A1704">
        <v>6032905898</v>
      </c>
      <c r="B1704">
        <v>10</v>
      </c>
      <c r="C1704" t="s">
        <v>2008</v>
      </c>
    </row>
    <row r="1705" spans="1:3" x14ac:dyDescent="0.55000000000000004">
      <c r="A1705">
        <v>6032943753</v>
      </c>
      <c r="B1705">
        <v>12</v>
      </c>
      <c r="C1705" t="s">
        <v>2008</v>
      </c>
    </row>
    <row r="1706" spans="1:3" x14ac:dyDescent="0.55000000000000004">
      <c r="A1706">
        <v>6033057895</v>
      </c>
      <c r="B1706">
        <v>9</v>
      </c>
      <c r="C1706" t="s">
        <v>2008</v>
      </c>
    </row>
    <row r="1707" spans="1:3" x14ac:dyDescent="0.55000000000000004">
      <c r="A1707">
        <v>6033064530</v>
      </c>
      <c r="B1707">
        <v>5</v>
      </c>
      <c r="C1707" t="s">
        <v>2008</v>
      </c>
    </row>
    <row r="1708" spans="1:3" x14ac:dyDescent="0.55000000000000004">
      <c r="A1708">
        <v>6033248804</v>
      </c>
      <c r="B1708">
        <v>3</v>
      </c>
      <c r="C1708" t="s">
        <v>2008</v>
      </c>
    </row>
    <row r="1709" spans="1:3" x14ac:dyDescent="0.55000000000000004">
      <c r="A1709">
        <v>6034697776</v>
      </c>
      <c r="B1709">
        <v>4</v>
      </c>
      <c r="C1709" t="s">
        <v>2008</v>
      </c>
    </row>
    <row r="1710" spans="1:3" hidden="1" x14ac:dyDescent="0.55000000000000004">
      <c r="A1710">
        <v>6300357605</v>
      </c>
      <c r="B1710">
        <v>24</v>
      </c>
      <c r="C1710" t="s">
        <v>1981</v>
      </c>
    </row>
    <row r="1711" spans="1:3" x14ac:dyDescent="0.55000000000000004">
      <c r="A1711">
        <v>6300555524</v>
      </c>
      <c r="B1711">
        <v>2</v>
      </c>
      <c r="C1711" t="s">
        <v>1982</v>
      </c>
    </row>
    <row r="1712" spans="1:3" x14ac:dyDescent="0.55000000000000004">
      <c r="A1712">
        <v>6300570639</v>
      </c>
      <c r="B1712">
        <v>6</v>
      </c>
      <c r="C1712" t="s">
        <v>1982</v>
      </c>
    </row>
    <row r="1713" spans="1:3" x14ac:dyDescent="0.55000000000000004">
      <c r="A1713">
        <v>6300590848</v>
      </c>
      <c r="B1713">
        <v>2</v>
      </c>
      <c r="C1713" t="s">
        <v>2552</v>
      </c>
    </row>
    <row r="1714" spans="1:3" x14ac:dyDescent="0.55000000000000004">
      <c r="A1714">
        <v>6300606336</v>
      </c>
      <c r="B1714">
        <v>6</v>
      </c>
      <c r="C1714" t="s">
        <v>2553</v>
      </c>
    </row>
    <row r="1715" spans="1:3" hidden="1" x14ac:dyDescent="0.55000000000000004">
      <c r="A1715">
        <v>6300649083</v>
      </c>
      <c r="B1715">
        <v>18</v>
      </c>
      <c r="C1715" t="s">
        <v>1981</v>
      </c>
    </row>
    <row r="1716" spans="1:3" x14ac:dyDescent="0.55000000000000004">
      <c r="A1716">
        <v>6300770711</v>
      </c>
      <c r="B1716">
        <v>14</v>
      </c>
      <c r="C1716" t="s">
        <v>1982</v>
      </c>
    </row>
    <row r="1717" spans="1:3" hidden="1" x14ac:dyDescent="0.55000000000000004">
      <c r="A1717">
        <v>6300795058</v>
      </c>
      <c r="B1717">
        <v>20</v>
      </c>
      <c r="C1717" t="s">
        <v>1981</v>
      </c>
    </row>
    <row r="1718" spans="1:3" x14ac:dyDescent="0.55000000000000004">
      <c r="A1718">
        <v>6300798948</v>
      </c>
      <c r="B1718">
        <v>16</v>
      </c>
      <c r="C1718" t="s">
        <v>1982</v>
      </c>
    </row>
    <row r="1719" spans="1:3" x14ac:dyDescent="0.55000000000000004">
      <c r="A1719">
        <v>6300806020</v>
      </c>
      <c r="B1719">
        <v>14</v>
      </c>
      <c r="C1719" t="s">
        <v>2554</v>
      </c>
    </row>
    <row r="1720" spans="1:3" x14ac:dyDescent="0.55000000000000004">
      <c r="A1720">
        <v>6300834650</v>
      </c>
      <c r="B1720">
        <v>16</v>
      </c>
      <c r="C1720" t="s">
        <v>2555</v>
      </c>
    </row>
    <row r="1721" spans="1:3" hidden="1" x14ac:dyDescent="0.55000000000000004">
      <c r="A1721">
        <v>6300985635</v>
      </c>
      <c r="B1721">
        <v>22</v>
      </c>
      <c r="C1721" t="s">
        <v>1981</v>
      </c>
    </row>
    <row r="1722" spans="1:3" hidden="1" x14ac:dyDescent="0.55000000000000004">
      <c r="A1722">
        <v>6301041636</v>
      </c>
      <c r="B1722">
        <v>19</v>
      </c>
      <c r="C1722" t="s">
        <v>1981</v>
      </c>
    </row>
    <row r="1723" spans="1:3" x14ac:dyDescent="0.55000000000000004">
      <c r="A1723">
        <v>6301135055</v>
      </c>
      <c r="B1723">
        <v>17</v>
      </c>
      <c r="C1723" t="s">
        <v>1982</v>
      </c>
    </row>
    <row r="1724" spans="1:3" x14ac:dyDescent="0.55000000000000004">
      <c r="A1724">
        <v>6301170862</v>
      </c>
      <c r="B1724">
        <v>17</v>
      </c>
      <c r="C1724" t="s">
        <v>2556</v>
      </c>
    </row>
    <row r="1725" spans="1:3" x14ac:dyDescent="0.55000000000000004">
      <c r="A1725">
        <v>6301203492</v>
      </c>
      <c r="B1725">
        <v>13</v>
      </c>
      <c r="C1725" t="s">
        <v>1982</v>
      </c>
    </row>
    <row r="1726" spans="1:3" hidden="1" x14ac:dyDescent="0.55000000000000004">
      <c r="A1726">
        <v>6301229248</v>
      </c>
      <c r="B1726">
        <v>21</v>
      </c>
      <c r="C1726" t="s">
        <v>1981</v>
      </c>
    </row>
    <row r="1727" spans="1:3" x14ac:dyDescent="0.55000000000000004">
      <c r="A1727">
        <v>6301239032</v>
      </c>
      <c r="B1727">
        <v>13</v>
      </c>
      <c r="C1727" t="s">
        <v>2557</v>
      </c>
    </row>
    <row r="1728" spans="1:3" hidden="1" x14ac:dyDescent="0.55000000000000004">
      <c r="A1728">
        <v>6301267804</v>
      </c>
      <c r="B1728">
        <v>23</v>
      </c>
      <c r="C1728" t="s">
        <v>1981</v>
      </c>
    </row>
    <row r="1729" spans="1:3" x14ac:dyDescent="0.55000000000000004">
      <c r="A1729">
        <v>6302393408</v>
      </c>
      <c r="B1729">
        <v>8</v>
      </c>
      <c r="C1729" t="s">
        <v>1982</v>
      </c>
    </row>
    <row r="1730" spans="1:3" x14ac:dyDescent="0.55000000000000004">
      <c r="A1730">
        <v>6302429645</v>
      </c>
      <c r="B1730">
        <v>8</v>
      </c>
      <c r="C1730" t="s">
        <v>2558</v>
      </c>
    </row>
    <row r="1731" spans="1:3" x14ac:dyDescent="0.55000000000000004">
      <c r="A1731">
        <v>6302510577</v>
      </c>
      <c r="B1731">
        <v>11</v>
      </c>
      <c r="C1731" t="s">
        <v>1982</v>
      </c>
    </row>
    <row r="1732" spans="1:3" x14ac:dyDescent="0.55000000000000004">
      <c r="A1732">
        <v>6302546301</v>
      </c>
      <c r="B1732">
        <v>11</v>
      </c>
      <c r="C1732" t="s">
        <v>2559</v>
      </c>
    </row>
    <row r="1733" spans="1:3" x14ac:dyDescent="0.55000000000000004">
      <c r="A1733">
        <v>6302702285</v>
      </c>
      <c r="B1733">
        <v>1</v>
      </c>
      <c r="C1733" t="s">
        <v>1982</v>
      </c>
    </row>
    <row r="1734" spans="1:3" x14ac:dyDescent="0.55000000000000004">
      <c r="A1734">
        <v>6302722736</v>
      </c>
      <c r="B1734">
        <v>7</v>
      </c>
      <c r="C1734" t="s">
        <v>1982</v>
      </c>
    </row>
    <row r="1735" spans="1:3" x14ac:dyDescent="0.55000000000000004">
      <c r="A1735">
        <v>6302737735</v>
      </c>
      <c r="B1735">
        <v>1</v>
      </c>
      <c r="C1735" t="s">
        <v>2560</v>
      </c>
    </row>
    <row r="1736" spans="1:3" x14ac:dyDescent="0.55000000000000004">
      <c r="A1736">
        <v>6302758094</v>
      </c>
      <c r="B1736">
        <v>7</v>
      </c>
      <c r="C1736" t="s">
        <v>2561</v>
      </c>
    </row>
    <row r="1737" spans="1:3" x14ac:dyDescent="0.55000000000000004">
      <c r="A1737">
        <v>6302782169</v>
      </c>
      <c r="B1737">
        <v>15</v>
      </c>
      <c r="C1737" t="s">
        <v>1982</v>
      </c>
    </row>
    <row r="1738" spans="1:3" x14ac:dyDescent="0.55000000000000004">
      <c r="A1738">
        <v>6302818012</v>
      </c>
      <c r="B1738">
        <v>15</v>
      </c>
      <c r="C1738" t="s">
        <v>2562</v>
      </c>
    </row>
    <row r="1739" spans="1:3" x14ac:dyDescent="0.55000000000000004">
      <c r="A1739">
        <v>6302876579</v>
      </c>
      <c r="B1739">
        <v>10</v>
      </c>
      <c r="C1739" t="s">
        <v>1982</v>
      </c>
    </row>
    <row r="1740" spans="1:3" x14ac:dyDescent="0.55000000000000004">
      <c r="A1740">
        <v>6302912274</v>
      </c>
      <c r="B1740">
        <v>10</v>
      </c>
      <c r="C1740" t="s">
        <v>2563</v>
      </c>
    </row>
    <row r="1741" spans="1:3" x14ac:dyDescent="0.55000000000000004">
      <c r="A1741">
        <v>6302914430</v>
      </c>
      <c r="B1741">
        <v>12</v>
      </c>
      <c r="C1741" t="s">
        <v>1982</v>
      </c>
    </row>
    <row r="1742" spans="1:3" x14ac:dyDescent="0.55000000000000004">
      <c r="A1742">
        <v>6302950208</v>
      </c>
      <c r="B1742">
        <v>12</v>
      </c>
      <c r="C1742" t="s">
        <v>2564</v>
      </c>
    </row>
    <row r="1743" spans="1:3" x14ac:dyDescent="0.55000000000000004">
      <c r="A1743">
        <v>6303029090</v>
      </c>
      <c r="B1743">
        <v>9</v>
      </c>
      <c r="C1743" t="s">
        <v>1982</v>
      </c>
    </row>
    <row r="1744" spans="1:3" x14ac:dyDescent="0.55000000000000004">
      <c r="A1744">
        <v>6303036086</v>
      </c>
      <c r="B1744">
        <v>5</v>
      </c>
      <c r="C1744" t="s">
        <v>1982</v>
      </c>
    </row>
    <row r="1745" spans="1:3" x14ac:dyDescent="0.55000000000000004">
      <c r="A1745">
        <v>6303064913</v>
      </c>
      <c r="B1745">
        <v>9</v>
      </c>
      <c r="C1745" t="s">
        <v>2565</v>
      </c>
    </row>
    <row r="1746" spans="1:3" x14ac:dyDescent="0.55000000000000004">
      <c r="A1746">
        <v>6303071878</v>
      </c>
      <c r="B1746">
        <v>5</v>
      </c>
      <c r="C1746" t="s">
        <v>2566</v>
      </c>
    </row>
    <row r="1747" spans="1:3" x14ac:dyDescent="0.55000000000000004">
      <c r="A1747">
        <v>6303219554</v>
      </c>
      <c r="B1747">
        <v>3</v>
      </c>
      <c r="C1747" t="s">
        <v>1982</v>
      </c>
    </row>
    <row r="1748" spans="1:3" x14ac:dyDescent="0.55000000000000004">
      <c r="A1748">
        <v>6303254999</v>
      </c>
      <c r="B1748">
        <v>3</v>
      </c>
      <c r="C1748" t="s">
        <v>2567</v>
      </c>
    </row>
    <row r="1749" spans="1:3" x14ac:dyDescent="0.55000000000000004">
      <c r="A1749">
        <v>6304667830</v>
      </c>
      <c r="B1749">
        <v>4</v>
      </c>
      <c r="C1749" t="s">
        <v>1982</v>
      </c>
    </row>
    <row r="1750" spans="1:3" x14ac:dyDescent="0.55000000000000004">
      <c r="A1750">
        <v>6304703670</v>
      </c>
      <c r="B1750">
        <v>4</v>
      </c>
      <c r="C1750" t="s">
        <v>2568</v>
      </c>
    </row>
    <row r="1751" spans="1:3" x14ac:dyDescent="0.55000000000000004">
      <c r="A1751">
        <v>6305555601</v>
      </c>
      <c r="B1751">
        <v>2</v>
      </c>
      <c r="C1751" t="s">
        <v>2569</v>
      </c>
    </row>
    <row r="1752" spans="1:3" x14ac:dyDescent="0.55000000000000004">
      <c r="A1752">
        <v>6305570137</v>
      </c>
      <c r="B1752">
        <v>6</v>
      </c>
      <c r="C1752" t="s">
        <v>2569</v>
      </c>
    </row>
    <row r="1753" spans="1:3" hidden="1" x14ac:dyDescent="0.55000000000000004">
      <c r="A1753">
        <v>6305709619</v>
      </c>
      <c r="B1753">
        <v>21</v>
      </c>
      <c r="C1753" t="s">
        <v>2570</v>
      </c>
    </row>
    <row r="1754" spans="1:3" x14ac:dyDescent="0.55000000000000004">
      <c r="A1754">
        <v>6305769665</v>
      </c>
      <c r="B1754">
        <v>14</v>
      </c>
      <c r="C1754" t="s">
        <v>2569</v>
      </c>
    </row>
    <row r="1755" spans="1:3" x14ac:dyDescent="0.55000000000000004">
      <c r="A1755">
        <v>6305800277</v>
      </c>
      <c r="B1755">
        <v>16</v>
      </c>
      <c r="C1755" t="s">
        <v>2569</v>
      </c>
    </row>
    <row r="1756" spans="1:3" hidden="1" x14ac:dyDescent="0.55000000000000004">
      <c r="A1756">
        <v>6305867897</v>
      </c>
      <c r="B1756">
        <v>21</v>
      </c>
      <c r="C1756" t="s">
        <v>2571</v>
      </c>
    </row>
    <row r="1757" spans="1:3" hidden="1" x14ac:dyDescent="0.55000000000000004">
      <c r="A1757">
        <v>6305930825</v>
      </c>
      <c r="B1757">
        <v>21</v>
      </c>
      <c r="C1757" t="s">
        <v>2572</v>
      </c>
    </row>
    <row r="1758" spans="1:3" hidden="1" x14ac:dyDescent="0.55000000000000004">
      <c r="A1758">
        <v>6305962021</v>
      </c>
      <c r="B1758">
        <v>21</v>
      </c>
      <c r="C1758" t="s">
        <v>2573</v>
      </c>
    </row>
    <row r="1759" spans="1:3" x14ac:dyDescent="0.55000000000000004">
      <c r="A1759">
        <v>6306136384</v>
      </c>
      <c r="B1759">
        <v>17</v>
      </c>
      <c r="C1759" t="s">
        <v>2569</v>
      </c>
    </row>
    <row r="1760" spans="1:3" hidden="1" x14ac:dyDescent="0.55000000000000004">
      <c r="A1760">
        <v>6306201626</v>
      </c>
      <c r="B1760">
        <v>21</v>
      </c>
      <c r="C1760" t="s">
        <v>2574</v>
      </c>
    </row>
    <row r="1761" spans="1:3" x14ac:dyDescent="0.55000000000000004">
      <c r="A1761">
        <v>6306203440</v>
      </c>
      <c r="B1761">
        <v>13</v>
      </c>
      <c r="C1761" t="s">
        <v>2569</v>
      </c>
    </row>
    <row r="1762" spans="1:3" hidden="1" x14ac:dyDescent="0.55000000000000004">
      <c r="A1762">
        <v>6306238323</v>
      </c>
      <c r="B1762">
        <v>21</v>
      </c>
      <c r="C1762" t="s">
        <v>2575</v>
      </c>
    </row>
    <row r="1763" spans="1:3" x14ac:dyDescent="0.55000000000000004">
      <c r="A1763">
        <v>6307392291</v>
      </c>
      <c r="B1763">
        <v>8</v>
      </c>
      <c r="C1763" t="s">
        <v>2569</v>
      </c>
    </row>
    <row r="1764" spans="1:3" x14ac:dyDescent="0.55000000000000004">
      <c r="A1764">
        <v>6307511879</v>
      </c>
      <c r="B1764">
        <v>11</v>
      </c>
      <c r="C1764" t="s">
        <v>2569</v>
      </c>
    </row>
    <row r="1765" spans="1:3" x14ac:dyDescent="0.55000000000000004">
      <c r="A1765">
        <v>6307701738</v>
      </c>
      <c r="B1765">
        <v>1</v>
      </c>
      <c r="C1765" t="s">
        <v>2569</v>
      </c>
    </row>
    <row r="1766" spans="1:3" x14ac:dyDescent="0.55000000000000004">
      <c r="A1766">
        <v>6307722144</v>
      </c>
      <c r="B1766">
        <v>7</v>
      </c>
      <c r="C1766" t="s">
        <v>2569</v>
      </c>
    </row>
    <row r="1767" spans="1:3" x14ac:dyDescent="0.55000000000000004">
      <c r="A1767">
        <v>6307782163</v>
      </c>
      <c r="B1767">
        <v>15</v>
      </c>
      <c r="C1767" t="s">
        <v>2569</v>
      </c>
    </row>
    <row r="1768" spans="1:3" x14ac:dyDescent="0.55000000000000004">
      <c r="A1768">
        <v>6307877142</v>
      </c>
      <c r="B1768">
        <v>10</v>
      </c>
      <c r="C1768" t="s">
        <v>2569</v>
      </c>
    </row>
    <row r="1769" spans="1:3" x14ac:dyDescent="0.55000000000000004">
      <c r="A1769">
        <v>6307913923</v>
      </c>
      <c r="B1769">
        <v>12</v>
      </c>
      <c r="C1769" t="s">
        <v>2569</v>
      </c>
    </row>
    <row r="1770" spans="1:3" hidden="1" x14ac:dyDescent="0.55000000000000004">
      <c r="A1770">
        <v>6307975339</v>
      </c>
      <c r="B1770">
        <v>21</v>
      </c>
      <c r="C1770" t="s">
        <v>2576</v>
      </c>
    </row>
    <row r="1771" spans="1:3" x14ac:dyDescent="0.55000000000000004">
      <c r="A1771">
        <v>6308037252</v>
      </c>
      <c r="B1771">
        <v>9</v>
      </c>
      <c r="C1771" t="s">
        <v>2569</v>
      </c>
    </row>
    <row r="1772" spans="1:3" x14ac:dyDescent="0.55000000000000004">
      <c r="A1772">
        <v>6308041926</v>
      </c>
      <c r="B1772">
        <v>5</v>
      </c>
      <c r="C1772" t="s">
        <v>2569</v>
      </c>
    </row>
    <row r="1773" spans="1:3" hidden="1" x14ac:dyDescent="0.55000000000000004">
      <c r="A1773">
        <v>6308143037</v>
      </c>
      <c r="B1773">
        <v>21</v>
      </c>
      <c r="C1773" t="s">
        <v>2577</v>
      </c>
    </row>
    <row r="1774" spans="1:3" x14ac:dyDescent="0.55000000000000004">
      <c r="A1774">
        <v>6308218881</v>
      </c>
      <c r="B1774">
        <v>3</v>
      </c>
      <c r="C1774" t="s">
        <v>2569</v>
      </c>
    </row>
    <row r="1775" spans="1:3" hidden="1" x14ac:dyDescent="0.55000000000000004">
      <c r="A1775">
        <v>6308386938</v>
      </c>
      <c r="B1775">
        <v>21</v>
      </c>
      <c r="C1775" t="s">
        <v>2578</v>
      </c>
    </row>
    <row r="1776" spans="1:3" hidden="1" x14ac:dyDescent="0.55000000000000004">
      <c r="A1776">
        <v>6308576452</v>
      </c>
      <c r="B1776">
        <v>21</v>
      </c>
      <c r="C1776" t="s">
        <v>2579</v>
      </c>
    </row>
    <row r="1777" spans="1:3" hidden="1" x14ac:dyDescent="0.55000000000000004">
      <c r="A1777">
        <v>6308664205</v>
      </c>
      <c r="B1777">
        <v>21</v>
      </c>
      <c r="C1777" t="s">
        <v>2580</v>
      </c>
    </row>
    <row r="1778" spans="1:3" hidden="1" x14ac:dyDescent="0.55000000000000004">
      <c r="A1778">
        <v>6308692141</v>
      </c>
      <c r="B1778">
        <v>21</v>
      </c>
      <c r="C1778" t="s">
        <v>2581</v>
      </c>
    </row>
    <row r="1779" spans="1:3" hidden="1" x14ac:dyDescent="0.55000000000000004">
      <c r="A1779">
        <v>6309509197</v>
      </c>
      <c r="B1779">
        <v>21</v>
      </c>
      <c r="C1779" t="s">
        <v>2582</v>
      </c>
    </row>
    <row r="1780" spans="1:3" x14ac:dyDescent="0.55000000000000004">
      <c r="A1780">
        <v>6309667880</v>
      </c>
      <c r="B1780">
        <v>4</v>
      </c>
      <c r="C1780" t="s">
        <v>2569</v>
      </c>
    </row>
    <row r="1781" spans="1:3" hidden="1" x14ac:dyDescent="0.55000000000000004">
      <c r="A1781">
        <v>6310379793</v>
      </c>
      <c r="B1781">
        <v>21</v>
      </c>
      <c r="C1781" t="s">
        <v>2583</v>
      </c>
    </row>
    <row r="1782" spans="1:3" x14ac:dyDescent="0.55000000000000004">
      <c r="A1782">
        <v>6330554240</v>
      </c>
      <c r="B1782">
        <v>2</v>
      </c>
      <c r="C1782" t="s">
        <v>2008</v>
      </c>
    </row>
    <row r="1783" spans="1:3" x14ac:dyDescent="0.55000000000000004">
      <c r="A1783">
        <v>6330574309</v>
      </c>
      <c r="B1783">
        <v>6</v>
      </c>
      <c r="C1783" t="s">
        <v>2008</v>
      </c>
    </row>
    <row r="1784" spans="1:3" x14ac:dyDescent="0.55000000000000004">
      <c r="A1784">
        <v>6330771982</v>
      </c>
      <c r="B1784">
        <v>14</v>
      </c>
      <c r="C1784" t="s">
        <v>2008</v>
      </c>
    </row>
    <row r="1785" spans="1:3" x14ac:dyDescent="0.55000000000000004">
      <c r="A1785">
        <v>6330806713</v>
      </c>
      <c r="B1785">
        <v>16</v>
      </c>
      <c r="C1785" t="s">
        <v>2008</v>
      </c>
    </row>
    <row r="1786" spans="1:3" x14ac:dyDescent="0.55000000000000004">
      <c r="A1786">
        <v>6331141222</v>
      </c>
      <c r="B1786">
        <v>17</v>
      </c>
      <c r="C1786" t="s">
        <v>2008</v>
      </c>
    </row>
    <row r="1787" spans="1:3" x14ac:dyDescent="0.55000000000000004">
      <c r="A1787">
        <v>6331207325</v>
      </c>
      <c r="B1787">
        <v>13</v>
      </c>
      <c r="C1787" t="s">
        <v>2008</v>
      </c>
    </row>
    <row r="1788" spans="1:3" x14ac:dyDescent="0.55000000000000004">
      <c r="A1788">
        <v>6332393780</v>
      </c>
      <c r="B1788">
        <v>8</v>
      </c>
      <c r="C1788" t="s">
        <v>2008</v>
      </c>
    </row>
    <row r="1789" spans="1:3" x14ac:dyDescent="0.55000000000000004">
      <c r="A1789">
        <v>6332515203</v>
      </c>
      <c r="B1789">
        <v>11</v>
      </c>
      <c r="C1789" t="s">
        <v>2008</v>
      </c>
    </row>
    <row r="1790" spans="1:3" x14ac:dyDescent="0.55000000000000004">
      <c r="A1790">
        <v>6332702506</v>
      </c>
      <c r="B1790">
        <v>1</v>
      </c>
      <c r="C1790" t="s">
        <v>2008</v>
      </c>
    </row>
    <row r="1791" spans="1:3" x14ac:dyDescent="0.55000000000000004">
      <c r="A1791">
        <v>6332726475</v>
      </c>
      <c r="B1791">
        <v>7</v>
      </c>
      <c r="C1791" t="s">
        <v>2008</v>
      </c>
    </row>
    <row r="1792" spans="1:3" x14ac:dyDescent="0.55000000000000004">
      <c r="A1792">
        <v>6332782357</v>
      </c>
      <c r="B1792">
        <v>15</v>
      </c>
      <c r="C1792" t="s">
        <v>2008</v>
      </c>
    </row>
    <row r="1793" spans="1:3" x14ac:dyDescent="0.55000000000000004">
      <c r="A1793">
        <v>6332876811</v>
      </c>
      <c r="B1793">
        <v>10</v>
      </c>
      <c r="C1793" t="s">
        <v>2008</v>
      </c>
    </row>
    <row r="1794" spans="1:3" x14ac:dyDescent="0.55000000000000004">
      <c r="A1794">
        <v>6332914682</v>
      </c>
      <c r="B1794">
        <v>12</v>
      </c>
      <c r="C1794" t="s">
        <v>2008</v>
      </c>
    </row>
    <row r="1795" spans="1:3" x14ac:dyDescent="0.55000000000000004">
      <c r="A1795">
        <v>6333029321</v>
      </c>
      <c r="B1795">
        <v>9</v>
      </c>
      <c r="C1795" t="s">
        <v>2008</v>
      </c>
    </row>
    <row r="1796" spans="1:3" x14ac:dyDescent="0.55000000000000004">
      <c r="A1796">
        <v>6333036318</v>
      </c>
      <c r="B1796">
        <v>5</v>
      </c>
      <c r="C1796" t="s">
        <v>2008</v>
      </c>
    </row>
    <row r="1797" spans="1:3" x14ac:dyDescent="0.55000000000000004">
      <c r="A1797">
        <v>6333357521</v>
      </c>
      <c r="B1797">
        <v>3</v>
      </c>
      <c r="C1797" t="s">
        <v>2008</v>
      </c>
    </row>
    <row r="1798" spans="1:3" x14ac:dyDescent="0.55000000000000004">
      <c r="A1798">
        <v>6334671238</v>
      </c>
      <c r="B1798">
        <v>4</v>
      </c>
      <c r="C1798" t="s">
        <v>2008</v>
      </c>
    </row>
    <row r="1799" spans="1:3" hidden="1" x14ac:dyDescent="0.55000000000000004">
      <c r="A1799">
        <v>6600357605</v>
      </c>
      <c r="B1799">
        <v>24</v>
      </c>
      <c r="C1799" t="s">
        <v>1981</v>
      </c>
    </row>
    <row r="1800" spans="1:3" x14ac:dyDescent="0.55000000000000004">
      <c r="A1800">
        <v>6600590272</v>
      </c>
      <c r="B1800">
        <v>2</v>
      </c>
      <c r="C1800" t="s">
        <v>2584</v>
      </c>
    </row>
    <row r="1801" spans="1:3" x14ac:dyDescent="0.55000000000000004">
      <c r="A1801">
        <v>6600591090</v>
      </c>
      <c r="B1801">
        <v>2</v>
      </c>
      <c r="C1801" t="s">
        <v>1982</v>
      </c>
    </row>
    <row r="1802" spans="1:3" x14ac:dyDescent="0.55000000000000004">
      <c r="A1802">
        <v>6600605814</v>
      </c>
      <c r="B1802">
        <v>6</v>
      </c>
      <c r="C1802" t="s">
        <v>2585</v>
      </c>
    </row>
    <row r="1803" spans="1:3" x14ac:dyDescent="0.55000000000000004">
      <c r="A1803">
        <v>6600606633</v>
      </c>
      <c r="B1803">
        <v>6</v>
      </c>
      <c r="C1803" t="s">
        <v>1982</v>
      </c>
    </row>
    <row r="1804" spans="1:3" hidden="1" x14ac:dyDescent="0.55000000000000004">
      <c r="A1804">
        <v>6600649083</v>
      </c>
      <c r="B1804">
        <v>18</v>
      </c>
      <c r="C1804" t="s">
        <v>1981</v>
      </c>
    </row>
    <row r="1805" spans="1:3" hidden="1" x14ac:dyDescent="0.55000000000000004">
      <c r="A1805">
        <v>6600795058</v>
      </c>
      <c r="B1805">
        <v>20</v>
      </c>
      <c r="C1805" t="s">
        <v>1981</v>
      </c>
    </row>
    <row r="1806" spans="1:3" x14ac:dyDescent="0.55000000000000004">
      <c r="A1806">
        <v>6600806124</v>
      </c>
      <c r="B1806">
        <v>14</v>
      </c>
      <c r="C1806" t="s">
        <v>2586</v>
      </c>
    </row>
    <row r="1807" spans="1:3" x14ac:dyDescent="0.55000000000000004">
      <c r="A1807">
        <v>6600807014</v>
      </c>
      <c r="B1807">
        <v>14</v>
      </c>
      <c r="C1807" t="s">
        <v>1982</v>
      </c>
    </row>
    <row r="1808" spans="1:3" x14ac:dyDescent="0.55000000000000004">
      <c r="A1808">
        <v>6600833921</v>
      </c>
      <c r="B1808">
        <v>16</v>
      </c>
      <c r="C1808" t="s">
        <v>2587</v>
      </c>
    </row>
    <row r="1809" spans="1:3" x14ac:dyDescent="0.55000000000000004">
      <c r="A1809">
        <v>6600834739</v>
      </c>
      <c r="B1809">
        <v>16</v>
      </c>
      <c r="C1809" t="s">
        <v>1982</v>
      </c>
    </row>
    <row r="1810" spans="1:3" hidden="1" x14ac:dyDescent="0.55000000000000004">
      <c r="A1810">
        <v>6600985635</v>
      </c>
      <c r="B1810">
        <v>22</v>
      </c>
      <c r="C1810" t="s">
        <v>1981</v>
      </c>
    </row>
    <row r="1811" spans="1:3" hidden="1" x14ac:dyDescent="0.55000000000000004">
      <c r="A1811">
        <v>6601041636</v>
      </c>
      <c r="B1811">
        <v>19</v>
      </c>
      <c r="C1811" t="s">
        <v>1981</v>
      </c>
    </row>
    <row r="1812" spans="1:3" x14ac:dyDescent="0.55000000000000004">
      <c r="A1812">
        <v>6601169726</v>
      </c>
      <c r="B1812">
        <v>17</v>
      </c>
      <c r="C1812" t="s">
        <v>2588</v>
      </c>
    </row>
    <row r="1813" spans="1:3" x14ac:dyDescent="0.55000000000000004">
      <c r="A1813">
        <v>6601170545</v>
      </c>
      <c r="B1813">
        <v>17</v>
      </c>
      <c r="C1813" t="s">
        <v>1982</v>
      </c>
    </row>
    <row r="1814" spans="1:3" hidden="1" x14ac:dyDescent="0.55000000000000004">
      <c r="A1814">
        <v>6601229248</v>
      </c>
      <c r="B1814">
        <v>21</v>
      </c>
      <c r="C1814" t="s">
        <v>1981</v>
      </c>
    </row>
    <row r="1815" spans="1:3" x14ac:dyDescent="0.55000000000000004">
      <c r="A1815">
        <v>6601238933</v>
      </c>
      <c r="B1815">
        <v>13</v>
      </c>
      <c r="C1815" t="s">
        <v>2589</v>
      </c>
    </row>
    <row r="1816" spans="1:3" x14ac:dyDescent="0.55000000000000004">
      <c r="A1816">
        <v>6601239751</v>
      </c>
      <c r="B1816">
        <v>13</v>
      </c>
      <c r="C1816" t="s">
        <v>1982</v>
      </c>
    </row>
    <row r="1817" spans="1:3" hidden="1" x14ac:dyDescent="0.55000000000000004">
      <c r="A1817">
        <v>6601267804</v>
      </c>
      <c r="B1817">
        <v>23</v>
      </c>
      <c r="C1817" t="s">
        <v>1981</v>
      </c>
    </row>
    <row r="1818" spans="1:3" x14ac:dyDescent="0.55000000000000004">
      <c r="A1818">
        <v>6602428476</v>
      </c>
      <c r="B1818">
        <v>8</v>
      </c>
      <c r="C1818" t="s">
        <v>2590</v>
      </c>
    </row>
    <row r="1819" spans="1:3" x14ac:dyDescent="0.55000000000000004">
      <c r="A1819">
        <v>6602429295</v>
      </c>
      <c r="B1819">
        <v>8</v>
      </c>
      <c r="C1819" t="s">
        <v>1982</v>
      </c>
    </row>
    <row r="1820" spans="1:3" x14ac:dyDescent="0.55000000000000004">
      <c r="A1820">
        <v>6602545887</v>
      </c>
      <c r="B1820">
        <v>11</v>
      </c>
      <c r="C1820" t="s">
        <v>2591</v>
      </c>
    </row>
    <row r="1821" spans="1:3" x14ac:dyDescent="0.55000000000000004">
      <c r="A1821">
        <v>6602546706</v>
      </c>
      <c r="B1821">
        <v>11</v>
      </c>
      <c r="C1821" t="s">
        <v>1982</v>
      </c>
    </row>
    <row r="1822" spans="1:3" x14ac:dyDescent="0.55000000000000004">
      <c r="A1822">
        <v>6602737769</v>
      </c>
      <c r="B1822">
        <v>1</v>
      </c>
      <c r="C1822" t="s">
        <v>2592</v>
      </c>
    </row>
    <row r="1823" spans="1:3" x14ac:dyDescent="0.55000000000000004">
      <c r="A1823">
        <v>6602738588</v>
      </c>
      <c r="B1823">
        <v>1</v>
      </c>
      <c r="C1823" t="s">
        <v>1982</v>
      </c>
    </row>
    <row r="1824" spans="1:3" x14ac:dyDescent="0.55000000000000004">
      <c r="A1824">
        <v>6602757658</v>
      </c>
      <c r="B1824">
        <v>7</v>
      </c>
      <c r="C1824" t="s">
        <v>2593</v>
      </c>
    </row>
    <row r="1825" spans="1:3" x14ac:dyDescent="0.55000000000000004">
      <c r="A1825">
        <v>6602758546</v>
      </c>
      <c r="B1825">
        <v>7</v>
      </c>
      <c r="C1825" t="s">
        <v>1982</v>
      </c>
    </row>
    <row r="1826" spans="1:3" x14ac:dyDescent="0.55000000000000004">
      <c r="A1826">
        <v>6602817263</v>
      </c>
      <c r="B1826">
        <v>15</v>
      </c>
      <c r="C1826" t="s">
        <v>2594</v>
      </c>
    </row>
    <row r="1827" spans="1:3" x14ac:dyDescent="0.55000000000000004">
      <c r="A1827">
        <v>6602818081</v>
      </c>
      <c r="B1827">
        <v>15</v>
      </c>
      <c r="C1827" t="s">
        <v>1982</v>
      </c>
    </row>
    <row r="1828" spans="1:3" x14ac:dyDescent="0.55000000000000004">
      <c r="A1828">
        <v>6602912109</v>
      </c>
      <c r="B1828">
        <v>10</v>
      </c>
      <c r="C1828" t="s">
        <v>2595</v>
      </c>
    </row>
    <row r="1829" spans="1:3" x14ac:dyDescent="0.55000000000000004">
      <c r="A1829">
        <v>6602912928</v>
      </c>
      <c r="B1829">
        <v>10</v>
      </c>
      <c r="C1829" t="s">
        <v>1982</v>
      </c>
    </row>
    <row r="1830" spans="1:3" x14ac:dyDescent="0.55000000000000004">
      <c r="A1830">
        <v>6602949587</v>
      </c>
      <c r="B1830">
        <v>12</v>
      </c>
      <c r="C1830" t="s">
        <v>2596</v>
      </c>
    </row>
    <row r="1831" spans="1:3" x14ac:dyDescent="0.55000000000000004">
      <c r="A1831">
        <v>6602950407</v>
      </c>
      <c r="B1831">
        <v>12</v>
      </c>
      <c r="C1831" t="s">
        <v>1982</v>
      </c>
    </row>
    <row r="1832" spans="1:3" x14ac:dyDescent="0.55000000000000004">
      <c r="A1832">
        <v>6603064627</v>
      </c>
      <c r="B1832">
        <v>9</v>
      </c>
      <c r="C1832" t="s">
        <v>2597</v>
      </c>
    </row>
    <row r="1833" spans="1:3" x14ac:dyDescent="0.55000000000000004">
      <c r="A1833">
        <v>6603065473</v>
      </c>
      <c r="B1833">
        <v>9</v>
      </c>
      <c r="C1833" t="s">
        <v>1982</v>
      </c>
    </row>
    <row r="1834" spans="1:3" x14ac:dyDescent="0.55000000000000004">
      <c r="A1834">
        <v>6603071235</v>
      </c>
      <c r="B1834">
        <v>5</v>
      </c>
      <c r="C1834" t="s">
        <v>2598</v>
      </c>
    </row>
    <row r="1835" spans="1:3" x14ac:dyDescent="0.55000000000000004">
      <c r="A1835">
        <v>6603072099</v>
      </c>
      <c r="B1835">
        <v>5</v>
      </c>
      <c r="C1835" t="s">
        <v>1982</v>
      </c>
    </row>
    <row r="1836" spans="1:3" x14ac:dyDescent="0.55000000000000004">
      <c r="A1836">
        <v>6603255271</v>
      </c>
      <c r="B1836">
        <v>3</v>
      </c>
      <c r="C1836" t="s">
        <v>2599</v>
      </c>
    </row>
    <row r="1837" spans="1:3" x14ac:dyDescent="0.55000000000000004">
      <c r="A1837">
        <v>6603256160</v>
      </c>
      <c r="B1837">
        <v>3</v>
      </c>
      <c r="C1837" t="s">
        <v>1982</v>
      </c>
    </row>
    <row r="1838" spans="1:3" x14ac:dyDescent="0.55000000000000004">
      <c r="A1838">
        <v>6604702958</v>
      </c>
      <c r="B1838">
        <v>4</v>
      </c>
      <c r="C1838" t="s">
        <v>2600</v>
      </c>
    </row>
    <row r="1839" spans="1:3" x14ac:dyDescent="0.55000000000000004">
      <c r="A1839">
        <v>6604703776</v>
      </c>
      <c r="B1839">
        <v>4</v>
      </c>
      <c r="C1839" t="s">
        <v>1982</v>
      </c>
    </row>
    <row r="1840" spans="1:3" x14ac:dyDescent="0.55000000000000004">
      <c r="A1840">
        <v>6605586918</v>
      </c>
      <c r="B1840">
        <v>2</v>
      </c>
      <c r="C1840" t="s">
        <v>2601</v>
      </c>
    </row>
    <row r="1841" spans="1:3" x14ac:dyDescent="0.55000000000000004">
      <c r="A1841">
        <v>6605601409</v>
      </c>
      <c r="B1841">
        <v>6</v>
      </c>
      <c r="C1841" t="s">
        <v>2601</v>
      </c>
    </row>
    <row r="1842" spans="1:3" hidden="1" x14ac:dyDescent="0.55000000000000004">
      <c r="A1842">
        <v>6605690202</v>
      </c>
      <c r="B1842">
        <v>21</v>
      </c>
      <c r="C1842" t="s">
        <v>2602</v>
      </c>
    </row>
    <row r="1843" spans="1:3" hidden="1" x14ac:dyDescent="0.55000000000000004">
      <c r="A1843">
        <v>6605752315</v>
      </c>
      <c r="B1843">
        <v>21</v>
      </c>
      <c r="C1843" t="s">
        <v>2603</v>
      </c>
    </row>
    <row r="1844" spans="1:3" x14ac:dyDescent="0.55000000000000004">
      <c r="A1844">
        <v>6605812245</v>
      </c>
      <c r="B1844">
        <v>14</v>
      </c>
      <c r="C1844" t="s">
        <v>2601</v>
      </c>
    </row>
    <row r="1845" spans="1:3" x14ac:dyDescent="0.55000000000000004">
      <c r="A1845">
        <v>6605834986</v>
      </c>
      <c r="B1845">
        <v>16</v>
      </c>
      <c r="C1845" t="s">
        <v>2601</v>
      </c>
    </row>
    <row r="1846" spans="1:3" hidden="1" x14ac:dyDescent="0.55000000000000004">
      <c r="A1846">
        <v>6605963687</v>
      </c>
      <c r="B1846">
        <v>21</v>
      </c>
      <c r="C1846" t="s">
        <v>2604</v>
      </c>
    </row>
    <row r="1847" spans="1:3" hidden="1" x14ac:dyDescent="0.55000000000000004">
      <c r="A1847">
        <v>6606151771</v>
      </c>
      <c r="B1847">
        <v>21</v>
      </c>
      <c r="C1847" t="s">
        <v>2605</v>
      </c>
    </row>
    <row r="1848" spans="1:3" x14ac:dyDescent="0.55000000000000004">
      <c r="A1848">
        <v>6606171049</v>
      </c>
      <c r="B1848">
        <v>17</v>
      </c>
      <c r="C1848" t="s">
        <v>2601</v>
      </c>
    </row>
    <row r="1849" spans="1:3" x14ac:dyDescent="0.55000000000000004">
      <c r="A1849">
        <v>6606234625</v>
      </c>
      <c r="B1849">
        <v>13</v>
      </c>
      <c r="C1849" t="s">
        <v>2601</v>
      </c>
    </row>
    <row r="1850" spans="1:3" hidden="1" x14ac:dyDescent="0.55000000000000004">
      <c r="A1850">
        <v>6606287939</v>
      </c>
      <c r="B1850">
        <v>21</v>
      </c>
      <c r="C1850" t="s">
        <v>2606</v>
      </c>
    </row>
    <row r="1851" spans="1:3" hidden="1" x14ac:dyDescent="0.55000000000000004">
      <c r="A1851">
        <v>6606388722</v>
      </c>
      <c r="B1851">
        <v>21</v>
      </c>
      <c r="C1851" t="s">
        <v>2607</v>
      </c>
    </row>
    <row r="1852" spans="1:3" x14ac:dyDescent="0.55000000000000004">
      <c r="A1852">
        <v>6607434988</v>
      </c>
      <c r="B1852">
        <v>8</v>
      </c>
      <c r="C1852" t="s">
        <v>2601</v>
      </c>
    </row>
    <row r="1853" spans="1:3" x14ac:dyDescent="0.55000000000000004">
      <c r="A1853">
        <v>6607552517</v>
      </c>
      <c r="B1853">
        <v>11</v>
      </c>
      <c r="C1853" t="s">
        <v>2601</v>
      </c>
    </row>
    <row r="1854" spans="1:3" x14ac:dyDescent="0.55000000000000004">
      <c r="A1854">
        <v>6607747299</v>
      </c>
      <c r="B1854">
        <v>1</v>
      </c>
      <c r="C1854" t="s">
        <v>2601</v>
      </c>
    </row>
    <row r="1855" spans="1:3" x14ac:dyDescent="0.55000000000000004">
      <c r="A1855">
        <v>6607763950</v>
      </c>
      <c r="B1855">
        <v>7</v>
      </c>
      <c r="C1855" t="s">
        <v>2601</v>
      </c>
    </row>
    <row r="1856" spans="1:3" x14ac:dyDescent="0.55000000000000004">
      <c r="A1856">
        <v>6607813321</v>
      </c>
      <c r="B1856">
        <v>15</v>
      </c>
      <c r="C1856" t="s">
        <v>2601</v>
      </c>
    </row>
    <row r="1857" spans="1:3" x14ac:dyDescent="0.55000000000000004">
      <c r="A1857">
        <v>6607918673</v>
      </c>
      <c r="B1857">
        <v>10</v>
      </c>
      <c r="C1857" t="s">
        <v>2601</v>
      </c>
    </row>
    <row r="1858" spans="1:3" x14ac:dyDescent="0.55000000000000004">
      <c r="A1858">
        <v>6607956492</v>
      </c>
      <c r="B1858">
        <v>12</v>
      </c>
      <c r="C1858" t="s">
        <v>2601</v>
      </c>
    </row>
    <row r="1859" spans="1:3" hidden="1" x14ac:dyDescent="0.55000000000000004">
      <c r="A1859">
        <v>6608037564</v>
      </c>
      <c r="B1859">
        <v>21</v>
      </c>
      <c r="C1859" t="s">
        <v>2608</v>
      </c>
    </row>
    <row r="1860" spans="1:3" hidden="1" x14ac:dyDescent="0.55000000000000004">
      <c r="A1860">
        <v>6608069456</v>
      </c>
      <c r="B1860">
        <v>21</v>
      </c>
      <c r="C1860" t="s">
        <v>2609</v>
      </c>
    </row>
    <row r="1861" spans="1:3" x14ac:dyDescent="0.55000000000000004">
      <c r="A1861">
        <v>6608070537</v>
      </c>
      <c r="B1861">
        <v>9</v>
      </c>
      <c r="C1861" t="s">
        <v>2601</v>
      </c>
    </row>
    <row r="1862" spans="1:3" x14ac:dyDescent="0.55000000000000004">
      <c r="A1862">
        <v>6608077412</v>
      </c>
      <c r="B1862">
        <v>5</v>
      </c>
      <c r="C1862" t="s">
        <v>2601</v>
      </c>
    </row>
    <row r="1863" spans="1:3" hidden="1" x14ac:dyDescent="0.55000000000000004">
      <c r="A1863">
        <v>6608217814</v>
      </c>
      <c r="B1863">
        <v>21</v>
      </c>
      <c r="C1863" t="s">
        <v>2610</v>
      </c>
    </row>
    <row r="1864" spans="1:3" x14ac:dyDescent="0.55000000000000004">
      <c r="A1864">
        <v>6608261411</v>
      </c>
      <c r="B1864">
        <v>3</v>
      </c>
      <c r="C1864" t="s">
        <v>2601</v>
      </c>
    </row>
    <row r="1865" spans="1:3" hidden="1" x14ac:dyDescent="0.55000000000000004">
      <c r="A1865">
        <v>6608366264</v>
      </c>
      <c r="B1865">
        <v>21</v>
      </c>
      <c r="C1865" t="s">
        <v>2611</v>
      </c>
    </row>
    <row r="1866" spans="1:3" hidden="1" x14ac:dyDescent="0.55000000000000004">
      <c r="A1866">
        <v>6608385240</v>
      </c>
      <c r="B1866">
        <v>21</v>
      </c>
      <c r="C1866" t="s">
        <v>2612</v>
      </c>
    </row>
    <row r="1867" spans="1:3" hidden="1" x14ac:dyDescent="0.55000000000000004">
      <c r="A1867">
        <v>6608544868</v>
      </c>
      <c r="B1867">
        <v>21</v>
      </c>
      <c r="C1867" t="s">
        <v>2613</v>
      </c>
    </row>
    <row r="1868" spans="1:3" hidden="1" x14ac:dyDescent="0.55000000000000004">
      <c r="A1868">
        <v>6608969165</v>
      </c>
      <c r="B1868">
        <v>21</v>
      </c>
      <c r="C1868" t="s">
        <v>2614</v>
      </c>
    </row>
    <row r="1869" spans="1:3" hidden="1" x14ac:dyDescent="0.55000000000000004">
      <c r="A1869">
        <v>6609001311</v>
      </c>
      <c r="B1869">
        <v>21</v>
      </c>
      <c r="C1869" t="s">
        <v>2615</v>
      </c>
    </row>
    <row r="1870" spans="1:3" hidden="1" x14ac:dyDescent="0.55000000000000004">
      <c r="A1870">
        <v>6609473512</v>
      </c>
      <c r="B1870">
        <v>21</v>
      </c>
      <c r="C1870" t="s">
        <v>2616</v>
      </c>
    </row>
    <row r="1871" spans="1:3" x14ac:dyDescent="0.55000000000000004">
      <c r="A1871">
        <v>6609699156</v>
      </c>
      <c r="B1871">
        <v>4</v>
      </c>
      <c r="C1871" t="s">
        <v>2601</v>
      </c>
    </row>
    <row r="1872" spans="1:3" hidden="1" x14ac:dyDescent="0.55000000000000004">
      <c r="A1872">
        <v>6609793417</v>
      </c>
      <c r="B1872">
        <v>21</v>
      </c>
      <c r="C1872" t="s">
        <v>2617</v>
      </c>
    </row>
    <row r="1873" spans="1:3" hidden="1" x14ac:dyDescent="0.55000000000000004">
      <c r="A1873">
        <v>6611418178</v>
      </c>
      <c r="B1873">
        <v>21</v>
      </c>
      <c r="C1873" t="s">
        <v>2618</v>
      </c>
    </row>
    <row r="1874" spans="1:3" x14ac:dyDescent="0.55000000000000004">
      <c r="A1874">
        <v>6630604712</v>
      </c>
      <c r="B1874">
        <v>2</v>
      </c>
      <c r="C1874" t="s">
        <v>2008</v>
      </c>
    </row>
    <row r="1875" spans="1:3" x14ac:dyDescent="0.55000000000000004">
      <c r="A1875">
        <v>6630607978</v>
      </c>
      <c r="B1875">
        <v>6</v>
      </c>
      <c r="C1875" t="s">
        <v>2008</v>
      </c>
    </row>
    <row r="1876" spans="1:3" x14ac:dyDescent="0.55000000000000004">
      <c r="A1876">
        <v>6630807328</v>
      </c>
      <c r="B1876">
        <v>14</v>
      </c>
      <c r="C1876" t="s">
        <v>2008</v>
      </c>
    </row>
    <row r="1877" spans="1:3" x14ac:dyDescent="0.55000000000000004">
      <c r="A1877">
        <v>6630830173</v>
      </c>
      <c r="B1877">
        <v>16</v>
      </c>
      <c r="C1877" t="s">
        <v>2008</v>
      </c>
    </row>
    <row r="1878" spans="1:3" x14ac:dyDescent="0.55000000000000004">
      <c r="A1878">
        <v>6631166325</v>
      </c>
      <c r="B1878">
        <v>17</v>
      </c>
      <c r="C1878" t="s">
        <v>2008</v>
      </c>
    </row>
    <row r="1879" spans="1:3" x14ac:dyDescent="0.55000000000000004">
      <c r="A1879">
        <v>6631241103</v>
      </c>
      <c r="B1879">
        <v>13</v>
      </c>
      <c r="C1879" t="s">
        <v>2008</v>
      </c>
    </row>
    <row r="1880" spans="1:3" x14ac:dyDescent="0.55000000000000004">
      <c r="A1880">
        <v>6632430045</v>
      </c>
      <c r="B1880">
        <v>8</v>
      </c>
      <c r="C1880" t="s">
        <v>2008</v>
      </c>
    </row>
    <row r="1881" spans="1:3" x14ac:dyDescent="0.55000000000000004">
      <c r="A1881">
        <v>6632547691</v>
      </c>
      <c r="B1881">
        <v>11</v>
      </c>
      <c r="C1881" t="s">
        <v>2008</v>
      </c>
    </row>
    <row r="1882" spans="1:3" x14ac:dyDescent="0.55000000000000004">
      <c r="A1882">
        <v>6632739427</v>
      </c>
      <c r="B1882">
        <v>1</v>
      </c>
      <c r="C1882" t="s">
        <v>2008</v>
      </c>
    </row>
    <row r="1883" spans="1:3" x14ac:dyDescent="0.55000000000000004">
      <c r="A1883">
        <v>6632759046</v>
      </c>
      <c r="B1883">
        <v>7</v>
      </c>
      <c r="C1883" t="s">
        <v>2008</v>
      </c>
    </row>
    <row r="1884" spans="1:3" x14ac:dyDescent="0.55000000000000004">
      <c r="A1884">
        <v>6632814589</v>
      </c>
      <c r="B1884">
        <v>15</v>
      </c>
      <c r="C1884" t="s">
        <v>2008</v>
      </c>
    </row>
    <row r="1885" spans="1:3" x14ac:dyDescent="0.55000000000000004">
      <c r="A1885">
        <v>6632913711</v>
      </c>
      <c r="B1885">
        <v>10</v>
      </c>
      <c r="C1885" t="s">
        <v>2008</v>
      </c>
    </row>
    <row r="1886" spans="1:3" x14ac:dyDescent="0.55000000000000004">
      <c r="A1886">
        <v>6632951611</v>
      </c>
      <c r="B1886">
        <v>12</v>
      </c>
      <c r="C1886" t="s">
        <v>2008</v>
      </c>
    </row>
    <row r="1887" spans="1:3" x14ac:dyDescent="0.55000000000000004">
      <c r="A1887">
        <v>6633065708</v>
      </c>
      <c r="B1887">
        <v>9</v>
      </c>
      <c r="C1887" t="s">
        <v>2008</v>
      </c>
    </row>
    <row r="1888" spans="1:3" x14ac:dyDescent="0.55000000000000004">
      <c r="A1888">
        <v>6633072342</v>
      </c>
      <c r="B1888">
        <v>5</v>
      </c>
      <c r="C1888" t="s">
        <v>2008</v>
      </c>
    </row>
    <row r="1889" spans="1:3" x14ac:dyDescent="0.55000000000000004">
      <c r="A1889">
        <v>6633264542</v>
      </c>
      <c r="B1889">
        <v>3</v>
      </c>
      <c r="C1889" t="s">
        <v>2008</v>
      </c>
    </row>
    <row r="1890" spans="1:3" x14ac:dyDescent="0.55000000000000004">
      <c r="A1890">
        <v>6634697776</v>
      </c>
      <c r="B1890">
        <v>4</v>
      </c>
      <c r="C1890" t="s">
        <v>2008</v>
      </c>
    </row>
    <row r="1891" spans="1:3" hidden="1" x14ac:dyDescent="0.55000000000000004">
      <c r="A1891">
        <v>6900357605</v>
      </c>
      <c r="B1891">
        <v>24</v>
      </c>
      <c r="C1891" t="s">
        <v>1981</v>
      </c>
    </row>
    <row r="1892" spans="1:3" x14ac:dyDescent="0.55000000000000004">
      <c r="A1892">
        <v>6900556754</v>
      </c>
      <c r="B1892">
        <v>2</v>
      </c>
      <c r="C1892" t="s">
        <v>1982</v>
      </c>
    </row>
    <row r="1893" spans="1:3" x14ac:dyDescent="0.55000000000000004">
      <c r="A1893">
        <v>6900571840</v>
      </c>
      <c r="B1893">
        <v>6</v>
      </c>
      <c r="C1893" t="s">
        <v>1982</v>
      </c>
    </row>
    <row r="1894" spans="1:3" x14ac:dyDescent="0.55000000000000004">
      <c r="A1894">
        <v>6900592408</v>
      </c>
      <c r="B1894">
        <v>2</v>
      </c>
      <c r="C1894" t="s">
        <v>2619</v>
      </c>
    </row>
    <row r="1895" spans="1:3" x14ac:dyDescent="0.55000000000000004">
      <c r="A1895">
        <v>6900608000</v>
      </c>
      <c r="B1895">
        <v>6</v>
      </c>
      <c r="C1895" t="s">
        <v>2620</v>
      </c>
    </row>
    <row r="1896" spans="1:3" hidden="1" x14ac:dyDescent="0.55000000000000004">
      <c r="A1896">
        <v>6900649083</v>
      </c>
      <c r="B1896">
        <v>18</v>
      </c>
      <c r="C1896" t="s">
        <v>1981</v>
      </c>
    </row>
    <row r="1897" spans="1:3" x14ac:dyDescent="0.55000000000000004">
      <c r="A1897">
        <v>6900771944</v>
      </c>
      <c r="B1897">
        <v>14</v>
      </c>
      <c r="C1897" t="s">
        <v>1982</v>
      </c>
    </row>
    <row r="1898" spans="1:3" hidden="1" x14ac:dyDescent="0.55000000000000004">
      <c r="A1898">
        <v>6900795058</v>
      </c>
      <c r="B1898">
        <v>20</v>
      </c>
      <c r="C1898" t="s">
        <v>1981</v>
      </c>
    </row>
    <row r="1899" spans="1:3" x14ac:dyDescent="0.55000000000000004">
      <c r="A1899">
        <v>6900798948</v>
      </c>
      <c r="B1899">
        <v>16</v>
      </c>
      <c r="C1899" t="s">
        <v>1982</v>
      </c>
    </row>
    <row r="1900" spans="1:3" x14ac:dyDescent="0.55000000000000004">
      <c r="A1900">
        <v>6900808129</v>
      </c>
      <c r="B1900">
        <v>14</v>
      </c>
      <c r="C1900" t="s">
        <v>2621</v>
      </c>
    </row>
    <row r="1901" spans="1:3" x14ac:dyDescent="0.55000000000000004">
      <c r="A1901">
        <v>6900834657</v>
      </c>
      <c r="B1901">
        <v>16</v>
      </c>
      <c r="C1901" t="s">
        <v>2622</v>
      </c>
    </row>
    <row r="1902" spans="1:3" hidden="1" x14ac:dyDescent="0.55000000000000004">
      <c r="A1902">
        <v>6900985635</v>
      </c>
      <c r="B1902">
        <v>22</v>
      </c>
      <c r="C1902" t="s">
        <v>1981</v>
      </c>
    </row>
    <row r="1903" spans="1:3" hidden="1" x14ac:dyDescent="0.55000000000000004">
      <c r="A1903">
        <v>6901041636</v>
      </c>
      <c r="B1903">
        <v>19</v>
      </c>
      <c r="C1903" t="s">
        <v>1981</v>
      </c>
    </row>
    <row r="1904" spans="1:3" x14ac:dyDescent="0.55000000000000004">
      <c r="A1904">
        <v>6901135055</v>
      </c>
      <c r="B1904">
        <v>17</v>
      </c>
      <c r="C1904" t="s">
        <v>1982</v>
      </c>
    </row>
    <row r="1905" spans="1:3" x14ac:dyDescent="0.55000000000000004">
      <c r="A1905">
        <v>6901170762</v>
      </c>
      <c r="B1905">
        <v>17</v>
      </c>
      <c r="C1905" t="s">
        <v>2623</v>
      </c>
    </row>
    <row r="1906" spans="1:3" x14ac:dyDescent="0.55000000000000004">
      <c r="A1906">
        <v>6901204568</v>
      </c>
      <c r="B1906">
        <v>13</v>
      </c>
      <c r="C1906" t="s">
        <v>1982</v>
      </c>
    </row>
    <row r="1907" spans="1:3" hidden="1" x14ac:dyDescent="0.55000000000000004">
      <c r="A1907">
        <v>6901229248</v>
      </c>
      <c r="B1907">
        <v>21</v>
      </c>
      <c r="C1907" t="s">
        <v>1981</v>
      </c>
    </row>
    <row r="1908" spans="1:3" x14ac:dyDescent="0.55000000000000004">
      <c r="A1908">
        <v>6901239916</v>
      </c>
      <c r="B1908">
        <v>13</v>
      </c>
      <c r="C1908" t="s">
        <v>2624</v>
      </c>
    </row>
    <row r="1909" spans="1:3" hidden="1" x14ac:dyDescent="0.55000000000000004">
      <c r="A1909">
        <v>6901267804</v>
      </c>
      <c r="B1909">
        <v>23</v>
      </c>
      <c r="C1909" t="s">
        <v>1981</v>
      </c>
    </row>
    <row r="1910" spans="1:3" x14ac:dyDescent="0.55000000000000004">
      <c r="A1910">
        <v>6902394562</v>
      </c>
      <c r="B1910">
        <v>8</v>
      </c>
      <c r="C1910" t="s">
        <v>1982</v>
      </c>
    </row>
    <row r="1911" spans="1:3" x14ac:dyDescent="0.55000000000000004">
      <c r="A1911">
        <v>6902430543</v>
      </c>
      <c r="B1911">
        <v>8</v>
      </c>
      <c r="C1911" t="s">
        <v>2625</v>
      </c>
    </row>
    <row r="1912" spans="1:3" x14ac:dyDescent="0.55000000000000004">
      <c r="A1912">
        <v>6902511763</v>
      </c>
      <c r="B1912">
        <v>11</v>
      </c>
      <c r="C1912" t="s">
        <v>1982</v>
      </c>
    </row>
    <row r="1913" spans="1:3" x14ac:dyDescent="0.55000000000000004">
      <c r="A1913">
        <v>6902548162</v>
      </c>
      <c r="B1913">
        <v>11</v>
      </c>
      <c r="C1913" t="s">
        <v>2626</v>
      </c>
    </row>
    <row r="1914" spans="1:3" x14ac:dyDescent="0.55000000000000004">
      <c r="A1914">
        <v>6902703512</v>
      </c>
      <c r="B1914">
        <v>1</v>
      </c>
      <c r="C1914" t="s">
        <v>1982</v>
      </c>
    </row>
    <row r="1915" spans="1:3" x14ac:dyDescent="0.55000000000000004">
      <c r="A1915">
        <v>6902723906</v>
      </c>
      <c r="B1915">
        <v>7</v>
      </c>
      <c r="C1915" t="s">
        <v>1982</v>
      </c>
    </row>
    <row r="1916" spans="1:3" x14ac:dyDescent="0.55000000000000004">
      <c r="A1916">
        <v>6902739694</v>
      </c>
      <c r="B1916">
        <v>1</v>
      </c>
      <c r="C1916" t="s">
        <v>2627</v>
      </c>
    </row>
    <row r="1917" spans="1:3" x14ac:dyDescent="0.55000000000000004">
      <c r="A1917">
        <v>6902759945</v>
      </c>
      <c r="B1917">
        <v>7</v>
      </c>
      <c r="C1917" t="s">
        <v>2628</v>
      </c>
    </row>
    <row r="1918" spans="1:3" x14ac:dyDescent="0.55000000000000004">
      <c r="A1918">
        <v>6902783254</v>
      </c>
      <c r="B1918">
        <v>15</v>
      </c>
      <c r="C1918" t="s">
        <v>1982</v>
      </c>
    </row>
    <row r="1919" spans="1:3" x14ac:dyDescent="0.55000000000000004">
      <c r="A1919">
        <v>6902819502</v>
      </c>
      <c r="B1919">
        <v>15</v>
      </c>
      <c r="C1919" t="s">
        <v>2629</v>
      </c>
    </row>
    <row r="1920" spans="1:3" x14ac:dyDescent="0.55000000000000004">
      <c r="A1920">
        <v>6902877868</v>
      </c>
      <c r="B1920">
        <v>10</v>
      </c>
      <c r="C1920" t="s">
        <v>1982</v>
      </c>
    </row>
    <row r="1921" spans="1:3" x14ac:dyDescent="0.55000000000000004">
      <c r="A1921">
        <v>6902914138</v>
      </c>
      <c r="B1921">
        <v>10</v>
      </c>
      <c r="C1921" t="s">
        <v>2630</v>
      </c>
    </row>
    <row r="1922" spans="1:3" x14ac:dyDescent="0.55000000000000004">
      <c r="A1922">
        <v>6902915682</v>
      </c>
      <c r="B1922">
        <v>12</v>
      </c>
      <c r="C1922" t="s">
        <v>1982</v>
      </c>
    </row>
    <row r="1923" spans="1:3" x14ac:dyDescent="0.55000000000000004">
      <c r="A1923">
        <v>6902951407</v>
      </c>
      <c r="B1923">
        <v>12</v>
      </c>
      <c r="C1923" t="s">
        <v>2631</v>
      </c>
    </row>
    <row r="1924" spans="1:3" x14ac:dyDescent="0.55000000000000004">
      <c r="A1924">
        <v>6903030237</v>
      </c>
      <c r="B1924">
        <v>9</v>
      </c>
      <c r="C1924" t="s">
        <v>1982</v>
      </c>
    </row>
    <row r="1925" spans="1:3" x14ac:dyDescent="0.55000000000000004">
      <c r="A1925">
        <v>6903037298</v>
      </c>
      <c r="B1925">
        <v>5</v>
      </c>
      <c r="C1925" t="s">
        <v>1982</v>
      </c>
    </row>
    <row r="1926" spans="1:3" x14ac:dyDescent="0.55000000000000004">
      <c r="A1926">
        <v>6903066434</v>
      </c>
      <c r="B1926">
        <v>9</v>
      </c>
      <c r="C1926" t="s">
        <v>2632</v>
      </c>
    </row>
    <row r="1927" spans="1:3" x14ac:dyDescent="0.55000000000000004">
      <c r="A1927">
        <v>6903073558</v>
      </c>
      <c r="B1927">
        <v>5</v>
      </c>
      <c r="C1927" t="s">
        <v>2633</v>
      </c>
    </row>
    <row r="1928" spans="1:3" x14ac:dyDescent="0.55000000000000004">
      <c r="A1928">
        <v>6903220784</v>
      </c>
      <c r="B1928">
        <v>3</v>
      </c>
      <c r="C1928" t="s">
        <v>1982</v>
      </c>
    </row>
    <row r="1929" spans="1:3" x14ac:dyDescent="0.55000000000000004">
      <c r="A1929">
        <v>6903257117</v>
      </c>
      <c r="B1929">
        <v>3</v>
      </c>
      <c r="C1929" t="s">
        <v>2634</v>
      </c>
    </row>
    <row r="1930" spans="1:3" x14ac:dyDescent="0.55000000000000004">
      <c r="A1930">
        <v>6904669036</v>
      </c>
      <c r="B1930">
        <v>4</v>
      </c>
      <c r="C1930" t="s">
        <v>1982</v>
      </c>
    </row>
    <row r="1931" spans="1:3" x14ac:dyDescent="0.55000000000000004">
      <c r="A1931">
        <v>6904704682</v>
      </c>
      <c r="B1931">
        <v>4</v>
      </c>
      <c r="C1931" t="s">
        <v>2635</v>
      </c>
    </row>
    <row r="1932" spans="1:3" x14ac:dyDescent="0.55000000000000004">
      <c r="A1932">
        <v>6905555688</v>
      </c>
      <c r="B1932">
        <v>2</v>
      </c>
      <c r="C1932" t="s">
        <v>2636</v>
      </c>
    </row>
    <row r="1933" spans="1:3" x14ac:dyDescent="0.55000000000000004">
      <c r="A1933">
        <v>6905570224</v>
      </c>
      <c r="B1933">
        <v>6</v>
      </c>
      <c r="C1933" t="s">
        <v>2636</v>
      </c>
    </row>
    <row r="1934" spans="1:3" hidden="1" x14ac:dyDescent="0.55000000000000004">
      <c r="A1934">
        <v>6905607985</v>
      </c>
      <c r="B1934">
        <v>21</v>
      </c>
      <c r="C1934" t="s">
        <v>2637</v>
      </c>
    </row>
    <row r="1935" spans="1:3" hidden="1" x14ac:dyDescent="0.55000000000000004">
      <c r="A1935">
        <v>6905661307</v>
      </c>
      <c r="B1935">
        <v>21</v>
      </c>
      <c r="C1935" t="s">
        <v>2638</v>
      </c>
    </row>
    <row r="1936" spans="1:3" x14ac:dyDescent="0.55000000000000004">
      <c r="A1936">
        <v>6905769619</v>
      </c>
      <c r="B1936">
        <v>14</v>
      </c>
      <c r="C1936" t="s">
        <v>2636</v>
      </c>
    </row>
    <row r="1937" spans="1:3" x14ac:dyDescent="0.55000000000000004">
      <c r="A1937">
        <v>6905800236</v>
      </c>
      <c r="B1937">
        <v>16</v>
      </c>
      <c r="C1937" t="s">
        <v>2636</v>
      </c>
    </row>
    <row r="1938" spans="1:3" hidden="1" x14ac:dyDescent="0.55000000000000004">
      <c r="A1938">
        <v>6905809730</v>
      </c>
      <c r="B1938">
        <v>21</v>
      </c>
      <c r="C1938" t="s">
        <v>2639</v>
      </c>
    </row>
    <row r="1939" spans="1:3" hidden="1" x14ac:dyDescent="0.55000000000000004">
      <c r="A1939">
        <v>6905853205</v>
      </c>
      <c r="B1939">
        <v>21</v>
      </c>
      <c r="C1939" t="s">
        <v>2640</v>
      </c>
    </row>
    <row r="1940" spans="1:3" x14ac:dyDescent="0.55000000000000004">
      <c r="A1940">
        <v>6906136384</v>
      </c>
      <c r="B1940">
        <v>17</v>
      </c>
      <c r="C1940" t="s">
        <v>2636</v>
      </c>
    </row>
    <row r="1941" spans="1:3" x14ac:dyDescent="0.55000000000000004">
      <c r="A1941">
        <v>6906203353</v>
      </c>
      <c r="B1941">
        <v>13</v>
      </c>
      <c r="C1941" t="s">
        <v>2636</v>
      </c>
    </row>
    <row r="1942" spans="1:3" x14ac:dyDescent="0.55000000000000004">
      <c r="A1942">
        <v>6907407408</v>
      </c>
      <c r="B1942">
        <v>8</v>
      </c>
      <c r="C1942" t="s">
        <v>2636</v>
      </c>
    </row>
    <row r="1943" spans="1:3" x14ac:dyDescent="0.55000000000000004">
      <c r="A1943">
        <v>6907509982</v>
      </c>
      <c r="B1943">
        <v>11</v>
      </c>
      <c r="C1943" t="s">
        <v>2636</v>
      </c>
    </row>
    <row r="1944" spans="1:3" x14ac:dyDescent="0.55000000000000004">
      <c r="A1944">
        <v>6907709280</v>
      </c>
      <c r="B1944">
        <v>1</v>
      </c>
      <c r="C1944" t="s">
        <v>2636</v>
      </c>
    </row>
    <row r="1945" spans="1:3" x14ac:dyDescent="0.55000000000000004">
      <c r="A1945">
        <v>6907734329</v>
      </c>
      <c r="B1945">
        <v>7</v>
      </c>
      <c r="C1945" t="s">
        <v>2636</v>
      </c>
    </row>
    <row r="1946" spans="1:3" x14ac:dyDescent="0.55000000000000004">
      <c r="A1946">
        <v>6907787277</v>
      </c>
      <c r="B1946">
        <v>15</v>
      </c>
      <c r="C1946" t="s">
        <v>2636</v>
      </c>
    </row>
    <row r="1947" spans="1:3" hidden="1" x14ac:dyDescent="0.55000000000000004">
      <c r="A1947">
        <v>6907819367</v>
      </c>
      <c r="B1947">
        <v>21</v>
      </c>
      <c r="C1947" t="s">
        <v>2641</v>
      </c>
    </row>
    <row r="1948" spans="1:3" x14ac:dyDescent="0.55000000000000004">
      <c r="A1948">
        <v>6907875976</v>
      </c>
      <c r="B1948">
        <v>10</v>
      </c>
      <c r="C1948" t="s">
        <v>2636</v>
      </c>
    </row>
    <row r="1949" spans="1:3" x14ac:dyDescent="0.55000000000000004">
      <c r="A1949">
        <v>6907913876</v>
      </c>
      <c r="B1949">
        <v>12</v>
      </c>
      <c r="C1949" t="s">
        <v>2636</v>
      </c>
    </row>
    <row r="1950" spans="1:3" x14ac:dyDescent="0.55000000000000004">
      <c r="A1950">
        <v>6908028018</v>
      </c>
      <c r="B1950">
        <v>9</v>
      </c>
      <c r="C1950" t="s">
        <v>2636</v>
      </c>
    </row>
    <row r="1951" spans="1:3" x14ac:dyDescent="0.55000000000000004">
      <c r="A1951">
        <v>6908034744</v>
      </c>
      <c r="B1951">
        <v>5</v>
      </c>
      <c r="C1951" t="s">
        <v>2636</v>
      </c>
    </row>
    <row r="1952" spans="1:3" x14ac:dyDescent="0.55000000000000004">
      <c r="A1952">
        <v>6908225369</v>
      </c>
      <c r="B1952">
        <v>3</v>
      </c>
      <c r="C1952" t="s">
        <v>2636</v>
      </c>
    </row>
    <row r="1953" spans="1:3" hidden="1" x14ac:dyDescent="0.55000000000000004">
      <c r="A1953">
        <v>6908325042</v>
      </c>
      <c r="B1953">
        <v>21</v>
      </c>
      <c r="C1953" t="s">
        <v>2642</v>
      </c>
    </row>
    <row r="1954" spans="1:3" hidden="1" x14ac:dyDescent="0.55000000000000004">
      <c r="A1954">
        <v>6908494192</v>
      </c>
      <c r="B1954">
        <v>21</v>
      </c>
      <c r="C1954" t="s">
        <v>2643</v>
      </c>
    </row>
    <row r="1955" spans="1:3" hidden="1" x14ac:dyDescent="0.55000000000000004">
      <c r="A1955">
        <v>6908737504</v>
      </c>
      <c r="B1955">
        <v>21</v>
      </c>
      <c r="C1955" t="s">
        <v>2644</v>
      </c>
    </row>
    <row r="1956" spans="1:3" hidden="1" x14ac:dyDescent="0.55000000000000004">
      <c r="A1956">
        <v>6908904470</v>
      </c>
      <c r="B1956">
        <v>21</v>
      </c>
      <c r="C1956" t="s">
        <v>2645</v>
      </c>
    </row>
    <row r="1957" spans="1:3" hidden="1" x14ac:dyDescent="0.55000000000000004">
      <c r="A1957">
        <v>6908961570</v>
      </c>
      <c r="B1957">
        <v>21</v>
      </c>
      <c r="C1957" t="s">
        <v>2646</v>
      </c>
    </row>
    <row r="1958" spans="1:3" hidden="1" x14ac:dyDescent="0.55000000000000004">
      <c r="A1958">
        <v>6909044302</v>
      </c>
      <c r="B1958">
        <v>21</v>
      </c>
      <c r="C1958" t="s">
        <v>2647</v>
      </c>
    </row>
    <row r="1959" spans="1:3" x14ac:dyDescent="0.55000000000000004">
      <c r="A1959">
        <v>6909667880</v>
      </c>
      <c r="B1959">
        <v>4</v>
      </c>
      <c r="C1959" t="s">
        <v>2636</v>
      </c>
    </row>
    <row r="1960" spans="1:3" hidden="1" x14ac:dyDescent="0.55000000000000004">
      <c r="A1960">
        <v>6911073837</v>
      </c>
      <c r="B1960">
        <v>21</v>
      </c>
      <c r="C1960" t="s">
        <v>2648</v>
      </c>
    </row>
    <row r="1961" spans="1:3" hidden="1" x14ac:dyDescent="0.55000000000000004">
      <c r="A1961">
        <v>6911327654</v>
      </c>
      <c r="B1961">
        <v>21</v>
      </c>
      <c r="C1961" t="s">
        <v>2649</v>
      </c>
    </row>
    <row r="1962" spans="1:3" hidden="1" x14ac:dyDescent="0.55000000000000004">
      <c r="A1962">
        <v>6911768548</v>
      </c>
      <c r="B1962">
        <v>21</v>
      </c>
      <c r="C1962" t="s">
        <v>2650</v>
      </c>
    </row>
    <row r="1963" spans="1:3" hidden="1" x14ac:dyDescent="0.55000000000000004">
      <c r="A1963">
        <v>6912758634</v>
      </c>
      <c r="B1963">
        <v>21</v>
      </c>
      <c r="C1963" t="s">
        <v>2651</v>
      </c>
    </row>
    <row r="1964" spans="1:3" hidden="1" x14ac:dyDescent="0.55000000000000004">
      <c r="A1964">
        <v>6916163225</v>
      </c>
      <c r="B1964">
        <v>21</v>
      </c>
      <c r="C1964" t="s">
        <v>2652</v>
      </c>
    </row>
    <row r="1965" spans="1:3" x14ac:dyDescent="0.55000000000000004">
      <c r="A1965">
        <v>6930556975</v>
      </c>
      <c r="B1965">
        <v>2</v>
      </c>
      <c r="C1965" t="s">
        <v>2008</v>
      </c>
    </row>
    <row r="1966" spans="1:3" x14ac:dyDescent="0.55000000000000004">
      <c r="A1966">
        <v>6930572248</v>
      </c>
      <c r="B1966">
        <v>6</v>
      </c>
      <c r="C1966" t="s">
        <v>2008</v>
      </c>
    </row>
    <row r="1967" spans="1:3" x14ac:dyDescent="0.55000000000000004">
      <c r="A1967">
        <v>6930772113</v>
      </c>
      <c r="B1967">
        <v>14</v>
      </c>
      <c r="C1967" t="s">
        <v>2008</v>
      </c>
    </row>
    <row r="1968" spans="1:3" x14ac:dyDescent="0.55000000000000004">
      <c r="A1968">
        <v>6930798942</v>
      </c>
      <c r="B1968">
        <v>16</v>
      </c>
      <c r="C1968" t="s">
        <v>2008</v>
      </c>
    </row>
    <row r="1969" spans="1:3" x14ac:dyDescent="0.55000000000000004">
      <c r="A1969">
        <v>6931146346</v>
      </c>
      <c r="B1969">
        <v>17</v>
      </c>
      <c r="C1969" t="s">
        <v>2008</v>
      </c>
    </row>
    <row r="1970" spans="1:3" x14ac:dyDescent="0.55000000000000004">
      <c r="A1970">
        <v>6931210416</v>
      </c>
      <c r="B1970">
        <v>13</v>
      </c>
      <c r="C1970" t="s">
        <v>2008</v>
      </c>
    </row>
    <row r="1971" spans="1:3" x14ac:dyDescent="0.55000000000000004">
      <c r="A1971">
        <v>6932394890</v>
      </c>
      <c r="B1971">
        <v>8</v>
      </c>
      <c r="C1971" t="s">
        <v>2008</v>
      </c>
    </row>
    <row r="1972" spans="1:3" x14ac:dyDescent="0.55000000000000004">
      <c r="A1972">
        <v>6932512011</v>
      </c>
      <c r="B1972">
        <v>11</v>
      </c>
      <c r="C1972" t="s">
        <v>2008</v>
      </c>
    </row>
    <row r="1973" spans="1:3" x14ac:dyDescent="0.55000000000000004">
      <c r="A1973">
        <v>6932703679</v>
      </c>
      <c r="B1973">
        <v>1</v>
      </c>
      <c r="C1973" t="s">
        <v>2008</v>
      </c>
    </row>
    <row r="1974" spans="1:3" x14ac:dyDescent="0.55000000000000004">
      <c r="A1974">
        <v>6932724184</v>
      </c>
      <c r="B1974">
        <v>7</v>
      </c>
      <c r="C1974" t="s">
        <v>2008</v>
      </c>
    </row>
    <row r="1975" spans="1:3" x14ac:dyDescent="0.55000000000000004">
      <c r="A1975">
        <v>6932783597</v>
      </c>
      <c r="B1975">
        <v>15</v>
      </c>
      <c r="C1975" t="s">
        <v>2008</v>
      </c>
    </row>
    <row r="1976" spans="1:3" x14ac:dyDescent="0.55000000000000004">
      <c r="A1976">
        <v>6932878117</v>
      </c>
      <c r="B1976">
        <v>10</v>
      </c>
      <c r="C1976" t="s">
        <v>2008</v>
      </c>
    </row>
    <row r="1977" spans="1:3" x14ac:dyDescent="0.55000000000000004">
      <c r="A1977">
        <v>6932915930</v>
      </c>
      <c r="B1977">
        <v>12</v>
      </c>
      <c r="C1977" t="s">
        <v>2008</v>
      </c>
    </row>
    <row r="1978" spans="1:3" x14ac:dyDescent="0.55000000000000004">
      <c r="A1978">
        <v>6933030486</v>
      </c>
      <c r="B1978">
        <v>9</v>
      </c>
      <c r="C1978" t="s">
        <v>2008</v>
      </c>
    </row>
    <row r="1979" spans="1:3" x14ac:dyDescent="0.55000000000000004">
      <c r="A1979">
        <v>6933037588</v>
      </c>
      <c r="B1979">
        <v>5</v>
      </c>
      <c r="C1979" t="s">
        <v>2008</v>
      </c>
    </row>
    <row r="1980" spans="1:3" x14ac:dyDescent="0.55000000000000004">
      <c r="A1980">
        <v>6933221075</v>
      </c>
      <c r="B1980">
        <v>3</v>
      </c>
      <c r="C1980" t="s">
        <v>2008</v>
      </c>
    </row>
    <row r="1981" spans="1:3" x14ac:dyDescent="0.55000000000000004">
      <c r="A1981">
        <v>6934669440</v>
      </c>
      <c r="B1981">
        <v>4</v>
      </c>
      <c r="C1981" t="s">
        <v>2008</v>
      </c>
    </row>
  </sheetData>
  <autoFilter ref="A1:C1981" xr:uid="{51063610-F257-4203-9D22-066E4C917A58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1C17-7E93-4FFA-9680-E672CE4986DE}">
  <dimension ref="A1:O256"/>
  <sheetViews>
    <sheetView workbookViewId="0">
      <selection activeCell="N10" sqref="N10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  <col min="8" max="8" width="6.62890625" bestFit="1" customWidth="1"/>
  </cols>
  <sheetData>
    <row r="1" spans="1:15" x14ac:dyDescent="0.55000000000000004">
      <c r="A1" t="s">
        <v>2653</v>
      </c>
      <c r="B1" t="s">
        <v>2656</v>
      </c>
      <c r="C1" t="s">
        <v>2655</v>
      </c>
      <c r="D1" t="s">
        <v>2654</v>
      </c>
    </row>
    <row r="2" spans="1:15" x14ac:dyDescent="0.55000000000000004">
      <c r="A2">
        <v>306356538</v>
      </c>
      <c r="B2">
        <v>18</v>
      </c>
      <c r="C2" t="s">
        <v>2657</v>
      </c>
      <c r="D2">
        <v>5</v>
      </c>
      <c r="F2" s="2" t="s">
        <v>2679</v>
      </c>
      <c r="G2" t="s">
        <v>2681</v>
      </c>
      <c r="K2" s="4" t="s">
        <v>2808</v>
      </c>
      <c r="L2" s="4"/>
      <c r="N2" s="18">
        <f>(5+25)/5/60</f>
        <v>0.1</v>
      </c>
    </row>
    <row r="3" spans="1:15" x14ac:dyDescent="0.55000000000000004">
      <c r="A3">
        <v>307059972</v>
      </c>
      <c r="B3">
        <v>18</v>
      </c>
      <c r="C3" t="s">
        <v>2657</v>
      </c>
      <c r="D3">
        <v>7</v>
      </c>
      <c r="F3" s="3">
        <v>18</v>
      </c>
      <c r="G3" s="1">
        <v>7</v>
      </c>
      <c r="K3" s="4" t="s">
        <v>2809</v>
      </c>
      <c r="N3" s="4">
        <f>N2*120</f>
        <v>12</v>
      </c>
      <c r="O3" s="4" t="s">
        <v>2810</v>
      </c>
    </row>
    <row r="4" spans="1:15" x14ac:dyDescent="0.55000000000000004">
      <c r="A4">
        <v>307070520</v>
      </c>
      <c r="B4">
        <v>18</v>
      </c>
      <c r="C4" t="s">
        <v>2657</v>
      </c>
      <c r="D4">
        <v>14</v>
      </c>
      <c r="F4" s="3">
        <v>19</v>
      </c>
      <c r="G4" s="1">
        <v>3</v>
      </c>
    </row>
    <row r="5" spans="1:15" x14ac:dyDescent="0.55000000000000004">
      <c r="A5">
        <v>307082260</v>
      </c>
      <c r="B5">
        <v>18</v>
      </c>
      <c r="C5" t="s">
        <v>2657</v>
      </c>
      <c r="D5">
        <v>13</v>
      </c>
      <c r="F5" s="3">
        <v>21</v>
      </c>
      <c r="G5" s="1">
        <v>231</v>
      </c>
    </row>
    <row r="6" spans="1:15" x14ac:dyDescent="0.55000000000000004">
      <c r="A6">
        <v>308666257</v>
      </c>
      <c r="B6">
        <v>18</v>
      </c>
      <c r="C6" t="s">
        <v>2657</v>
      </c>
      <c r="D6">
        <v>6</v>
      </c>
      <c r="F6" s="3">
        <v>22</v>
      </c>
      <c r="G6" s="1">
        <v>6</v>
      </c>
    </row>
    <row r="7" spans="1:15" x14ac:dyDescent="0.55000000000000004">
      <c r="A7">
        <v>309387234</v>
      </c>
      <c r="B7">
        <v>18</v>
      </c>
      <c r="C7" t="s">
        <v>2657</v>
      </c>
      <c r="D7">
        <v>1</v>
      </c>
      <c r="F7" s="3">
        <v>24</v>
      </c>
      <c r="G7" s="1">
        <v>8</v>
      </c>
    </row>
    <row r="8" spans="1:15" x14ac:dyDescent="0.55000000000000004">
      <c r="A8">
        <v>311502684</v>
      </c>
      <c r="B8">
        <v>18</v>
      </c>
      <c r="C8" t="s">
        <v>2657</v>
      </c>
      <c r="D8">
        <v>10</v>
      </c>
      <c r="F8" s="3" t="s">
        <v>2680</v>
      </c>
      <c r="G8" s="1">
        <v>255</v>
      </c>
      <c r="H8" s="5">
        <f>255/(23*17)</f>
        <v>0.65217391304347827</v>
      </c>
    </row>
    <row r="9" spans="1:15" x14ac:dyDescent="0.55000000000000004">
      <c r="A9">
        <v>605780656</v>
      </c>
      <c r="B9">
        <v>19</v>
      </c>
      <c r="C9" t="s">
        <v>2658</v>
      </c>
      <c r="D9">
        <v>7</v>
      </c>
    </row>
    <row r="10" spans="1:15" x14ac:dyDescent="0.55000000000000004">
      <c r="A10">
        <v>1205857358</v>
      </c>
      <c r="B10">
        <v>19</v>
      </c>
      <c r="C10" t="s">
        <v>2659</v>
      </c>
      <c r="D10">
        <v>7</v>
      </c>
    </row>
    <row r="11" spans="1:15" x14ac:dyDescent="0.55000000000000004">
      <c r="A11">
        <v>1505954371</v>
      </c>
      <c r="B11">
        <v>19</v>
      </c>
      <c r="C11" t="s">
        <v>2660</v>
      </c>
      <c r="D11">
        <v>12</v>
      </c>
    </row>
    <row r="12" spans="1:15" x14ac:dyDescent="0.55000000000000004">
      <c r="A12">
        <v>1805761557</v>
      </c>
      <c r="B12">
        <v>22</v>
      </c>
      <c r="C12" t="s">
        <v>2661</v>
      </c>
      <c r="D12">
        <v>1</v>
      </c>
    </row>
    <row r="13" spans="1:15" x14ac:dyDescent="0.55000000000000004">
      <c r="A13">
        <v>1805868020</v>
      </c>
      <c r="B13">
        <v>24</v>
      </c>
      <c r="C13" t="s">
        <v>2661</v>
      </c>
      <c r="D13">
        <v>16</v>
      </c>
    </row>
    <row r="14" spans="1:15" x14ac:dyDescent="0.55000000000000004">
      <c r="A14">
        <v>1805923998</v>
      </c>
      <c r="B14">
        <v>24</v>
      </c>
      <c r="C14" t="s">
        <v>2661</v>
      </c>
      <c r="D14">
        <v>11</v>
      </c>
    </row>
    <row r="15" spans="1:15" x14ac:dyDescent="0.55000000000000004">
      <c r="A15">
        <v>1805936202</v>
      </c>
      <c r="B15">
        <v>24</v>
      </c>
      <c r="C15" t="s">
        <v>2661</v>
      </c>
      <c r="D15">
        <v>10</v>
      </c>
    </row>
    <row r="16" spans="1:15" x14ac:dyDescent="0.55000000000000004">
      <c r="A16">
        <v>1806624712</v>
      </c>
      <c r="B16">
        <v>24</v>
      </c>
      <c r="C16" t="s">
        <v>2661</v>
      </c>
      <c r="D16">
        <v>15</v>
      </c>
    </row>
    <row r="17" spans="1:4" x14ac:dyDescent="0.55000000000000004">
      <c r="A17">
        <v>1807034784</v>
      </c>
      <c r="B17">
        <v>24</v>
      </c>
      <c r="C17" t="s">
        <v>2661</v>
      </c>
      <c r="D17">
        <v>17</v>
      </c>
    </row>
    <row r="18" spans="1:4" x14ac:dyDescent="0.55000000000000004">
      <c r="A18">
        <v>2105689963</v>
      </c>
      <c r="B18">
        <v>24</v>
      </c>
      <c r="C18" t="s">
        <v>2662</v>
      </c>
      <c r="D18">
        <v>4</v>
      </c>
    </row>
    <row r="19" spans="1:4" x14ac:dyDescent="0.55000000000000004">
      <c r="A19">
        <v>2105798204</v>
      </c>
      <c r="B19">
        <v>24</v>
      </c>
      <c r="C19" t="s">
        <v>2662</v>
      </c>
      <c r="D19">
        <v>14</v>
      </c>
    </row>
    <row r="20" spans="1:4" x14ac:dyDescent="0.55000000000000004">
      <c r="A20">
        <v>2105936536</v>
      </c>
      <c r="B20">
        <v>24</v>
      </c>
      <c r="C20" t="s">
        <v>2662</v>
      </c>
      <c r="D20">
        <v>12</v>
      </c>
    </row>
    <row r="21" spans="1:4" x14ac:dyDescent="0.55000000000000004">
      <c r="A21">
        <v>2405673733</v>
      </c>
      <c r="B21">
        <v>22</v>
      </c>
      <c r="C21" t="s">
        <v>2663</v>
      </c>
      <c r="D21">
        <v>8</v>
      </c>
    </row>
    <row r="22" spans="1:4" x14ac:dyDescent="0.55000000000000004">
      <c r="A22">
        <v>2405949750</v>
      </c>
      <c r="B22">
        <v>21</v>
      </c>
      <c r="C22" t="s">
        <v>2663</v>
      </c>
      <c r="D22">
        <v>1</v>
      </c>
    </row>
    <row r="23" spans="1:4" x14ac:dyDescent="0.55000000000000004">
      <c r="A23">
        <v>2405955247</v>
      </c>
      <c r="B23">
        <v>22</v>
      </c>
      <c r="C23" t="s">
        <v>2663</v>
      </c>
      <c r="D23">
        <v>11</v>
      </c>
    </row>
    <row r="24" spans="1:4" x14ac:dyDescent="0.55000000000000004">
      <c r="A24">
        <v>2406529824</v>
      </c>
      <c r="B24">
        <v>22</v>
      </c>
      <c r="C24" t="s">
        <v>2663</v>
      </c>
      <c r="D24">
        <v>10</v>
      </c>
    </row>
    <row r="25" spans="1:4" x14ac:dyDescent="0.55000000000000004">
      <c r="A25">
        <v>2406859430</v>
      </c>
      <c r="B25">
        <v>22</v>
      </c>
      <c r="C25" t="s">
        <v>2663</v>
      </c>
      <c r="D25">
        <v>3</v>
      </c>
    </row>
    <row r="26" spans="1:4" x14ac:dyDescent="0.55000000000000004">
      <c r="A26">
        <v>2705539132</v>
      </c>
      <c r="B26">
        <v>21</v>
      </c>
      <c r="C26" t="s">
        <v>2664</v>
      </c>
      <c r="D26">
        <v>11</v>
      </c>
    </row>
    <row r="27" spans="1:4" x14ac:dyDescent="0.55000000000000004">
      <c r="A27">
        <v>2705600336</v>
      </c>
      <c r="B27">
        <v>21</v>
      </c>
      <c r="C27" t="s">
        <v>2664</v>
      </c>
      <c r="D27">
        <v>6</v>
      </c>
    </row>
    <row r="28" spans="1:4" x14ac:dyDescent="0.55000000000000004">
      <c r="A28">
        <v>2705830105</v>
      </c>
      <c r="B28">
        <v>21</v>
      </c>
      <c r="C28" t="s">
        <v>2664</v>
      </c>
      <c r="D28">
        <v>16</v>
      </c>
    </row>
    <row r="29" spans="1:4" x14ac:dyDescent="0.55000000000000004">
      <c r="A29">
        <v>2705905443</v>
      </c>
      <c r="B29">
        <v>21</v>
      </c>
      <c r="C29" t="s">
        <v>2664</v>
      </c>
      <c r="D29">
        <v>10</v>
      </c>
    </row>
    <row r="30" spans="1:4" x14ac:dyDescent="0.55000000000000004">
      <c r="A30">
        <v>2705994530</v>
      </c>
      <c r="B30">
        <v>21</v>
      </c>
      <c r="C30" t="s">
        <v>2664</v>
      </c>
      <c r="D30">
        <v>7</v>
      </c>
    </row>
    <row r="31" spans="1:4" x14ac:dyDescent="0.55000000000000004">
      <c r="A31">
        <v>2706033250</v>
      </c>
      <c r="B31">
        <v>21</v>
      </c>
      <c r="C31" t="s">
        <v>2664</v>
      </c>
      <c r="D31">
        <v>1</v>
      </c>
    </row>
    <row r="32" spans="1:4" x14ac:dyDescent="0.55000000000000004">
      <c r="A32">
        <v>2706062847</v>
      </c>
      <c r="B32">
        <v>21</v>
      </c>
      <c r="C32" t="s">
        <v>2664</v>
      </c>
      <c r="D32">
        <v>5</v>
      </c>
    </row>
    <row r="33" spans="1:4" x14ac:dyDescent="0.55000000000000004">
      <c r="A33">
        <v>2706165845</v>
      </c>
      <c r="B33">
        <v>21</v>
      </c>
      <c r="C33" t="s">
        <v>2664</v>
      </c>
      <c r="D33">
        <v>17</v>
      </c>
    </row>
    <row r="34" spans="1:4" x14ac:dyDescent="0.55000000000000004">
      <c r="A34">
        <v>2706232557</v>
      </c>
      <c r="B34">
        <v>21</v>
      </c>
      <c r="C34" t="s">
        <v>2664</v>
      </c>
      <c r="D34">
        <v>13</v>
      </c>
    </row>
    <row r="35" spans="1:4" x14ac:dyDescent="0.55000000000000004">
      <c r="A35">
        <v>2706356098</v>
      </c>
      <c r="B35">
        <v>22</v>
      </c>
      <c r="C35" t="s">
        <v>2664</v>
      </c>
      <c r="D35">
        <v>9</v>
      </c>
    </row>
    <row r="36" spans="1:4" x14ac:dyDescent="0.55000000000000004">
      <c r="A36">
        <v>3005665767</v>
      </c>
      <c r="B36">
        <v>21</v>
      </c>
      <c r="C36" t="s">
        <v>2665</v>
      </c>
      <c r="D36">
        <v>8</v>
      </c>
    </row>
    <row r="37" spans="1:4" x14ac:dyDescent="0.55000000000000004">
      <c r="A37">
        <v>3005983160</v>
      </c>
      <c r="B37">
        <v>21</v>
      </c>
      <c r="C37" t="s">
        <v>2665</v>
      </c>
      <c r="D37">
        <v>12</v>
      </c>
    </row>
    <row r="38" spans="1:4" x14ac:dyDescent="0.55000000000000004">
      <c r="A38">
        <v>3006173362</v>
      </c>
      <c r="B38">
        <v>21</v>
      </c>
      <c r="C38" t="s">
        <v>2665</v>
      </c>
      <c r="D38">
        <v>16</v>
      </c>
    </row>
    <row r="39" spans="1:4" x14ac:dyDescent="0.55000000000000004">
      <c r="A39">
        <v>3006196203</v>
      </c>
      <c r="B39">
        <v>21</v>
      </c>
      <c r="C39" t="s">
        <v>2665</v>
      </c>
      <c r="D39">
        <v>7</v>
      </c>
    </row>
    <row r="40" spans="1:4" x14ac:dyDescent="0.55000000000000004">
      <c r="A40">
        <v>3006220960</v>
      </c>
      <c r="B40">
        <v>21</v>
      </c>
      <c r="C40" t="s">
        <v>2665</v>
      </c>
      <c r="D40">
        <v>17</v>
      </c>
    </row>
    <row r="41" spans="1:4" x14ac:dyDescent="0.55000000000000004">
      <c r="A41">
        <v>3006377046</v>
      </c>
      <c r="B41">
        <v>21</v>
      </c>
      <c r="C41" t="s">
        <v>2665</v>
      </c>
      <c r="D41">
        <v>4</v>
      </c>
    </row>
    <row r="42" spans="1:4" x14ac:dyDescent="0.55000000000000004">
      <c r="A42">
        <v>3006555930</v>
      </c>
      <c r="B42">
        <v>21</v>
      </c>
      <c r="C42" t="s">
        <v>2665</v>
      </c>
      <c r="D42">
        <v>15</v>
      </c>
    </row>
    <row r="43" spans="1:4" x14ac:dyDescent="0.55000000000000004">
      <c r="A43">
        <v>3006571370</v>
      </c>
      <c r="B43">
        <v>21</v>
      </c>
      <c r="C43" t="s">
        <v>2665</v>
      </c>
      <c r="D43">
        <v>6</v>
      </c>
    </row>
    <row r="44" spans="1:4" x14ac:dyDescent="0.55000000000000004">
      <c r="A44">
        <v>3006593790</v>
      </c>
      <c r="B44">
        <v>21</v>
      </c>
      <c r="C44" t="s">
        <v>2665</v>
      </c>
      <c r="D44">
        <v>13</v>
      </c>
    </row>
    <row r="45" spans="1:4" x14ac:dyDescent="0.55000000000000004">
      <c r="A45">
        <v>3007468317</v>
      </c>
      <c r="B45">
        <v>21</v>
      </c>
      <c r="C45" t="s">
        <v>2665</v>
      </c>
      <c r="D45">
        <v>3</v>
      </c>
    </row>
    <row r="46" spans="1:4" x14ac:dyDescent="0.55000000000000004">
      <c r="A46">
        <v>3007646026</v>
      </c>
      <c r="B46">
        <v>21</v>
      </c>
      <c r="C46" t="s">
        <v>2665</v>
      </c>
      <c r="D46">
        <v>11</v>
      </c>
    </row>
    <row r="47" spans="1:4" x14ac:dyDescent="0.55000000000000004">
      <c r="A47">
        <v>3007903710</v>
      </c>
      <c r="B47">
        <v>21</v>
      </c>
      <c r="C47" t="s">
        <v>2665</v>
      </c>
      <c r="D47">
        <v>10</v>
      </c>
    </row>
    <row r="48" spans="1:4" x14ac:dyDescent="0.55000000000000004">
      <c r="A48">
        <v>3008649353</v>
      </c>
      <c r="B48">
        <v>21</v>
      </c>
      <c r="C48" t="s">
        <v>2665</v>
      </c>
      <c r="D48">
        <v>5</v>
      </c>
    </row>
    <row r="49" spans="1:4" x14ac:dyDescent="0.55000000000000004">
      <c r="A49">
        <v>3305521467</v>
      </c>
      <c r="B49">
        <v>21</v>
      </c>
      <c r="C49" t="s">
        <v>2666</v>
      </c>
      <c r="D49">
        <v>8</v>
      </c>
    </row>
    <row r="50" spans="1:4" x14ac:dyDescent="0.55000000000000004">
      <c r="A50">
        <v>3305667351</v>
      </c>
      <c r="B50">
        <v>21</v>
      </c>
      <c r="C50" t="s">
        <v>2666</v>
      </c>
      <c r="D50">
        <v>6</v>
      </c>
    </row>
    <row r="51" spans="1:4" x14ac:dyDescent="0.55000000000000004">
      <c r="A51">
        <v>3305792004</v>
      </c>
      <c r="B51">
        <v>21</v>
      </c>
      <c r="C51" t="s">
        <v>2666</v>
      </c>
      <c r="D51">
        <v>7</v>
      </c>
    </row>
    <row r="52" spans="1:4" x14ac:dyDescent="0.55000000000000004">
      <c r="A52">
        <v>3305866676</v>
      </c>
      <c r="B52">
        <v>21</v>
      </c>
      <c r="C52" t="s">
        <v>2666</v>
      </c>
      <c r="D52">
        <v>4</v>
      </c>
    </row>
    <row r="53" spans="1:4" x14ac:dyDescent="0.55000000000000004">
      <c r="A53">
        <v>3305893233</v>
      </c>
      <c r="B53">
        <v>21</v>
      </c>
      <c r="C53" t="s">
        <v>2666</v>
      </c>
      <c r="D53">
        <v>14</v>
      </c>
    </row>
    <row r="54" spans="1:4" x14ac:dyDescent="0.55000000000000004">
      <c r="A54">
        <v>3305911578</v>
      </c>
      <c r="B54">
        <v>21</v>
      </c>
      <c r="C54" t="s">
        <v>2666</v>
      </c>
      <c r="D54">
        <v>15</v>
      </c>
    </row>
    <row r="55" spans="1:4" x14ac:dyDescent="0.55000000000000004">
      <c r="A55">
        <v>3305926205</v>
      </c>
      <c r="B55">
        <v>21</v>
      </c>
      <c r="C55" t="s">
        <v>2666</v>
      </c>
      <c r="D55">
        <v>2</v>
      </c>
    </row>
    <row r="56" spans="1:4" x14ac:dyDescent="0.55000000000000004">
      <c r="A56">
        <v>3305954354</v>
      </c>
      <c r="B56">
        <v>21</v>
      </c>
      <c r="C56" t="s">
        <v>2666</v>
      </c>
      <c r="D56">
        <v>12</v>
      </c>
    </row>
    <row r="57" spans="1:4" x14ac:dyDescent="0.55000000000000004">
      <c r="A57">
        <v>3305994756</v>
      </c>
      <c r="B57">
        <v>21</v>
      </c>
      <c r="C57" t="s">
        <v>2666</v>
      </c>
      <c r="D57">
        <v>1</v>
      </c>
    </row>
    <row r="58" spans="1:4" x14ac:dyDescent="0.55000000000000004">
      <c r="A58">
        <v>3306058127</v>
      </c>
      <c r="B58">
        <v>21</v>
      </c>
      <c r="C58" t="s">
        <v>2666</v>
      </c>
      <c r="D58">
        <v>9</v>
      </c>
    </row>
    <row r="59" spans="1:4" x14ac:dyDescent="0.55000000000000004">
      <c r="A59">
        <v>3306125144</v>
      </c>
      <c r="B59">
        <v>21</v>
      </c>
      <c r="C59" t="s">
        <v>2666</v>
      </c>
      <c r="D59">
        <v>16</v>
      </c>
    </row>
    <row r="60" spans="1:4" x14ac:dyDescent="0.55000000000000004">
      <c r="A60">
        <v>3306191997</v>
      </c>
      <c r="B60">
        <v>21</v>
      </c>
      <c r="C60" t="s">
        <v>2666</v>
      </c>
      <c r="D60">
        <v>17</v>
      </c>
    </row>
    <row r="61" spans="1:4" x14ac:dyDescent="0.55000000000000004">
      <c r="A61">
        <v>3306249494</v>
      </c>
      <c r="B61">
        <v>21</v>
      </c>
      <c r="C61" t="s">
        <v>2666</v>
      </c>
      <c r="D61">
        <v>10</v>
      </c>
    </row>
    <row r="62" spans="1:4" x14ac:dyDescent="0.55000000000000004">
      <c r="A62">
        <v>3306313721</v>
      </c>
      <c r="B62">
        <v>21</v>
      </c>
      <c r="C62" t="s">
        <v>2666</v>
      </c>
      <c r="D62">
        <v>13</v>
      </c>
    </row>
    <row r="63" spans="1:4" x14ac:dyDescent="0.55000000000000004">
      <c r="A63">
        <v>3307260616</v>
      </c>
      <c r="B63">
        <v>21</v>
      </c>
      <c r="C63" t="s">
        <v>2666</v>
      </c>
      <c r="D63">
        <v>11</v>
      </c>
    </row>
    <row r="64" spans="1:4" x14ac:dyDescent="0.55000000000000004">
      <c r="A64">
        <v>3307504923</v>
      </c>
      <c r="B64">
        <v>21</v>
      </c>
      <c r="C64" t="s">
        <v>2666</v>
      </c>
      <c r="D64">
        <v>5</v>
      </c>
    </row>
    <row r="65" spans="1:4" x14ac:dyDescent="0.55000000000000004">
      <c r="A65">
        <v>3308564710</v>
      </c>
      <c r="B65">
        <v>21</v>
      </c>
      <c r="C65" t="s">
        <v>2666</v>
      </c>
      <c r="D65">
        <v>3</v>
      </c>
    </row>
    <row r="66" spans="1:4" x14ac:dyDescent="0.55000000000000004">
      <c r="A66">
        <v>3605768513</v>
      </c>
      <c r="B66">
        <v>21</v>
      </c>
      <c r="C66" t="s">
        <v>2667</v>
      </c>
      <c r="D66">
        <v>6</v>
      </c>
    </row>
    <row r="67" spans="1:4" x14ac:dyDescent="0.55000000000000004">
      <c r="A67">
        <v>3605828560</v>
      </c>
      <c r="B67">
        <v>21</v>
      </c>
      <c r="C67" t="s">
        <v>2667</v>
      </c>
      <c r="D67">
        <v>4</v>
      </c>
    </row>
    <row r="68" spans="1:4" x14ac:dyDescent="0.55000000000000004">
      <c r="A68">
        <v>3605840813</v>
      </c>
      <c r="B68">
        <v>21</v>
      </c>
      <c r="C68" t="s">
        <v>2667</v>
      </c>
      <c r="D68">
        <v>1</v>
      </c>
    </row>
    <row r="69" spans="1:4" x14ac:dyDescent="0.55000000000000004">
      <c r="A69">
        <v>3605872518</v>
      </c>
      <c r="B69">
        <v>21</v>
      </c>
      <c r="C69" t="s">
        <v>2667</v>
      </c>
      <c r="D69">
        <v>11</v>
      </c>
    </row>
    <row r="70" spans="1:4" x14ac:dyDescent="0.55000000000000004">
      <c r="A70">
        <v>3605951110</v>
      </c>
      <c r="B70">
        <v>21</v>
      </c>
      <c r="C70" t="s">
        <v>2667</v>
      </c>
      <c r="D70">
        <v>10</v>
      </c>
    </row>
    <row r="71" spans="1:4" x14ac:dyDescent="0.55000000000000004">
      <c r="A71">
        <v>3605961328</v>
      </c>
      <c r="B71">
        <v>21</v>
      </c>
      <c r="C71" t="s">
        <v>2667</v>
      </c>
      <c r="D71">
        <v>16</v>
      </c>
    </row>
    <row r="72" spans="1:4" x14ac:dyDescent="0.55000000000000004">
      <c r="A72">
        <v>3606050196</v>
      </c>
      <c r="B72">
        <v>21</v>
      </c>
      <c r="C72" t="s">
        <v>2667</v>
      </c>
      <c r="D72">
        <v>12</v>
      </c>
    </row>
    <row r="73" spans="1:4" x14ac:dyDescent="0.55000000000000004">
      <c r="A73">
        <v>3606154116</v>
      </c>
      <c r="B73">
        <v>21</v>
      </c>
      <c r="C73" t="s">
        <v>2667</v>
      </c>
      <c r="D73">
        <v>9</v>
      </c>
    </row>
    <row r="74" spans="1:4" x14ac:dyDescent="0.55000000000000004">
      <c r="A74">
        <v>3606211247</v>
      </c>
      <c r="B74">
        <v>21</v>
      </c>
      <c r="C74" t="s">
        <v>2667</v>
      </c>
      <c r="D74">
        <v>17</v>
      </c>
    </row>
    <row r="75" spans="1:4" x14ac:dyDescent="0.55000000000000004">
      <c r="A75">
        <v>3606295299</v>
      </c>
      <c r="B75">
        <v>21</v>
      </c>
      <c r="C75" t="s">
        <v>2667</v>
      </c>
      <c r="D75">
        <v>3</v>
      </c>
    </row>
    <row r="76" spans="1:4" x14ac:dyDescent="0.55000000000000004">
      <c r="A76">
        <v>3606403492</v>
      </c>
      <c r="B76">
        <v>21</v>
      </c>
      <c r="C76" t="s">
        <v>2667</v>
      </c>
      <c r="D76">
        <v>15</v>
      </c>
    </row>
    <row r="77" spans="1:4" x14ac:dyDescent="0.55000000000000004">
      <c r="A77">
        <v>3606466224</v>
      </c>
      <c r="B77">
        <v>21</v>
      </c>
      <c r="C77" t="s">
        <v>2667</v>
      </c>
      <c r="D77">
        <v>5</v>
      </c>
    </row>
    <row r="78" spans="1:4" x14ac:dyDescent="0.55000000000000004">
      <c r="A78">
        <v>3606489063</v>
      </c>
      <c r="B78">
        <v>21</v>
      </c>
      <c r="C78" t="s">
        <v>2667</v>
      </c>
      <c r="D78">
        <v>14</v>
      </c>
    </row>
    <row r="79" spans="1:4" x14ac:dyDescent="0.55000000000000004">
      <c r="A79">
        <v>3606647088</v>
      </c>
      <c r="B79">
        <v>21</v>
      </c>
      <c r="C79" t="s">
        <v>2667</v>
      </c>
      <c r="D79">
        <v>2</v>
      </c>
    </row>
    <row r="80" spans="1:4" x14ac:dyDescent="0.55000000000000004">
      <c r="A80">
        <v>3606743491</v>
      </c>
      <c r="B80">
        <v>21</v>
      </c>
      <c r="C80" t="s">
        <v>2667</v>
      </c>
      <c r="D80">
        <v>7</v>
      </c>
    </row>
    <row r="81" spans="1:4" x14ac:dyDescent="0.55000000000000004">
      <c r="A81">
        <v>3606910958</v>
      </c>
      <c r="B81">
        <v>21</v>
      </c>
      <c r="C81" t="s">
        <v>2667</v>
      </c>
      <c r="D81">
        <v>13</v>
      </c>
    </row>
    <row r="82" spans="1:4" x14ac:dyDescent="0.55000000000000004">
      <c r="A82">
        <v>3905463433</v>
      </c>
      <c r="B82">
        <v>21</v>
      </c>
      <c r="C82" t="s">
        <v>2668</v>
      </c>
      <c r="D82">
        <v>8</v>
      </c>
    </row>
    <row r="83" spans="1:4" x14ac:dyDescent="0.55000000000000004">
      <c r="A83">
        <v>3905593580</v>
      </c>
      <c r="B83">
        <v>21</v>
      </c>
      <c r="C83" t="s">
        <v>2668</v>
      </c>
      <c r="D83">
        <v>11</v>
      </c>
    </row>
    <row r="84" spans="1:4" x14ac:dyDescent="0.55000000000000004">
      <c r="A84">
        <v>3905602906</v>
      </c>
      <c r="B84">
        <v>21</v>
      </c>
      <c r="C84" t="s">
        <v>2668</v>
      </c>
      <c r="D84">
        <v>6</v>
      </c>
    </row>
    <row r="85" spans="1:4" x14ac:dyDescent="0.55000000000000004">
      <c r="A85">
        <v>3905780294</v>
      </c>
      <c r="B85">
        <v>21</v>
      </c>
      <c r="C85" t="s">
        <v>2668</v>
      </c>
      <c r="D85">
        <v>4</v>
      </c>
    </row>
    <row r="86" spans="1:4" x14ac:dyDescent="0.55000000000000004">
      <c r="A86">
        <v>3905812347</v>
      </c>
      <c r="B86">
        <v>21</v>
      </c>
      <c r="C86" t="s">
        <v>2668</v>
      </c>
      <c r="D86">
        <v>1</v>
      </c>
    </row>
    <row r="87" spans="1:4" x14ac:dyDescent="0.55000000000000004">
      <c r="A87">
        <v>3905825152</v>
      </c>
      <c r="B87">
        <v>21</v>
      </c>
      <c r="C87" t="s">
        <v>2668</v>
      </c>
      <c r="D87">
        <v>14</v>
      </c>
    </row>
    <row r="88" spans="1:4" x14ac:dyDescent="0.55000000000000004">
      <c r="A88">
        <v>3905843124</v>
      </c>
      <c r="B88">
        <v>21</v>
      </c>
      <c r="C88" t="s">
        <v>2668</v>
      </c>
      <c r="D88">
        <v>7</v>
      </c>
    </row>
    <row r="89" spans="1:4" x14ac:dyDescent="0.55000000000000004">
      <c r="A89">
        <v>3905932338</v>
      </c>
      <c r="B89">
        <v>21</v>
      </c>
      <c r="C89" t="s">
        <v>2668</v>
      </c>
      <c r="D89">
        <v>16</v>
      </c>
    </row>
    <row r="90" spans="1:4" x14ac:dyDescent="0.55000000000000004">
      <c r="A90">
        <v>3905969012</v>
      </c>
      <c r="B90">
        <v>21</v>
      </c>
      <c r="C90" t="s">
        <v>2668</v>
      </c>
      <c r="D90">
        <v>15</v>
      </c>
    </row>
    <row r="91" spans="1:4" x14ac:dyDescent="0.55000000000000004">
      <c r="A91">
        <v>3906001787</v>
      </c>
      <c r="B91">
        <v>21</v>
      </c>
      <c r="C91" t="s">
        <v>2668</v>
      </c>
      <c r="D91">
        <v>12</v>
      </c>
    </row>
    <row r="92" spans="1:4" x14ac:dyDescent="0.55000000000000004">
      <c r="A92">
        <v>3906071725</v>
      </c>
      <c r="B92">
        <v>21</v>
      </c>
      <c r="C92" t="s">
        <v>2668</v>
      </c>
      <c r="D92">
        <v>5</v>
      </c>
    </row>
    <row r="93" spans="1:4" x14ac:dyDescent="0.55000000000000004">
      <c r="A93">
        <v>3906098721</v>
      </c>
      <c r="B93">
        <v>21</v>
      </c>
      <c r="C93" t="s">
        <v>2668</v>
      </c>
      <c r="D93">
        <v>2</v>
      </c>
    </row>
    <row r="94" spans="1:4" x14ac:dyDescent="0.55000000000000004">
      <c r="A94">
        <v>3906125201</v>
      </c>
      <c r="B94">
        <v>21</v>
      </c>
      <c r="C94" t="s">
        <v>2668</v>
      </c>
      <c r="D94">
        <v>9</v>
      </c>
    </row>
    <row r="95" spans="1:4" x14ac:dyDescent="0.55000000000000004">
      <c r="A95">
        <v>3906191911</v>
      </c>
      <c r="B95">
        <v>21</v>
      </c>
      <c r="C95" t="s">
        <v>2668</v>
      </c>
      <c r="D95">
        <v>17</v>
      </c>
    </row>
    <row r="96" spans="1:4" x14ac:dyDescent="0.55000000000000004">
      <c r="A96">
        <v>3906245935</v>
      </c>
      <c r="B96">
        <v>21</v>
      </c>
      <c r="C96" t="s">
        <v>2668</v>
      </c>
      <c r="D96">
        <v>13</v>
      </c>
    </row>
    <row r="97" spans="1:4" x14ac:dyDescent="0.55000000000000004">
      <c r="A97">
        <v>3906777690</v>
      </c>
      <c r="B97">
        <v>21</v>
      </c>
      <c r="C97" t="s">
        <v>2668</v>
      </c>
      <c r="D97">
        <v>10</v>
      </c>
    </row>
    <row r="98" spans="1:4" x14ac:dyDescent="0.55000000000000004">
      <c r="A98">
        <v>3906871802</v>
      </c>
      <c r="B98">
        <v>21</v>
      </c>
      <c r="C98" t="s">
        <v>2668</v>
      </c>
      <c r="D98">
        <v>3</v>
      </c>
    </row>
    <row r="99" spans="1:4" x14ac:dyDescent="0.55000000000000004">
      <c r="A99">
        <v>4205559481</v>
      </c>
      <c r="B99">
        <v>21</v>
      </c>
      <c r="C99" t="s">
        <v>2669</v>
      </c>
      <c r="D99">
        <v>8</v>
      </c>
    </row>
    <row r="100" spans="1:4" x14ac:dyDescent="0.55000000000000004">
      <c r="A100">
        <v>4205670126</v>
      </c>
      <c r="B100">
        <v>21</v>
      </c>
      <c r="C100" t="s">
        <v>2669</v>
      </c>
      <c r="D100">
        <v>11</v>
      </c>
    </row>
    <row r="101" spans="1:4" x14ac:dyDescent="0.55000000000000004">
      <c r="A101">
        <v>4205679443</v>
      </c>
      <c r="B101">
        <v>21</v>
      </c>
      <c r="C101" t="s">
        <v>2669</v>
      </c>
      <c r="D101">
        <v>6</v>
      </c>
    </row>
    <row r="102" spans="1:4" x14ac:dyDescent="0.55000000000000004">
      <c r="A102">
        <v>4205694618</v>
      </c>
      <c r="B102">
        <v>21</v>
      </c>
      <c r="C102" t="s">
        <v>2669</v>
      </c>
      <c r="D102">
        <v>2</v>
      </c>
    </row>
    <row r="103" spans="1:4" x14ac:dyDescent="0.55000000000000004">
      <c r="A103">
        <v>4205763940</v>
      </c>
      <c r="B103">
        <v>21</v>
      </c>
      <c r="C103" t="s">
        <v>2669</v>
      </c>
      <c r="D103">
        <v>1</v>
      </c>
    </row>
    <row r="104" spans="1:4" x14ac:dyDescent="0.55000000000000004">
      <c r="A104">
        <v>4205794771</v>
      </c>
      <c r="B104">
        <v>21</v>
      </c>
      <c r="C104" t="s">
        <v>2669</v>
      </c>
      <c r="D104">
        <v>7</v>
      </c>
    </row>
    <row r="105" spans="1:4" x14ac:dyDescent="0.55000000000000004">
      <c r="A105">
        <v>4205893573</v>
      </c>
      <c r="B105">
        <v>21</v>
      </c>
      <c r="C105" t="s">
        <v>2669</v>
      </c>
      <c r="D105">
        <v>16</v>
      </c>
    </row>
    <row r="106" spans="1:4" x14ac:dyDescent="0.55000000000000004">
      <c r="A106">
        <v>4205939977</v>
      </c>
      <c r="B106">
        <v>21</v>
      </c>
      <c r="C106" t="s">
        <v>2669</v>
      </c>
      <c r="D106">
        <v>15</v>
      </c>
    </row>
    <row r="107" spans="1:4" x14ac:dyDescent="0.55000000000000004">
      <c r="A107">
        <v>4205972745</v>
      </c>
      <c r="B107">
        <v>21</v>
      </c>
      <c r="C107" t="s">
        <v>2669</v>
      </c>
      <c r="D107">
        <v>12</v>
      </c>
    </row>
    <row r="108" spans="1:4" x14ac:dyDescent="0.55000000000000004">
      <c r="A108">
        <v>4206017335</v>
      </c>
      <c r="B108">
        <v>21</v>
      </c>
      <c r="C108" t="s">
        <v>2669</v>
      </c>
      <c r="D108">
        <v>4</v>
      </c>
    </row>
    <row r="109" spans="1:4" x14ac:dyDescent="0.55000000000000004">
      <c r="A109">
        <v>4206046123</v>
      </c>
      <c r="B109">
        <v>21</v>
      </c>
      <c r="C109" t="s">
        <v>2669</v>
      </c>
      <c r="D109">
        <v>14</v>
      </c>
    </row>
    <row r="110" spans="1:4" x14ac:dyDescent="0.55000000000000004">
      <c r="A110">
        <v>4206211399</v>
      </c>
      <c r="B110">
        <v>21</v>
      </c>
      <c r="C110" t="s">
        <v>2669</v>
      </c>
      <c r="D110">
        <v>9</v>
      </c>
    </row>
    <row r="111" spans="1:4" x14ac:dyDescent="0.55000000000000004">
      <c r="A111">
        <v>4206229191</v>
      </c>
      <c r="B111">
        <v>21</v>
      </c>
      <c r="C111" t="s">
        <v>2669</v>
      </c>
      <c r="D111">
        <v>10</v>
      </c>
    </row>
    <row r="112" spans="1:4" x14ac:dyDescent="0.55000000000000004">
      <c r="A112">
        <v>4206398290</v>
      </c>
      <c r="B112">
        <v>21</v>
      </c>
      <c r="C112" t="s">
        <v>2669</v>
      </c>
      <c r="D112">
        <v>5</v>
      </c>
    </row>
    <row r="113" spans="1:4" x14ac:dyDescent="0.55000000000000004">
      <c r="A113">
        <v>4206787884</v>
      </c>
      <c r="B113">
        <v>21</v>
      </c>
      <c r="C113" t="s">
        <v>2669</v>
      </c>
      <c r="D113">
        <v>17</v>
      </c>
    </row>
    <row r="114" spans="1:4" x14ac:dyDescent="0.55000000000000004">
      <c r="A114">
        <v>4206842763</v>
      </c>
      <c r="B114">
        <v>21</v>
      </c>
      <c r="C114" t="s">
        <v>2669</v>
      </c>
      <c r="D114">
        <v>3</v>
      </c>
    </row>
    <row r="115" spans="1:4" x14ac:dyDescent="0.55000000000000004">
      <c r="A115">
        <v>4207702637</v>
      </c>
      <c r="B115">
        <v>21</v>
      </c>
      <c r="C115" t="s">
        <v>2669</v>
      </c>
      <c r="D115">
        <v>13</v>
      </c>
    </row>
    <row r="116" spans="1:4" x14ac:dyDescent="0.55000000000000004">
      <c r="A116">
        <v>4505901066</v>
      </c>
      <c r="B116">
        <v>21</v>
      </c>
      <c r="C116" t="s">
        <v>2670</v>
      </c>
      <c r="D116">
        <v>15</v>
      </c>
    </row>
    <row r="117" spans="1:4" x14ac:dyDescent="0.55000000000000004">
      <c r="A117">
        <v>4505989904</v>
      </c>
      <c r="B117">
        <v>21</v>
      </c>
      <c r="C117" t="s">
        <v>2670</v>
      </c>
      <c r="D117">
        <v>4</v>
      </c>
    </row>
    <row r="118" spans="1:4" x14ac:dyDescent="0.55000000000000004">
      <c r="A118">
        <v>4506016125</v>
      </c>
      <c r="B118">
        <v>21</v>
      </c>
      <c r="C118" t="s">
        <v>2670</v>
      </c>
      <c r="D118">
        <v>11</v>
      </c>
    </row>
    <row r="119" spans="1:4" x14ac:dyDescent="0.55000000000000004">
      <c r="A119">
        <v>4506036959</v>
      </c>
      <c r="B119">
        <v>21</v>
      </c>
      <c r="C119" t="s">
        <v>2670</v>
      </c>
      <c r="D119">
        <v>6</v>
      </c>
    </row>
    <row r="120" spans="1:4" x14ac:dyDescent="0.55000000000000004">
      <c r="A120">
        <v>4506049249</v>
      </c>
      <c r="B120">
        <v>21</v>
      </c>
      <c r="C120" t="s">
        <v>2670</v>
      </c>
      <c r="D120">
        <v>12</v>
      </c>
    </row>
    <row r="121" spans="1:4" x14ac:dyDescent="0.55000000000000004">
      <c r="A121">
        <v>4506182456</v>
      </c>
      <c r="B121">
        <v>21</v>
      </c>
      <c r="C121" t="s">
        <v>2670</v>
      </c>
      <c r="D121">
        <v>9</v>
      </c>
    </row>
    <row r="122" spans="1:4" x14ac:dyDescent="0.55000000000000004">
      <c r="A122">
        <v>4506200156</v>
      </c>
      <c r="B122">
        <v>21</v>
      </c>
      <c r="C122" t="s">
        <v>2670</v>
      </c>
      <c r="D122">
        <v>10</v>
      </c>
    </row>
    <row r="123" spans="1:4" x14ac:dyDescent="0.55000000000000004">
      <c r="A123">
        <v>4506234840</v>
      </c>
      <c r="B123">
        <v>21</v>
      </c>
      <c r="C123" t="s">
        <v>2670</v>
      </c>
      <c r="D123">
        <v>1</v>
      </c>
    </row>
    <row r="124" spans="1:4" x14ac:dyDescent="0.55000000000000004">
      <c r="A124">
        <v>4506280468</v>
      </c>
      <c r="B124">
        <v>21</v>
      </c>
      <c r="C124" t="s">
        <v>2670</v>
      </c>
      <c r="D124">
        <v>8</v>
      </c>
    </row>
    <row r="125" spans="1:4" x14ac:dyDescent="0.55000000000000004">
      <c r="A125">
        <v>4506362890</v>
      </c>
      <c r="B125">
        <v>21</v>
      </c>
      <c r="C125" t="s">
        <v>2670</v>
      </c>
      <c r="D125">
        <v>14</v>
      </c>
    </row>
    <row r="126" spans="1:4" x14ac:dyDescent="0.55000000000000004">
      <c r="A126">
        <v>4506374235</v>
      </c>
      <c r="B126">
        <v>21</v>
      </c>
      <c r="C126" t="s">
        <v>2670</v>
      </c>
      <c r="D126">
        <v>16</v>
      </c>
    </row>
    <row r="127" spans="1:4" x14ac:dyDescent="0.55000000000000004">
      <c r="A127">
        <v>4506553116</v>
      </c>
      <c r="B127">
        <v>21</v>
      </c>
      <c r="C127" t="s">
        <v>2670</v>
      </c>
      <c r="D127">
        <v>13</v>
      </c>
    </row>
    <row r="128" spans="1:4" x14ac:dyDescent="0.55000000000000004">
      <c r="A128">
        <v>4506744168</v>
      </c>
      <c r="B128">
        <v>21</v>
      </c>
      <c r="C128" t="s">
        <v>2670</v>
      </c>
      <c r="D128">
        <v>5</v>
      </c>
    </row>
    <row r="129" spans="1:4" x14ac:dyDescent="0.55000000000000004">
      <c r="A129">
        <v>4506804001</v>
      </c>
      <c r="B129">
        <v>21</v>
      </c>
      <c r="C129" t="s">
        <v>2670</v>
      </c>
      <c r="D129">
        <v>3</v>
      </c>
    </row>
    <row r="130" spans="1:4" x14ac:dyDescent="0.55000000000000004">
      <c r="A130">
        <v>4507920628</v>
      </c>
      <c r="B130">
        <v>21</v>
      </c>
      <c r="C130" t="s">
        <v>2670</v>
      </c>
      <c r="D130">
        <v>7</v>
      </c>
    </row>
    <row r="131" spans="1:4" x14ac:dyDescent="0.55000000000000004">
      <c r="A131">
        <v>4508154529</v>
      </c>
      <c r="B131">
        <v>21</v>
      </c>
      <c r="C131" t="s">
        <v>2670</v>
      </c>
      <c r="D131">
        <v>17</v>
      </c>
    </row>
    <row r="132" spans="1:4" x14ac:dyDescent="0.55000000000000004">
      <c r="A132">
        <v>4508657925</v>
      </c>
      <c r="B132">
        <v>21</v>
      </c>
      <c r="C132" t="s">
        <v>2670</v>
      </c>
      <c r="D132">
        <v>2</v>
      </c>
    </row>
    <row r="133" spans="1:4" x14ac:dyDescent="0.55000000000000004">
      <c r="A133">
        <v>4805586034</v>
      </c>
      <c r="B133">
        <v>21</v>
      </c>
      <c r="C133" t="s">
        <v>2671</v>
      </c>
      <c r="D133">
        <v>8</v>
      </c>
    </row>
    <row r="134" spans="1:4" x14ac:dyDescent="0.55000000000000004">
      <c r="A134">
        <v>4805726919</v>
      </c>
      <c r="B134">
        <v>21</v>
      </c>
      <c r="C134" t="s">
        <v>2671</v>
      </c>
      <c r="D134">
        <v>6</v>
      </c>
    </row>
    <row r="135" spans="1:4" x14ac:dyDescent="0.55000000000000004">
      <c r="A135">
        <v>4805821022</v>
      </c>
      <c r="B135">
        <v>21</v>
      </c>
      <c r="C135" t="s">
        <v>2671</v>
      </c>
      <c r="D135">
        <v>1</v>
      </c>
    </row>
    <row r="136" spans="1:4" x14ac:dyDescent="0.55000000000000004">
      <c r="A136">
        <v>4805979842</v>
      </c>
      <c r="B136">
        <v>21</v>
      </c>
      <c r="C136" t="s">
        <v>2671</v>
      </c>
      <c r="D136">
        <v>16</v>
      </c>
    </row>
    <row r="137" spans="1:4" x14ac:dyDescent="0.55000000000000004">
      <c r="A137">
        <v>4806093113</v>
      </c>
      <c r="B137">
        <v>21</v>
      </c>
      <c r="C137" t="s">
        <v>2671</v>
      </c>
      <c r="D137">
        <v>11</v>
      </c>
    </row>
    <row r="138" spans="1:4" x14ac:dyDescent="0.55000000000000004">
      <c r="A138">
        <v>4806099711</v>
      </c>
      <c r="B138">
        <v>21</v>
      </c>
      <c r="C138" t="s">
        <v>2671</v>
      </c>
      <c r="D138">
        <v>14</v>
      </c>
    </row>
    <row r="139" spans="1:4" x14ac:dyDescent="0.55000000000000004">
      <c r="A139">
        <v>4806151771</v>
      </c>
      <c r="B139">
        <v>21</v>
      </c>
      <c r="C139" t="s">
        <v>2671</v>
      </c>
      <c r="D139">
        <v>10</v>
      </c>
    </row>
    <row r="140" spans="1:4" x14ac:dyDescent="0.55000000000000004">
      <c r="A140">
        <v>4806236558</v>
      </c>
      <c r="B140">
        <v>21</v>
      </c>
      <c r="C140" t="s">
        <v>2671</v>
      </c>
      <c r="D140">
        <v>7</v>
      </c>
    </row>
    <row r="141" spans="1:4" x14ac:dyDescent="0.55000000000000004">
      <c r="A141">
        <v>4806367874</v>
      </c>
      <c r="B141">
        <v>21</v>
      </c>
      <c r="C141" t="s">
        <v>2671</v>
      </c>
      <c r="D141">
        <v>2</v>
      </c>
    </row>
    <row r="142" spans="1:4" x14ac:dyDescent="0.55000000000000004">
      <c r="A142">
        <v>4806389574</v>
      </c>
      <c r="B142">
        <v>21</v>
      </c>
      <c r="C142" t="s">
        <v>2671</v>
      </c>
      <c r="D142">
        <v>13</v>
      </c>
    </row>
    <row r="143" spans="1:4" x14ac:dyDescent="0.55000000000000004">
      <c r="A143">
        <v>4806575762</v>
      </c>
      <c r="B143">
        <v>21</v>
      </c>
      <c r="C143" t="s">
        <v>2671</v>
      </c>
      <c r="D143">
        <v>17</v>
      </c>
    </row>
    <row r="144" spans="1:4" x14ac:dyDescent="0.55000000000000004">
      <c r="A144">
        <v>4806602761</v>
      </c>
      <c r="B144">
        <v>21</v>
      </c>
      <c r="C144" t="s">
        <v>2671</v>
      </c>
      <c r="D144">
        <v>4</v>
      </c>
    </row>
    <row r="145" spans="1:4" x14ac:dyDescent="0.55000000000000004">
      <c r="A145">
        <v>4806622172</v>
      </c>
      <c r="B145">
        <v>21</v>
      </c>
      <c r="C145" t="s">
        <v>2671</v>
      </c>
      <c r="D145">
        <v>15</v>
      </c>
    </row>
    <row r="146" spans="1:4" x14ac:dyDescent="0.55000000000000004">
      <c r="A146">
        <v>4806830552</v>
      </c>
      <c r="B146">
        <v>21</v>
      </c>
      <c r="C146" t="s">
        <v>2671</v>
      </c>
      <c r="D146">
        <v>5</v>
      </c>
    </row>
    <row r="147" spans="1:4" x14ac:dyDescent="0.55000000000000004">
      <c r="A147">
        <v>4808768803</v>
      </c>
      <c r="B147">
        <v>21</v>
      </c>
      <c r="C147" t="s">
        <v>2671</v>
      </c>
      <c r="D147">
        <v>9</v>
      </c>
    </row>
    <row r="148" spans="1:4" x14ac:dyDescent="0.55000000000000004">
      <c r="A148">
        <v>5105830024</v>
      </c>
      <c r="B148">
        <v>21</v>
      </c>
      <c r="C148" t="s">
        <v>2672</v>
      </c>
      <c r="D148">
        <v>14</v>
      </c>
    </row>
    <row r="149" spans="1:4" x14ac:dyDescent="0.55000000000000004">
      <c r="A149">
        <v>5105920722</v>
      </c>
      <c r="B149">
        <v>21</v>
      </c>
      <c r="C149" t="s">
        <v>2672</v>
      </c>
      <c r="D149">
        <v>10</v>
      </c>
    </row>
    <row r="150" spans="1:4" x14ac:dyDescent="0.55000000000000004">
      <c r="A150">
        <v>5105938944</v>
      </c>
      <c r="B150">
        <v>21</v>
      </c>
      <c r="C150" t="s">
        <v>2672</v>
      </c>
      <c r="D150">
        <v>4</v>
      </c>
    </row>
    <row r="151" spans="1:4" x14ac:dyDescent="0.55000000000000004">
      <c r="A151">
        <v>5105950853</v>
      </c>
      <c r="B151">
        <v>21</v>
      </c>
      <c r="C151" t="s">
        <v>2672</v>
      </c>
      <c r="D151">
        <v>16</v>
      </c>
    </row>
    <row r="152" spans="1:4" x14ac:dyDescent="0.55000000000000004">
      <c r="A152">
        <v>5105968207</v>
      </c>
      <c r="B152">
        <v>21</v>
      </c>
      <c r="C152" t="s">
        <v>2672</v>
      </c>
      <c r="D152">
        <v>15</v>
      </c>
    </row>
    <row r="153" spans="1:4" x14ac:dyDescent="0.55000000000000004">
      <c r="A153">
        <v>5106067514</v>
      </c>
      <c r="B153">
        <v>21</v>
      </c>
      <c r="C153" t="s">
        <v>2672</v>
      </c>
      <c r="D153">
        <v>1</v>
      </c>
    </row>
    <row r="154" spans="1:4" x14ac:dyDescent="0.55000000000000004">
      <c r="A154">
        <v>5106083366</v>
      </c>
      <c r="B154">
        <v>21</v>
      </c>
      <c r="C154" t="s">
        <v>2672</v>
      </c>
      <c r="D154">
        <v>11</v>
      </c>
    </row>
    <row r="155" spans="1:4" x14ac:dyDescent="0.55000000000000004">
      <c r="A155">
        <v>5106181208</v>
      </c>
      <c r="B155">
        <v>21</v>
      </c>
      <c r="C155" t="s">
        <v>2672</v>
      </c>
      <c r="D155">
        <v>17</v>
      </c>
    </row>
    <row r="156" spans="1:4" x14ac:dyDescent="0.55000000000000004">
      <c r="A156">
        <v>5106245027</v>
      </c>
      <c r="B156">
        <v>21</v>
      </c>
      <c r="C156" t="s">
        <v>2672</v>
      </c>
      <c r="D156">
        <v>13</v>
      </c>
    </row>
    <row r="157" spans="1:4" x14ac:dyDescent="0.55000000000000004">
      <c r="A157">
        <v>5106351236</v>
      </c>
      <c r="B157">
        <v>21</v>
      </c>
      <c r="C157" t="s">
        <v>2672</v>
      </c>
      <c r="D157">
        <v>12</v>
      </c>
    </row>
    <row r="158" spans="1:4" x14ac:dyDescent="0.55000000000000004">
      <c r="A158">
        <v>5106382927</v>
      </c>
      <c r="B158">
        <v>21</v>
      </c>
      <c r="C158" t="s">
        <v>2672</v>
      </c>
      <c r="D158">
        <v>3</v>
      </c>
    </row>
    <row r="159" spans="1:4" x14ac:dyDescent="0.55000000000000004">
      <c r="A159">
        <v>5106468955</v>
      </c>
      <c r="B159">
        <v>21</v>
      </c>
      <c r="C159" t="s">
        <v>2672</v>
      </c>
      <c r="D159">
        <v>6</v>
      </c>
    </row>
    <row r="160" spans="1:4" x14ac:dyDescent="0.55000000000000004">
      <c r="A160">
        <v>5107194426</v>
      </c>
      <c r="B160">
        <v>21</v>
      </c>
      <c r="C160" t="s">
        <v>2672</v>
      </c>
      <c r="D160">
        <v>2</v>
      </c>
    </row>
    <row r="161" spans="1:4" x14ac:dyDescent="0.55000000000000004">
      <c r="A161">
        <v>5108592256</v>
      </c>
      <c r="B161">
        <v>21</v>
      </c>
      <c r="C161" t="s">
        <v>2672</v>
      </c>
      <c r="D161">
        <v>7</v>
      </c>
    </row>
    <row r="162" spans="1:4" x14ac:dyDescent="0.55000000000000004">
      <c r="A162">
        <v>5108760962</v>
      </c>
      <c r="B162">
        <v>21</v>
      </c>
      <c r="C162" t="s">
        <v>2672</v>
      </c>
      <c r="D162">
        <v>8</v>
      </c>
    </row>
    <row r="163" spans="1:4" x14ac:dyDescent="0.55000000000000004">
      <c r="A163">
        <v>5110301598</v>
      </c>
      <c r="B163">
        <v>21</v>
      </c>
      <c r="C163" t="s">
        <v>2672</v>
      </c>
      <c r="D163">
        <v>5</v>
      </c>
    </row>
    <row r="164" spans="1:4" x14ac:dyDescent="0.55000000000000004">
      <c r="A164">
        <v>5110396752</v>
      </c>
      <c r="B164">
        <v>21</v>
      </c>
      <c r="C164" t="s">
        <v>2672</v>
      </c>
      <c r="D164">
        <v>9</v>
      </c>
    </row>
    <row r="165" spans="1:4" x14ac:dyDescent="0.55000000000000004">
      <c r="A165">
        <v>5405649353</v>
      </c>
      <c r="B165">
        <v>21</v>
      </c>
      <c r="C165" t="s">
        <v>2673</v>
      </c>
      <c r="D165">
        <v>6</v>
      </c>
    </row>
    <row r="166" spans="1:4" x14ac:dyDescent="0.55000000000000004">
      <c r="A166">
        <v>5405681617</v>
      </c>
      <c r="B166">
        <v>21</v>
      </c>
      <c r="C166" t="s">
        <v>2673</v>
      </c>
      <c r="D166">
        <v>2</v>
      </c>
    </row>
    <row r="167" spans="1:4" x14ac:dyDescent="0.55000000000000004">
      <c r="A167">
        <v>5405785757</v>
      </c>
      <c r="B167">
        <v>21</v>
      </c>
      <c r="C167" t="s">
        <v>2673</v>
      </c>
      <c r="D167">
        <v>4</v>
      </c>
    </row>
    <row r="168" spans="1:4" x14ac:dyDescent="0.55000000000000004">
      <c r="A168">
        <v>5405921842</v>
      </c>
      <c r="B168">
        <v>21</v>
      </c>
      <c r="C168" t="s">
        <v>2673</v>
      </c>
      <c r="D168">
        <v>16</v>
      </c>
    </row>
    <row r="169" spans="1:4" x14ac:dyDescent="0.55000000000000004">
      <c r="A169">
        <v>5405935868</v>
      </c>
      <c r="B169">
        <v>21</v>
      </c>
      <c r="C169" t="s">
        <v>2673</v>
      </c>
      <c r="D169">
        <v>14</v>
      </c>
    </row>
    <row r="170" spans="1:4" x14ac:dyDescent="0.55000000000000004">
      <c r="A170">
        <v>5406188998</v>
      </c>
      <c r="B170">
        <v>21</v>
      </c>
      <c r="C170" t="s">
        <v>2673</v>
      </c>
      <c r="D170">
        <v>15</v>
      </c>
    </row>
    <row r="171" spans="1:4" x14ac:dyDescent="0.55000000000000004">
      <c r="A171">
        <v>5406277139</v>
      </c>
      <c r="B171">
        <v>21</v>
      </c>
      <c r="C171" t="s">
        <v>2673</v>
      </c>
      <c r="D171">
        <v>17</v>
      </c>
    </row>
    <row r="172" spans="1:4" x14ac:dyDescent="0.55000000000000004">
      <c r="A172">
        <v>5406331377</v>
      </c>
      <c r="B172">
        <v>21</v>
      </c>
      <c r="C172" t="s">
        <v>2673</v>
      </c>
      <c r="D172">
        <v>13</v>
      </c>
    </row>
    <row r="173" spans="1:4" x14ac:dyDescent="0.55000000000000004">
      <c r="A173">
        <v>5408223090</v>
      </c>
      <c r="B173">
        <v>21</v>
      </c>
      <c r="C173" t="s">
        <v>2673</v>
      </c>
      <c r="D173">
        <v>12</v>
      </c>
    </row>
    <row r="174" spans="1:4" x14ac:dyDescent="0.55000000000000004">
      <c r="A174">
        <v>5408534735</v>
      </c>
      <c r="B174">
        <v>21</v>
      </c>
      <c r="C174" t="s">
        <v>2673</v>
      </c>
      <c r="D174">
        <v>5</v>
      </c>
    </row>
    <row r="175" spans="1:4" x14ac:dyDescent="0.55000000000000004">
      <c r="A175">
        <v>5408544210</v>
      </c>
      <c r="B175">
        <v>21</v>
      </c>
      <c r="C175" t="s">
        <v>2673</v>
      </c>
      <c r="D175">
        <v>7</v>
      </c>
    </row>
    <row r="176" spans="1:4" x14ac:dyDescent="0.55000000000000004">
      <c r="A176">
        <v>5409257107</v>
      </c>
      <c r="B176">
        <v>21</v>
      </c>
      <c r="C176" t="s">
        <v>2673</v>
      </c>
      <c r="D176">
        <v>10</v>
      </c>
    </row>
    <row r="177" spans="1:4" x14ac:dyDescent="0.55000000000000004">
      <c r="A177">
        <v>5409269216</v>
      </c>
      <c r="B177">
        <v>21</v>
      </c>
      <c r="C177" t="s">
        <v>2673</v>
      </c>
      <c r="D177">
        <v>1</v>
      </c>
    </row>
    <row r="178" spans="1:4" x14ac:dyDescent="0.55000000000000004">
      <c r="A178">
        <v>5409280233</v>
      </c>
      <c r="B178">
        <v>21</v>
      </c>
      <c r="C178" t="s">
        <v>2673</v>
      </c>
      <c r="D178">
        <v>8</v>
      </c>
    </row>
    <row r="179" spans="1:4" x14ac:dyDescent="0.55000000000000004">
      <c r="A179">
        <v>5409291303</v>
      </c>
      <c r="B179">
        <v>21</v>
      </c>
      <c r="C179" t="s">
        <v>2673</v>
      </c>
      <c r="D179">
        <v>9</v>
      </c>
    </row>
    <row r="180" spans="1:4" x14ac:dyDescent="0.55000000000000004">
      <c r="A180">
        <v>5705642746</v>
      </c>
      <c r="B180">
        <v>21</v>
      </c>
      <c r="C180" t="s">
        <v>2674</v>
      </c>
      <c r="D180">
        <v>2</v>
      </c>
    </row>
    <row r="181" spans="1:4" x14ac:dyDescent="0.55000000000000004">
      <c r="A181">
        <v>5705863857</v>
      </c>
      <c r="B181">
        <v>21</v>
      </c>
      <c r="C181" t="s">
        <v>2674</v>
      </c>
      <c r="D181">
        <v>16</v>
      </c>
    </row>
    <row r="182" spans="1:4" x14ac:dyDescent="0.55000000000000004">
      <c r="A182">
        <v>5705916301</v>
      </c>
      <c r="B182">
        <v>21</v>
      </c>
      <c r="C182" t="s">
        <v>2674</v>
      </c>
      <c r="D182">
        <v>14</v>
      </c>
    </row>
    <row r="183" spans="1:4" x14ac:dyDescent="0.55000000000000004">
      <c r="A183">
        <v>5706225520</v>
      </c>
      <c r="B183">
        <v>21</v>
      </c>
      <c r="C183" t="s">
        <v>2674</v>
      </c>
      <c r="D183">
        <v>17</v>
      </c>
    </row>
    <row r="184" spans="1:4" x14ac:dyDescent="0.55000000000000004">
      <c r="A184">
        <v>5706437071</v>
      </c>
      <c r="B184">
        <v>21</v>
      </c>
      <c r="C184" t="s">
        <v>2674</v>
      </c>
      <c r="D184">
        <v>13</v>
      </c>
    </row>
    <row r="185" spans="1:4" x14ac:dyDescent="0.55000000000000004">
      <c r="A185">
        <v>5707712597</v>
      </c>
      <c r="B185">
        <v>21</v>
      </c>
      <c r="C185" t="s">
        <v>2674</v>
      </c>
      <c r="D185">
        <v>8</v>
      </c>
    </row>
    <row r="186" spans="1:4" x14ac:dyDescent="0.55000000000000004">
      <c r="A186">
        <v>5708390383</v>
      </c>
      <c r="B186">
        <v>21</v>
      </c>
      <c r="C186" t="s">
        <v>2674</v>
      </c>
      <c r="D186">
        <v>5</v>
      </c>
    </row>
    <row r="187" spans="1:4" x14ac:dyDescent="0.55000000000000004">
      <c r="A187">
        <v>5708399738</v>
      </c>
      <c r="B187">
        <v>21</v>
      </c>
      <c r="C187" t="s">
        <v>2674</v>
      </c>
      <c r="D187">
        <v>7</v>
      </c>
    </row>
    <row r="188" spans="1:4" x14ac:dyDescent="0.55000000000000004">
      <c r="A188">
        <v>5708418269</v>
      </c>
      <c r="B188">
        <v>21</v>
      </c>
      <c r="C188" t="s">
        <v>2674</v>
      </c>
      <c r="D188">
        <v>12</v>
      </c>
    </row>
    <row r="189" spans="1:4" x14ac:dyDescent="0.55000000000000004">
      <c r="A189">
        <v>5708845295</v>
      </c>
      <c r="B189">
        <v>21</v>
      </c>
      <c r="C189" t="s">
        <v>2674</v>
      </c>
      <c r="D189">
        <v>9</v>
      </c>
    </row>
    <row r="190" spans="1:4" x14ac:dyDescent="0.55000000000000004">
      <c r="A190">
        <v>5709592035</v>
      </c>
      <c r="B190">
        <v>21</v>
      </c>
      <c r="C190" t="s">
        <v>2674</v>
      </c>
      <c r="D190">
        <v>11</v>
      </c>
    </row>
    <row r="191" spans="1:4" x14ac:dyDescent="0.55000000000000004">
      <c r="A191">
        <v>5709603291</v>
      </c>
      <c r="B191">
        <v>21</v>
      </c>
      <c r="C191" t="s">
        <v>2674</v>
      </c>
      <c r="D191">
        <v>15</v>
      </c>
    </row>
    <row r="192" spans="1:4" x14ac:dyDescent="0.55000000000000004">
      <c r="A192">
        <v>5709627957</v>
      </c>
      <c r="B192">
        <v>21</v>
      </c>
      <c r="C192" t="s">
        <v>2674</v>
      </c>
      <c r="D192">
        <v>10</v>
      </c>
    </row>
    <row r="193" spans="1:4" x14ac:dyDescent="0.55000000000000004">
      <c r="A193">
        <v>6005873408</v>
      </c>
      <c r="B193">
        <v>21</v>
      </c>
      <c r="C193" t="s">
        <v>2675</v>
      </c>
      <c r="D193">
        <v>2</v>
      </c>
    </row>
    <row r="194" spans="1:4" x14ac:dyDescent="0.55000000000000004">
      <c r="A194">
        <v>6005896947</v>
      </c>
      <c r="B194">
        <v>21</v>
      </c>
      <c r="C194" t="s">
        <v>2675</v>
      </c>
      <c r="D194">
        <v>14</v>
      </c>
    </row>
    <row r="195" spans="1:4" x14ac:dyDescent="0.55000000000000004">
      <c r="A195">
        <v>6005969445</v>
      </c>
      <c r="B195">
        <v>21</v>
      </c>
      <c r="C195" t="s">
        <v>2675</v>
      </c>
      <c r="D195">
        <v>16</v>
      </c>
    </row>
    <row r="196" spans="1:4" x14ac:dyDescent="0.55000000000000004">
      <c r="A196">
        <v>6006250987</v>
      </c>
      <c r="B196">
        <v>21</v>
      </c>
      <c r="C196" t="s">
        <v>2675</v>
      </c>
      <c r="D196">
        <v>6</v>
      </c>
    </row>
    <row r="197" spans="1:4" x14ac:dyDescent="0.55000000000000004">
      <c r="A197">
        <v>6006261434</v>
      </c>
      <c r="B197">
        <v>21</v>
      </c>
      <c r="C197" t="s">
        <v>2675</v>
      </c>
      <c r="D197">
        <v>17</v>
      </c>
    </row>
    <row r="198" spans="1:4" x14ac:dyDescent="0.55000000000000004">
      <c r="A198">
        <v>6006388722</v>
      </c>
      <c r="B198">
        <v>21</v>
      </c>
      <c r="C198" t="s">
        <v>2675</v>
      </c>
      <c r="D198">
        <v>13</v>
      </c>
    </row>
    <row r="199" spans="1:4" x14ac:dyDescent="0.55000000000000004">
      <c r="A199">
        <v>6008083657</v>
      </c>
      <c r="B199">
        <v>21</v>
      </c>
      <c r="C199" t="s">
        <v>2675</v>
      </c>
      <c r="D199">
        <v>10</v>
      </c>
    </row>
    <row r="200" spans="1:4" x14ac:dyDescent="0.55000000000000004">
      <c r="A200">
        <v>6008093054</v>
      </c>
      <c r="B200">
        <v>21</v>
      </c>
      <c r="C200" t="s">
        <v>2675</v>
      </c>
      <c r="D200">
        <v>4</v>
      </c>
    </row>
    <row r="201" spans="1:4" x14ac:dyDescent="0.55000000000000004">
      <c r="A201">
        <v>6008171757</v>
      </c>
      <c r="B201">
        <v>21</v>
      </c>
      <c r="C201" t="s">
        <v>2675</v>
      </c>
      <c r="D201">
        <v>9</v>
      </c>
    </row>
    <row r="202" spans="1:4" x14ac:dyDescent="0.55000000000000004">
      <c r="A202">
        <v>6008819965</v>
      </c>
      <c r="B202">
        <v>21</v>
      </c>
      <c r="C202" t="s">
        <v>2675</v>
      </c>
      <c r="D202">
        <v>11</v>
      </c>
    </row>
    <row r="203" spans="1:4" x14ac:dyDescent="0.55000000000000004">
      <c r="A203">
        <v>6008952444</v>
      </c>
      <c r="B203">
        <v>21</v>
      </c>
      <c r="C203" t="s">
        <v>2675</v>
      </c>
      <c r="D203">
        <v>5</v>
      </c>
    </row>
    <row r="204" spans="1:4" x14ac:dyDescent="0.55000000000000004">
      <c r="A204">
        <v>6009244700</v>
      </c>
      <c r="B204">
        <v>21</v>
      </c>
      <c r="C204" t="s">
        <v>2675</v>
      </c>
      <c r="D204">
        <v>12</v>
      </c>
    </row>
    <row r="205" spans="1:4" x14ac:dyDescent="0.55000000000000004">
      <c r="A205">
        <v>6009980435</v>
      </c>
      <c r="B205">
        <v>21</v>
      </c>
      <c r="C205" t="s">
        <v>2675</v>
      </c>
      <c r="D205">
        <v>7</v>
      </c>
    </row>
    <row r="206" spans="1:4" x14ac:dyDescent="0.55000000000000004">
      <c r="A206">
        <v>6010019618</v>
      </c>
      <c r="B206">
        <v>21</v>
      </c>
      <c r="C206" t="s">
        <v>2675</v>
      </c>
      <c r="D206">
        <v>1</v>
      </c>
    </row>
    <row r="207" spans="1:4" x14ac:dyDescent="0.55000000000000004">
      <c r="A207">
        <v>6012764941</v>
      </c>
      <c r="B207">
        <v>21</v>
      </c>
      <c r="C207" t="s">
        <v>2675</v>
      </c>
      <c r="D207">
        <v>8</v>
      </c>
    </row>
    <row r="208" spans="1:4" x14ac:dyDescent="0.55000000000000004">
      <c r="A208">
        <v>6012775584</v>
      </c>
      <c r="B208">
        <v>21</v>
      </c>
      <c r="C208" t="s">
        <v>2675</v>
      </c>
      <c r="D208">
        <v>15</v>
      </c>
    </row>
    <row r="209" spans="1:4" x14ac:dyDescent="0.55000000000000004">
      <c r="A209">
        <v>6012786856</v>
      </c>
      <c r="B209">
        <v>21</v>
      </c>
      <c r="C209" t="s">
        <v>2675</v>
      </c>
      <c r="D209">
        <v>3</v>
      </c>
    </row>
    <row r="210" spans="1:4" x14ac:dyDescent="0.55000000000000004">
      <c r="A210">
        <v>6305709619</v>
      </c>
      <c r="B210">
        <v>21</v>
      </c>
      <c r="C210" t="s">
        <v>2676</v>
      </c>
      <c r="D210">
        <v>2</v>
      </c>
    </row>
    <row r="211" spans="1:4" x14ac:dyDescent="0.55000000000000004">
      <c r="A211">
        <v>6305867897</v>
      </c>
      <c r="B211">
        <v>21</v>
      </c>
      <c r="C211" t="s">
        <v>2676</v>
      </c>
      <c r="D211">
        <v>14</v>
      </c>
    </row>
    <row r="212" spans="1:4" x14ac:dyDescent="0.55000000000000004">
      <c r="A212">
        <v>6305930825</v>
      </c>
      <c r="B212">
        <v>21</v>
      </c>
      <c r="C212" t="s">
        <v>2676</v>
      </c>
      <c r="D212">
        <v>16</v>
      </c>
    </row>
    <row r="213" spans="1:4" x14ac:dyDescent="0.55000000000000004">
      <c r="A213">
        <v>6305962021</v>
      </c>
      <c r="B213">
        <v>21</v>
      </c>
      <c r="C213" t="s">
        <v>2676</v>
      </c>
      <c r="D213">
        <v>6</v>
      </c>
    </row>
    <row r="214" spans="1:4" x14ac:dyDescent="0.55000000000000004">
      <c r="A214">
        <v>6306201626</v>
      </c>
      <c r="B214">
        <v>21</v>
      </c>
      <c r="C214" t="s">
        <v>2676</v>
      </c>
      <c r="D214">
        <v>17</v>
      </c>
    </row>
    <row r="215" spans="1:4" x14ac:dyDescent="0.55000000000000004">
      <c r="A215">
        <v>6306238323</v>
      </c>
      <c r="B215">
        <v>21</v>
      </c>
      <c r="C215" t="s">
        <v>2676</v>
      </c>
      <c r="D215">
        <v>13</v>
      </c>
    </row>
    <row r="216" spans="1:4" x14ac:dyDescent="0.55000000000000004">
      <c r="A216">
        <v>6307975339</v>
      </c>
      <c r="B216">
        <v>21</v>
      </c>
      <c r="C216" t="s">
        <v>2676</v>
      </c>
      <c r="D216">
        <v>12</v>
      </c>
    </row>
    <row r="217" spans="1:4" x14ac:dyDescent="0.55000000000000004">
      <c r="A217">
        <v>6308143037</v>
      </c>
      <c r="B217">
        <v>21</v>
      </c>
      <c r="C217" t="s">
        <v>2676</v>
      </c>
      <c r="D217">
        <v>9</v>
      </c>
    </row>
    <row r="218" spans="1:4" x14ac:dyDescent="0.55000000000000004">
      <c r="A218">
        <v>6308386938</v>
      </c>
      <c r="B218">
        <v>21</v>
      </c>
      <c r="C218" t="s">
        <v>2676</v>
      </c>
      <c r="D218">
        <v>11</v>
      </c>
    </row>
    <row r="219" spans="1:4" x14ac:dyDescent="0.55000000000000004">
      <c r="A219">
        <v>6308576452</v>
      </c>
      <c r="B219">
        <v>21</v>
      </c>
      <c r="C219" t="s">
        <v>2676</v>
      </c>
      <c r="D219">
        <v>7</v>
      </c>
    </row>
    <row r="220" spans="1:4" x14ac:dyDescent="0.55000000000000004">
      <c r="A220">
        <v>6308664205</v>
      </c>
      <c r="B220">
        <v>21</v>
      </c>
      <c r="C220" t="s">
        <v>2676</v>
      </c>
      <c r="D220">
        <v>3</v>
      </c>
    </row>
    <row r="221" spans="1:4" x14ac:dyDescent="0.55000000000000004">
      <c r="A221">
        <v>6308692141</v>
      </c>
      <c r="B221">
        <v>21</v>
      </c>
      <c r="C221" t="s">
        <v>2676</v>
      </c>
      <c r="D221">
        <v>8</v>
      </c>
    </row>
    <row r="222" spans="1:4" x14ac:dyDescent="0.55000000000000004">
      <c r="A222">
        <v>6309509197</v>
      </c>
      <c r="B222">
        <v>21</v>
      </c>
      <c r="C222" t="s">
        <v>2676</v>
      </c>
      <c r="D222">
        <v>1</v>
      </c>
    </row>
    <row r="223" spans="1:4" x14ac:dyDescent="0.55000000000000004">
      <c r="A223">
        <v>6310379793</v>
      </c>
      <c r="B223">
        <v>21</v>
      </c>
      <c r="C223" t="s">
        <v>2676</v>
      </c>
      <c r="D223">
        <v>4</v>
      </c>
    </row>
    <row r="224" spans="1:4" x14ac:dyDescent="0.55000000000000004">
      <c r="A224">
        <v>6605690202</v>
      </c>
      <c r="B224">
        <v>21</v>
      </c>
      <c r="C224" t="s">
        <v>2677</v>
      </c>
      <c r="D224">
        <v>2</v>
      </c>
    </row>
    <row r="225" spans="1:4" x14ac:dyDescent="0.55000000000000004">
      <c r="A225">
        <v>6605752315</v>
      </c>
      <c r="B225">
        <v>21</v>
      </c>
      <c r="C225" t="s">
        <v>2677</v>
      </c>
      <c r="D225">
        <v>6</v>
      </c>
    </row>
    <row r="226" spans="1:4" x14ac:dyDescent="0.55000000000000004">
      <c r="A226">
        <v>6605963687</v>
      </c>
      <c r="B226">
        <v>21</v>
      </c>
      <c r="C226" t="s">
        <v>2677</v>
      </c>
      <c r="D226">
        <v>14</v>
      </c>
    </row>
    <row r="227" spans="1:4" x14ac:dyDescent="0.55000000000000004">
      <c r="A227">
        <v>6606151771</v>
      </c>
      <c r="B227">
        <v>21</v>
      </c>
      <c r="C227" t="s">
        <v>2677</v>
      </c>
      <c r="D227">
        <v>16</v>
      </c>
    </row>
    <row r="228" spans="1:4" x14ac:dyDescent="0.55000000000000004">
      <c r="A228">
        <v>6606287939</v>
      </c>
      <c r="B228">
        <v>21</v>
      </c>
      <c r="C228" t="s">
        <v>2677</v>
      </c>
      <c r="D228">
        <v>17</v>
      </c>
    </row>
    <row r="229" spans="1:4" x14ac:dyDescent="0.55000000000000004">
      <c r="A229">
        <v>6606388722</v>
      </c>
      <c r="B229">
        <v>21</v>
      </c>
      <c r="C229" t="s">
        <v>2677</v>
      </c>
      <c r="D229">
        <v>13</v>
      </c>
    </row>
    <row r="230" spans="1:4" x14ac:dyDescent="0.55000000000000004">
      <c r="A230">
        <v>6608037564</v>
      </c>
      <c r="B230">
        <v>21</v>
      </c>
      <c r="C230" t="s">
        <v>2677</v>
      </c>
      <c r="D230">
        <v>7</v>
      </c>
    </row>
    <row r="231" spans="1:4" x14ac:dyDescent="0.55000000000000004">
      <c r="A231">
        <v>6608069456</v>
      </c>
      <c r="B231">
        <v>21</v>
      </c>
      <c r="C231" t="s">
        <v>2677</v>
      </c>
      <c r="D231">
        <v>12</v>
      </c>
    </row>
    <row r="232" spans="1:4" x14ac:dyDescent="0.55000000000000004">
      <c r="A232">
        <v>6608217814</v>
      </c>
      <c r="B232">
        <v>21</v>
      </c>
      <c r="C232" t="s">
        <v>2677</v>
      </c>
      <c r="D232">
        <v>1</v>
      </c>
    </row>
    <row r="233" spans="1:4" x14ac:dyDescent="0.55000000000000004">
      <c r="A233">
        <v>6608366264</v>
      </c>
      <c r="B233">
        <v>21</v>
      </c>
      <c r="C233" t="s">
        <v>2677</v>
      </c>
      <c r="D233">
        <v>15</v>
      </c>
    </row>
    <row r="234" spans="1:4" x14ac:dyDescent="0.55000000000000004">
      <c r="A234">
        <v>6608385240</v>
      </c>
      <c r="B234">
        <v>21</v>
      </c>
      <c r="C234" t="s">
        <v>2677</v>
      </c>
      <c r="D234">
        <v>3</v>
      </c>
    </row>
    <row r="235" spans="1:4" x14ac:dyDescent="0.55000000000000004">
      <c r="A235">
        <v>6608544868</v>
      </c>
      <c r="B235">
        <v>21</v>
      </c>
      <c r="C235" t="s">
        <v>2677</v>
      </c>
      <c r="D235">
        <v>10</v>
      </c>
    </row>
    <row r="236" spans="1:4" x14ac:dyDescent="0.55000000000000004">
      <c r="A236">
        <v>6608969165</v>
      </c>
      <c r="B236">
        <v>21</v>
      </c>
      <c r="C236" t="s">
        <v>2677</v>
      </c>
      <c r="D236">
        <v>9</v>
      </c>
    </row>
    <row r="237" spans="1:4" x14ac:dyDescent="0.55000000000000004">
      <c r="A237">
        <v>6609001311</v>
      </c>
      <c r="B237">
        <v>21</v>
      </c>
      <c r="C237" t="s">
        <v>2677</v>
      </c>
      <c r="D237">
        <v>8</v>
      </c>
    </row>
    <row r="238" spans="1:4" x14ac:dyDescent="0.55000000000000004">
      <c r="A238">
        <v>6609473512</v>
      </c>
      <c r="B238">
        <v>21</v>
      </c>
      <c r="C238" t="s">
        <v>2677</v>
      </c>
      <c r="D238">
        <v>11</v>
      </c>
    </row>
    <row r="239" spans="1:4" x14ac:dyDescent="0.55000000000000004">
      <c r="A239">
        <v>6609793417</v>
      </c>
      <c r="B239">
        <v>21</v>
      </c>
      <c r="C239" t="s">
        <v>2677</v>
      </c>
      <c r="D239">
        <v>5</v>
      </c>
    </row>
    <row r="240" spans="1:4" x14ac:dyDescent="0.55000000000000004">
      <c r="A240">
        <v>6611418178</v>
      </c>
      <c r="B240">
        <v>21</v>
      </c>
      <c r="C240" t="s">
        <v>2677</v>
      </c>
      <c r="D240">
        <v>4</v>
      </c>
    </row>
    <row r="241" spans="1:4" x14ac:dyDescent="0.55000000000000004">
      <c r="A241">
        <v>6905607985</v>
      </c>
      <c r="B241">
        <v>21</v>
      </c>
      <c r="C241" t="s">
        <v>2678</v>
      </c>
      <c r="D241">
        <v>6</v>
      </c>
    </row>
    <row r="242" spans="1:4" x14ac:dyDescent="0.55000000000000004">
      <c r="A242">
        <v>6905661307</v>
      </c>
      <c r="B242">
        <v>21</v>
      </c>
      <c r="C242" t="s">
        <v>2678</v>
      </c>
      <c r="D242">
        <v>2</v>
      </c>
    </row>
    <row r="243" spans="1:4" x14ac:dyDescent="0.55000000000000004">
      <c r="A243">
        <v>6905809730</v>
      </c>
      <c r="B243">
        <v>21</v>
      </c>
      <c r="C243" t="s">
        <v>2678</v>
      </c>
      <c r="D243">
        <v>14</v>
      </c>
    </row>
    <row r="244" spans="1:4" x14ac:dyDescent="0.55000000000000004">
      <c r="A244">
        <v>6905853205</v>
      </c>
      <c r="B244">
        <v>21</v>
      </c>
      <c r="C244" t="s">
        <v>2678</v>
      </c>
      <c r="D244">
        <v>16</v>
      </c>
    </row>
    <row r="245" spans="1:4" x14ac:dyDescent="0.55000000000000004">
      <c r="A245">
        <v>6907819367</v>
      </c>
      <c r="B245">
        <v>21</v>
      </c>
      <c r="C245" t="s">
        <v>2678</v>
      </c>
      <c r="D245">
        <v>11</v>
      </c>
    </row>
    <row r="246" spans="1:4" x14ac:dyDescent="0.55000000000000004">
      <c r="A246">
        <v>6908325042</v>
      </c>
      <c r="B246">
        <v>21</v>
      </c>
      <c r="C246" t="s">
        <v>2678</v>
      </c>
      <c r="D246">
        <v>9</v>
      </c>
    </row>
    <row r="247" spans="1:4" x14ac:dyDescent="0.55000000000000004">
      <c r="A247">
        <v>6908494192</v>
      </c>
      <c r="B247">
        <v>21</v>
      </c>
      <c r="C247" t="s">
        <v>2678</v>
      </c>
      <c r="D247">
        <v>12</v>
      </c>
    </row>
    <row r="248" spans="1:4" x14ac:dyDescent="0.55000000000000004">
      <c r="A248">
        <v>6908737504</v>
      </c>
      <c r="B248">
        <v>21</v>
      </c>
      <c r="C248" t="s">
        <v>2678</v>
      </c>
      <c r="D248">
        <v>10</v>
      </c>
    </row>
    <row r="249" spans="1:4" x14ac:dyDescent="0.55000000000000004">
      <c r="A249">
        <v>6908904470</v>
      </c>
      <c r="B249">
        <v>21</v>
      </c>
      <c r="C249" t="s">
        <v>2678</v>
      </c>
      <c r="D249">
        <v>5</v>
      </c>
    </row>
    <row r="250" spans="1:4" x14ac:dyDescent="0.55000000000000004">
      <c r="A250">
        <v>6908961570</v>
      </c>
      <c r="B250">
        <v>21</v>
      </c>
      <c r="C250" t="s">
        <v>2678</v>
      </c>
      <c r="D250">
        <v>3</v>
      </c>
    </row>
    <row r="251" spans="1:4" x14ac:dyDescent="0.55000000000000004">
      <c r="A251">
        <v>6909044302</v>
      </c>
      <c r="B251">
        <v>21</v>
      </c>
      <c r="C251" t="s">
        <v>2678</v>
      </c>
      <c r="D251">
        <v>1</v>
      </c>
    </row>
    <row r="252" spans="1:4" x14ac:dyDescent="0.55000000000000004">
      <c r="A252">
        <v>6911073837</v>
      </c>
      <c r="B252">
        <v>21</v>
      </c>
      <c r="C252" t="s">
        <v>2678</v>
      </c>
      <c r="D252">
        <v>4</v>
      </c>
    </row>
    <row r="253" spans="1:4" x14ac:dyDescent="0.55000000000000004">
      <c r="A253">
        <v>6911327654</v>
      </c>
      <c r="B253">
        <v>21</v>
      </c>
      <c r="C253" t="s">
        <v>2678</v>
      </c>
      <c r="D253">
        <v>15</v>
      </c>
    </row>
    <row r="254" spans="1:4" x14ac:dyDescent="0.55000000000000004">
      <c r="A254">
        <v>6911768548</v>
      </c>
      <c r="B254">
        <v>21</v>
      </c>
      <c r="C254" t="s">
        <v>2678</v>
      </c>
      <c r="D254">
        <v>17</v>
      </c>
    </row>
    <row r="255" spans="1:4" x14ac:dyDescent="0.55000000000000004">
      <c r="A255">
        <v>6912758634</v>
      </c>
      <c r="B255">
        <v>21</v>
      </c>
      <c r="C255" t="s">
        <v>2678</v>
      </c>
      <c r="D255">
        <v>7</v>
      </c>
    </row>
    <row r="256" spans="1:4" x14ac:dyDescent="0.55000000000000004">
      <c r="A256">
        <v>6916163225</v>
      </c>
      <c r="B256">
        <v>21</v>
      </c>
      <c r="C256" t="s">
        <v>2678</v>
      </c>
      <c r="D256">
        <v>8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40DA-DD17-42BD-82C8-1DBBF9FE8281}">
  <sheetPr filterMode="1"/>
  <dimension ref="A1:AD392"/>
  <sheetViews>
    <sheetView workbookViewId="0">
      <selection activeCell="G16" sqref="G16:J380"/>
    </sheetView>
  </sheetViews>
  <sheetFormatPr baseColWidth="10" defaultRowHeight="14.4" x14ac:dyDescent="0.55000000000000004"/>
  <cols>
    <col min="4" max="4" width="1.68359375" bestFit="1" customWidth="1"/>
  </cols>
  <sheetData>
    <row r="1" spans="1:30" x14ac:dyDescent="0.55000000000000004">
      <c r="A1" t="s">
        <v>2653</v>
      </c>
      <c r="B1" t="s">
        <v>2654</v>
      </c>
      <c r="C1" t="s">
        <v>2764</v>
      </c>
      <c r="E1" t="s">
        <v>2765</v>
      </c>
      <c r="F1" t="s">
        <v>2766</v>
      </c>
      <c r="G1" t="s">
        <v>2767</v>
      </c>
      <c r="H1" t="s">
        <v>2768</v>
      </c>
      <c r="I1" t="s">
        <v>2769</v>
      </c>
      <c r="J1" t="s">
        <v>2770</v>
      </c>
      <c r="K1" t="s">
        <v>2771</v>
      </c>
      <c r="L1" t="s">
        <v>2772</v>
      </c>
      <c r="M1" t="s">
        <v>2773</v>
      </c>
      <c r="N1" t="s">
        <v>2774</v>
      </c>
      <c r="O1" t="s">
        <v>2775</v>
      </c>
      <c r="P1" t="s">
        <v>2776</v>
      </c>
      <c r="Q1" t="s">
        <v>2777</v>
      </c>
      <c r="R1" t="s">
        <v>2778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2682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2683</v>
      </c>
      <c r="T2" s="6">
        <v>1.0999999999999999E-2</v>
      </c>
      <c r="U2" t="s">
        <v>2684</v>
      </c>
      <c r="V2" s="6">
        <v>1.0999999999999999E-2</v>
      </c>
      <c r="W2" t="s">
        <v>2685</v>
      </c>
      <c r="X2" s="6">
        <v>2E-3</v>
      </c>
      <c r="Y2" t="s">
        <v>2684</v>
      </c>
      <c r="Z2" s="6">
        <v>2E-3</v>
      </c>
      <c r="AA2" t="s">
        <v>2686</v>
      </c>
      <c r="AB2" s="6">
        <v>8.8999999999999999E-3</v>
      </c>
      <c r="AC2" t="s">
        <v>2684</v>
      </c>
      <c r="AD2" t="s">
        <v>2687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2682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2683</v>
      </c>
      <c r="T3" s="6">
        <v>1.18E-2</v>
      </c>
      <c r="U3" t="s">
        <v>2684</v>
      </c>
      <c r="V3" s="6">
        <v>1.18E-2</v>
      </c>
      <c r="W3" t="s">
        <v>2685</v>
      </c>
      <c r="X3" s="6">
        <v>3.0999999999999999E-3</v>
      </c>
      <c r="Y3" t="s">
        <v>2684</v>
      </c>
      <c r="Z3" s="6">
        <v>3.0999999999999999E-3</v>
      </c>
      <c r="AA3" t="s">
        <v>2686</v>
      </c>
      <c r="AB3" s="6">
        <v>8.6999999999999994E-3</v>
      </c>
      <c r="AC3" t="s">
        <v>2684</v>
      </c>
      <c r="AD3" t="s">
        <v>2688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2682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2683</v>
      </c>
      <c r="T4" s="6">
        <v>1.21E-2</v>
      </c>
      <c r="U4" t="s">
        <v>2684</v>
      </c>
      <c r="V4" s="6">
        <v>1.21E-2</v>
      </c>
      <c r="W4" t="s">
        <v>2685</v>
      </c>
      <c r="X4" s="6">
        <v>3.8E-3</v>
      </c>
      <c r="Y4" t="s">
        <v>2684</v>
      </c>
      <c r="Z4" s="6">
        <v>3.8E-3</v>
      </c>
      <c r="AA4" t="s">
        <v>2686</v>
      </c>
      <c r="AB4" s="6">
        <v>8.3000000000000001E-3</v>
      </c>
      <c r="AC4" t="s">
        <v>2684</v>
      </c>
      <c r="AD4" t="s">
        <v>2689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2682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2683</v>
      </c>
      <c r="T5" s="6">
        <v>1.2999999999999999E-2</v>
      </c>
      <c r="U5" t="s">
        <v>2684</v>
      </c>
      <c r="V5" s="6">
        <v>1.2999999999999999E-2</v>
      </c>
      <c r="W5" t="s">
        <v>2685</v>
      </c>
      <c r="X5" s="6">
        <v>3.3E-3</v>
      </c>
      <c r="Y5" t="s">
        <v>2684</v>
      </c>
      <c r="Z5" s="6">
        <v>3.3E-3</v>
      </c>
      <c r="AA5" t="s">
        <v>2686</v>
      </c>
      <c r="AB5" s="6">
        <v>9.7000000000000003E-3</v>
      </c>
      <c r="AC5" t="s">
        <v>2684</v>
      </c>
      <c r="AD5" t="s">
        <v>2690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2682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2683</v>
      </c>
      <c r="T6" s="6">
        <v>8.2000000000000007E-3</v>
      </c>
      <c r="U6" t="s">
        <v>2684</v>
      </c>
      <c r="V6" s="6">
        <v>8.2000000000000007E-3</v>
      </c>
      <c r="W6" t="s">
        <v>2685</v>
      </c>
      <c r="X6" s="6">
        <v>1.2999999999999999E-3</v>
      </c>
      <c r="Y6" t="s">
        <v>2684</v>
      </c>
      <c r="Z6" s="6">
        <v>1.2999999999999999E-3</v>
      </c>
      <c r="AA6" t="s">
        <v>2686</v>
      </c>
      <c r="AB6" s="6">
        <v>6.7999999999999996E-3</v>
      </c>
      <c r="AC6" t="s">
        <v>2684</v>
      </c>
      <c r="AD6" t="s">
        <v>2691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2682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2683</v>
      </c>
      <c r="T7" s="6">
        <v>1.24E-2</v>
      </c>
      <c r="U7" t="s">
        <v>2684</v>
      </c>
      <c r="V7" s="6">
        <v>1.24E-2</v>
      </c>
      <c r="W7" t="s">
        <v>2685</v>
      </c>
      <c r="X7" s="6">
        <v>2.5000000000000001E-3</v>
      </c>
      <c r="Y7" t="s">
        <v>2684</v>
      </c>
      <c r="Z7" s="6">
        <v>2.5000000000000001E-3</v>
      </c>
      <c r="AA7" t="s">
        <v>2686</v>
      </c>
      <c r="AB7" s="6">
        <v>9.7999999999999997E-3</v>
      </c>
      <c r="AC7" t="s">
        <v>2684</v>
      </c>
      <c r="AD7" t="s">
        <v>2692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2682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2683</v>
      </c>
      <c r="T8" s="6">
        <v>1.2E-2</v>
      </c>
      <c r="U8" t="s">
        <v>2684</v>
      </c>
      <c r="V8" s="6">
        <v>1.2E-2</v>
      </c>
      <c r="W8" t="s">
        <v>2685</v>
      </c>
      <c r="X8" s="6">
        <v>3.2000000000000002E-3</v>
      </c>
      <c r="Y8" t="s">
        <v>2684</v>
      </c>
      <c r="Z8" s="6">
        <v>3.2000000000000002E-3</v>
      </c>
      <c r="AA8" t="s">
        <v>2686</v>
      </c>
      <c r="AB8" s="6">
        <v>8.8000000000000005E-3</v>
      </c>
      <c r="AC8" t="s">
        <v>2684</v>
      </c>
      <c r="AD8" t="s">
        <v>2693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2682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2683</v>
      </c>
      <c r="T9" s="6">
        <v>1.1599999999999999E-2</v>
      </c>
      <c r="U9" t="s">
        <v>2684</v>
      </c>
      <c r="V9" s="6">
        <v>1.1599999999999999E-2</v>
      </c>
      <c r="W9" t="s">
        <v>2685</v>
      </c>
      <c r="X9" s="6">
        <v>2.5999999999999999E-3</v>
      </c>
      <c r="Y9" t="s">
        <v>2684</v>
      </c>
      <c r="Z9" s="6">
        <v>2.5999999999999999E-3</v>
      </c>
      <c r="AA9" t="s">
        <v>2686</v>
      </c>
      <c r="AB9" s="6">
        <v>8.9999999999999993E-3</v>
      </c>
      <c r="AC9" t="s">
        <v>2684</v>
      </c>
      <c r="AD9" t="s">
        <v>2694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2682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2683</v>
      </c>
      <c r="T10" s="6">
        <v>1.18E-2</v>
      </c>
      <c r="U10" t="s">
        <v>2684</v>
      </c>
      <c r="V10" s="6">
        <v>1.18E-2</v>
      </c>
      <c r="W10" t="s">
        <v>2685</v>
      </c>
      <c r="X10" s="6">
        <v>2.3999999999999998E-3</v>
      </c>
      <c r="Y10" t="s">
        <v>2684</v>
      </c>
      <c r="Z10" s="6">
        <v>2.3999999999999998E-3</v>
      </c>
      <c r="AA10" t="s">
        <v>2686</v>
      </c>
      <c r="AB10" s="6">
        <v>9.2999999999999992E-3</v>
      </c>
      <c r="AC10" t="s">
        <v>2684</v>
      </c>
      <c r="AD10" t="s">
        <v>2695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2682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2683</v>
      </c>
      <c r="T11" s="6">
        <v>1.17E-2</v>
      </c>
      <c r="U11" t="s">
        <v>2684</v>
      </c>
      <c r="V11" s="6">
        <v>1.17E-2</v>
      </c>
      <c r="W11" t="s">
        <v>2685</v>
      </c>
      <c r="X11" s="6">
        <v>2.3999999999999998E-3</v>
      </c>
      <c r="Y11" t="s">
        <v>2684</v>
      </c>
      <c r="Z11" s="6">
        <v>2.3999999999999998E-3</v>
      </c>
      <c r="AA11" t="s">
        <v>2686</v>
      </c>
      <c r="AB11" s="6">
        <v>9.1999999999999998E-3</v>
      </c>
      <c r="AC11" t="s">
        <v>2684</v>
      </c>
      <c r="AD11" t="s">
        <v>2696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2682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2683</v>
      </c>
      <c r="T12" s="6">
        <v>7.9000000000000008E-3</v>
      </c>
      <c r="U12" t="s">
        <v>2684</v>
      </c>
      <c r="V12" s="6">
        <v>7.9000000000000008E-3</v>
      </c>
      <c r="W12" t="s">
        <v>2685</v>
      </c>
      <c r="X12" s="6">
        <v>1.2999999999999999E-3</v>
      </c>
      <c r="Y12" t="s">
        <v>2684</v>
      </c>
      <c r="Z12" s="6">
        <v>1.2999999999999999E-3</v>
      </c>
      <c r="AA12" t="s">
        <v>2686</v>
      </c>
      <c r="AB12" s="6">
        <v>6.6E-3</v>
      </c>
      <c r="AC12" t="s">
        <v>2684</v>
      </c>
      <c r="AD12" t="s">
        <v>2697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2682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2683</v>
      </c>
      <c r="T13" s="6">
        <v>1.2E-2</v>
      </c>
      <c r="U13" t="s">
        <v>2684</v>
      </c>
      <c r="V13" s="6">
        <v>1.2E-2</v>
      </c>
      <c r="W13" t="s">
        <v>2685</v>
      </c>
      <c r="X13" s="6">
        <v>2.3999999999999998E-3</v>
      </c>
      <c r="Y13" t="s">
        <v>2684</v>
      </c>
      <c r="Z13" s="6">
        <v>2.3999999999999998E-3</v>
      </c>
      <c r="AA13" t="s">
        <v>2686</v>
      </c>
      <c r="AB13" s="6">
        <v>9.4999999999999998E-3</v>
      </c>
      <c r="AC13" t="s">
        <v>2684</v>
      </c>
      <c r="AD13" t="s">
        <v>2698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2682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2683</v>
      </c>
      <c r="T14" s="6">
        <v>1.23E-2</v>
      </c>
      <c r="U14" t="s">
        <v>2684</v>
      </c>
      <c r="V14" s="6">
        <v>1.23E-2</v>
      </c>
      <c r="W14" t="s">
        <v>2685</v>
      </c>
      <c r="X14" s="6">
        <v>2.3999999999999998E-3</v>
      </c>
      <c r="Y14" t="s">
        <v>2684</v>
      </c>
      <c r="Z14" s="6">
        <v>2.3999999999999998E-3</v>
      </c>
      <c r="AA14" t="s">
        <v>2686</v>
      </c>
      <c r="AB14" s="6">
        <v>9.9000000000000008E-3</v>
      </c>
      <c r="AC14" t="s">
        <v>2684</v>
      </c>
      <c r="AD14" t="s">
        <v>2699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2682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2683</v>
      </c>
      <c r="T15" s="6">
        <v>1.03E-2</v>
      </c>
      <c r="U15" t="s">
        <v>2684</v>
      </c>
      <c r="V15" s="6">
        <v>1.03E-2</v>
      </c>
      <c r="W15" t="s">
        <v>2685</v>
      </c>
      <c r="X15" s="6">
        <v>2.3999999999999998E-3</v>
      </c>
      <c r="Y15" t="s">
        <v>2684</v>
      </c>
      <c r="Z15" s="6">
        <v>2.3999999999999998E-3</v>
      </c>
      <c r="AA15" t="s">
        <v>2686</v>
      </c>
      <c r="AB15" s="6">
        <v>7.9000000000000008E-3</v>
      </c>
      <c r="AC15" t="s">
        <v>2684</v>
      </c>
      <c r="AD15" t="s">
        <v>2700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2682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2683</v>
      </c>
      <c r="T16" s="6">
        <v>1.1299999999999999E-2</v>
      </c>
      <c r="U16" t="s">
        <v>2684</v>
      </c>
      <c r="V16" s="6">
        <v>1.1299999999999999E-2</v>
      </c>
      <c r="W16" t="s">
        <v>2685</v>
      </c>
      <c r="X16" s="6">
        <v>3.0999999999999999E-3</v>
      </c>
      <c r="Y16" t="s">
        <v>2684</v>
      </c>
      <c r="Z16" s="6">
        <v>3.0999999999999999E-3</v>
      </c>
      <c r="AA16" t="s">
        <v>2686</v>
      </c>
      <c r="AB16" s="6">
        <v>8.0999999999999996E-3</v>
      </c>
      <c r="AC16" t="s">
        <v>2684</v>
      </c>
      <c r="AD16" t="s">
        <v>2701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2682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2683</v>
      </c>
      <c r="T17" s="6">
        <v>2.4400000000000002E-2</v>
      </c>
      <c r="U17" t="s">
        <v>2684</v>
      </c>
      <c r="V17" s="6">
        <v>2.4400000000000002E-2</v>
      </c>
      <c r="W17" t="s">
        <v>2685</v>
      </c>
      <c r="X17" s="6">
        <v>1.12E-2</v>
      </c>
      <c r="Y17" t="s">
        <v>2684</v>
      </c>
      <c r="Z17" s="6">
        <v>1.12E-2</v>
      </c>
      <c r="AA17" t="s">
        <v>2686</v>
      </c>
      <c r="AB17" s="6">
        <v>1.32E-2</v>
      </c>
      <c r="AC17" t="s">
        <v>2684</v>
      </c>
      <c r="AD17" t="s">
        <v>2702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2682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2683</v>
      </c>
      <c r="T18" s="6">
        <v>1.21E-2</v>
      </c>
      <c r="U18" t="s">
        <v>2684</v>
      </c>
      <c r="V18" s="6">
        <v>1.21E-2</v>
      </c>
      <c r="W18" t="s">
        <v>2685</v>
      </c>
      <c r="X18" s="6">
        <v>2.5999999999999999E-3</v>
      </c>
      <c r="Y18" t="s">
        <v>2684</v>
      </c>
      <c r="Z18" s="6">
        <v>2.5999999999999999E-3</v>
      </c>
      <c r="AA18" t="s">
        <v>2686</v>
      </c>
      <c r="AB18" s="6">
        <v>9.4000000000000004E-3</v>
      </c>
      <c r="AC18" t="s">
        <v>2684</v>
      </c>
      <c r="AD18" t="s">
        <v>2703</v>
      </c>
    </row>
    <row r="19" spans="1:30" hidden="1" x14ac:dyDescent="0.55000000000000004">
      <c r="A19">
        <v>600423605</v>
      </c>
      <c r="B19">
        <v>8</v>
      </c>
      <c r="C19">
        <v>76807</v>
      </c>
      <c r="D19" t="s">
        <v>2682</v>
      </c>
      <c r="E19">
        <v>0.18</v>
      </c>
      <c r="F19">
        <v>1</v>
      </c>
      <c r="G19">
        <v>587800</v>
      </c>
      <c r="H19">
        <v>19070183</v>
      </c>
      <c r="I19">
        <v>55678</v>
      </c>
      <c r="J19">
        <v>127088</v>
      </c>
      <c r="K19">
        <v>0</v>
      </c>
      <c r="L19">
        <v>87256</v>
      </c>
      <c r="M19">
        <v>419763</v>
      </c>
      <c r="N19">
        <v>9407899</v>
      </c>
      <c r="O19">
        <v>35436</v>
      </c>
      <c r="P19">
        <v>38872</v>
      </c>
      <c r="Q19">
        <v>0</v>
      </c>
      <c r="R19">
        <v>19050</v>
      </c>
      <c r="S19" t="s">
        <v>2683</v>
      </c>
      <c r="T19" s="6">
        <v>9.1999999999999998E-3</v>
      </c>
      <c r="U19" t="s">
        <v>2684</v>
      </c>
      <c r="V19" s="6">
        <v>7.4999999999999997E-3</v>
      </c>
      <c r="W19" t="s">
        <v>2685</v>
      </c>
      <c r="X19" s="6">
        <v>2.8E-3</v>
      </c>
      <c r="Y19" t="s">
        <v>2684</v>
      </c>
      <c r="Z19" s="6">
        <v>3.5999999999999999E-3</v>
      </c>
      <c r="AA19" t="s">
        <v>2686</v>
      </c>
      <c r="AB19" s="6">
        <v>6.4000000000000003E-3</v>
      </c>
      <c r="AC19" t="s">
        <v>2684</v>
      </c>
      <c r="AD19" t="s">
        <v>2704</v>
      </c>
    </row>
    <row r="20" spans="1:30" hidden="1" x14ac:dyDescent="0.55000000000000004">
      <c r="A20">
        <v>600541150</v>
      </c>
      <c r="B20">
        <v>11</v>
      </c>
      <c r="C20">
        <v>76807</v>
      </c>
      <c r="D20" t="s">
        <v>2682</v>
      </c>
      <c r="E20">
        <v>0.18</v>
      </c>
      <c r="F20">
        <v>1</v>
      </c>
      <c r="G20">
        <v>449428</v>
      </c>
      <c r="H20">
        <v>19210841</v>
      </c>
      <c r="I20">
        <v>41993</v>
      </c>
      <c r="J20">
        <v>103746</v>
      </c>
      <c r="K20">
        <v>0</v>
      </c>
      <c r="L20">
        <v>77282</v>
      </c>
      <c r="M20">
        <v>280484</v>
      </c>
      <c r="N20">
        <v>9549502</v>
      </c>
      <c r="O20">
        <v>11485</v>
      </c>
      <c r="P20">
        <v>17436</v>
      </c>
      <c r="Q20">
        <v>0</v>
      </c>
      <c r="R20">
        <v>12190</v>
      </c>
      <c r="S20" t="s">
        <v>2683</v>
      </c>
      <c r="T20" s="6">
        <v>7.4000000000000003E-3</v>
      </c>
      <c r="U20" t="s">
        <v>2684</v>
      </c>
      <c r="V20" s="6">
        <v>2.8999999999999998E-3</v>
      </c>
      <c r="W20" t="s">
        <v>2685</v>
      </c>
      <c r="X20" s="6">
        <v>2.0999999999999999E-3</v>
      </c>
      <c r="Y20" t="s">
        <v>2684</v>
      </c>
      <c r="Z20" s="6">
        <v>1.1000000000000001E-3</v>
      </c>
      <c r="AA20" t="s">
        <v>2686</v>
      </c>
      <c r="AB20" s="6">
        <v>5.1999999999999998E-3</v>
      </c>
      <c r="AC20" t="s">
        <v>2684</v>
      </c>
      <c r="AD20" t="s">
        <v>2705</v>
      </c>
    </row>
    <row r="21" spans="1:30" hidden="1" x14ac:dyDescent="0.55000000000000004">
      <c r="A21">
        <v>600586943</v>
      </c>
      <c r="B21">
        <v>2</v>
      </c>
      <c r="C21">
        <v>76807</v>
      </c>
      <c r="D21" t="s">
        <v>2682</v>
      </c>
      <c r="E21">
        <v>0.18</v>
      </c>
      <c r="F21">
        <v>1</v>
      </c>
      <c r="G21">
        <v>478399</v>
      </c>
      <c r="H21">
        <v>19181892</v>
      </c>
      <c r="I21">
        <v>55961</v>
      </c>
      <c r="J21">
        <v>106536</v>
      </c>
      <c r="K21">
        <v>0</v>
      </c>
      <c r="L21">
        <v>77583</v>
      </c>
      <c r="M21">
        <v>297036</v>
      </c>
      <c r="N21">
        <v>9532934</v>
      </c>
      <c r="O21">
        <v>18596</v>
      </c>
      <c r="P21">
        <v>24227</v>
      </c>
      <c r="Q21">
        <v>0</v>
      </c>
      <c r="R21">
        <v>14718</v>
      </c>
      <c r="S21" t="s">
        <v>2683</v>
      </c>
      <c r="T21" s="6">
        <v>8.2000000000000007E-3</v>
      </c>
      <c r="U21" t="s">
        <v>2684</v>
      </c>
      <c r="V21" s="6">
        <v>4.3E-3</v>
      </c>
      <c r="W21" t="s">
        <v>2685</v>
      </c>
      <c r="X21" s="6">
        <v>2.8E-3</v>
      </c>
      <c r="Y21" t="s">
        <v>2684</v>
      </c>
      <c r="Z21" s="6">
        <v>1.8E-3</v>
      </c>
      <c r="AA21" t="s">
        <v>2686</v>
      </c>
      <c r="AB21" s="6">
        <v>5.4000000000000003E-3</v>
      </c>
      <c r="AC21" t="s">
        <v>2684</v>
      </c>
      <c r="AD21" t="s">
        <v>2706</v>
      </c>
    </row>
    <row r="22" spans="1:30" hidden="1" x14ac:dyDescent="0.55000000000000004">
      <c r="A22">
        <v>600601475</v>
      </c>
      <c r="B22">
        <v>6</v>
      </c>
      <c r="C22">
        <v>76807</v>
      </c>
      <c r="D22" t="s">
        <v>2682</v>
      </c>
      <c r="E22">
        <v>0.18</v>
      </c>
      <c r="F22">
        <v>1</v>
      </c>
      <c r="G22">
        <v>599804</v>
      </c>
      <c r="H22">
        <v>19057791</v>
      </c>
      <c r="I22">
        <v>51967</v>
      </c>
      <c r="J22">
        <v>131346</v>
      </c>
      <c r="K22">
        <v>0</v>
      </c>
      <c r="L22">
        <v>95724</v>
      </c>
      <c r="M22">
        <v>397458</v>
      </c>
      <c r="N22">
        <v>9430124</v>
      </c>
      <c r="O22">
        <v>19083</v>
      </c>
      <c r="P22">
        <v>35654</v>
      </c>
      <c r="Q22">
        <v>0</v>
      </c>
      <c r="R22">
        <v>25331</v>
      </c>
      <c r="S22" t="s">
        <v>2683</v>
      </c>
      <c r="T22" s="6">
        <v>9.2999999999999992E-3</v>
      </c>
      <c r="U22" t="s">
        <v>2684</v>
      </c>
      <c r="V22" s="6">
        <v>5.4999999999999997E-3</v>
      </c>
      <c r="W22" t="s">
        <v>2685</v>
      </c>
      <c r="X22" s="6">
        <v>2.5999999999999999E-3</v>
      </c>
      <c r="Y22" t="s">
        <v>2684</v>
      </c>
      <c r="Z22" s="6">
        <v>1.9E-3</v>
      </c>
      <c r="AA22" t="s">
        <v>2686</v>
      </c>
      <c r="AB22" s="6">
        <v>6.6E-3</v>
      </c>
      <c r="AC22" t="s">
        <v>2684</v>
      </c>
      <c r="AD22" t="s">
        <v>2707</v>
      </c>
    </row>
    <row r="23" spans="1:30" hidden="1" x14ac:dyDescent="0.55000000000000004">
      <c r="A23">
        <v>600696855</v>
      </c>
      <c r="B23">
        <v>4</v>
      </c>
      <c r="C23">
        <v>76807</v>
      </c>
      <c r="D23" t="s">
        <v>2682</v>
      </c>
      <c r="E23">
        <v>0.18</v>
      </c>
      <c r="F23">
        <v>1</v>
      </c>
      <c r="G23">
        <v>183242</v>
      </c>
      <c r="H23">
        <v>19476830</v>
      </c>
      <c r="I23">
        <v>15682</v>
      </c>
      <c r="J23">
        <v>73667</v>
      </c>
      <c r="K23">
        <v>0</v>
      </c>
      <c r="L23">
        <v>65255</v>
      </c>
      <c r="M23">
        <v>81016</v>
      </c>
      <c r="N23">
        <v>9748693</v>
      </c>
      <c r="O23">
        <v>2611</v>
      </c>
      <c r="P23">
        <v>5990</v>
      </c>
      <c r="Q23">
        <v>0</v>
      </c>
      <c r="R23">
        <v>5915</v>
      </c>
      <c r="S23" t="s">
        <v>2683</v>
      </c>
      <c r="T23" s="6">
        <v>4.4999999999999997E-3</v>
      </c>
      <c r="U23" t="s">
        <v>2684</v>
      </c>
      <c r="V23" s="6">
        <v>8.0000000000000004E-4</v>
      </c>
      <c r="W23" t="s">
        <v>2685</v>
      </c>
      <c r="X23" s="6">
        <v>6.9999999999999999E-4</v>
      </c>
      <c r="Y23" t="s">
        <v>2684</v>
      </c>
      <c r="Z23" s="6">
        <v>2.0000000000000001E-4</v>
      </c>
      <c r="AA23" t="s">
        <v>2686</v>
      </c>
      <c r="AB23" s="6">
        <v>3.7000000000000002E-3</v>
      </c>
      <c r="AC23" t="s">
        <v>2684</v>
      </c>
      <c r="AD23" t="s">
        <v>2708</v>
      </c>
    </row>
    <row r="24" spans="1:30" hidden="1" x14ac:dyDescent="0.55000000000000004">
      <c r="A24">
        <v>600733311</v>
      </c>
      <c r="B24">
        <v>1</v>
      </c>
      <c r="C24">
        <v>76807</v>
      </c>
      <c r="D24" t="s">
        <v>2682</v>
      </c>
      <c r="E24">
        <v>0.18</v>
      </c>
      <c r="F24">
        <v>1</v>
      </c>
      <c r="G24">
        <v>621992</v>
      </c>
      <c r="H24">
        <v>19038035</v>
      </c>
      <c r="I24">
        <v>48671</v>
      </c>
      <c r="J24">
        <v>140218</v>
      </c>
      <c r="K24">
        <v>0</v>
      </c>
      <c r="L24">
        <v>104596</v>
      </c>
      <c r="M24">
        <v>431399</v>
      </c>
      <c r="N24">
        <v>9398404</v>
      </c>
      <c r="O24">
        <v>23440</v>
      </c>
      <c r="P24">
        <v>43238</v>
      </c>
      <c r="Q24">
        <v>0</v>
      </c>
      <c r="R24">
        <v>28866</v>
      </c>
      <c r="S24" t="s">
        <v>2683</v>
      </c>
      <c r="T24" s="6">
        <v>9.5999999999999992E-3</v>
      </c>
      <c r="U24" t="s">
        <v>2684</v>
      </c>
      <c r="V24" s="6">
        <v>6.7000000000000002E-3</v>
      </c>
      <c r="W24" t="s">
        <v>2685</v>
      </c>
      <c r="X24" s="6">
        <v>2.3999999999999998E-3</v>
      </c>
      <c r="Y24" t="s">
        <v>2684</v>
      </c>
      <c r="Z24" s="6">
        <v>2.3E-3</v>
      </c>
      <c r="AA24" t="s">
        <v>2686</v>
      </c>
      <c r="AB24" s="6">
        <v>7.1000000000000004E-3</v>
      </c>
      <c r="AC24" t="s">
        <v>2684</v>
      </c>
      <c r="AD24" t="s">
        <v>2709</v>
      </c>
    </row>
    <row r="25" spans="1:30" hidden="1" x14ac:dyDescent="0.55000000000000004">
      <c r="A25">
        <v>600752586</v>
      </c>
      <c r="B25">
        <v>7</v>
      </c>
      <c r="C25">
        <v>76807</v>
      </c>
      <c r="D25" t="s">
        <v>2682</v>
      </c>
      <c r="E25">
        <v>0.18</v>
      </c>
      <c r="F25">
        <v>1</v>
      </c>
      <c r="G25">
        <v>564243</v>
      </c>
      <c r="H25">
        <v>19095841</v>
      </c>
      <c r="I25">
        <v>44152</v>
      </c>
      <c r="J25">
        <v>114448</v>
      </c>
      <c r="K25">
        <v>0</v>
      </c>
      <c r="L25">
        <v>78712</v>
      </c>
      <c r="M25">
        <v>383795</v>
      </c>
      <c r="N25">
        <v>9446062</v>
      </c>
      <c r="O25">
        <v>12560</v>
      </c>
      <c r="P25">
        <v>27496</v>
      </c>
      <c r="Q25">
        <v>0</v>
      </c>
      <c r="R25">
        <v>11115</v>
      </c>
      <c r="S25" t="s">
        <v>2683</v>
      </c>
      <c r="T25" s="6">
        <v>8.0000000000000002E-3</v>
      </c>
      <c r="U25" t="s">
        <v>2684</v>
      </c>
      <c r="V25" s="6">
        <v>4.0000000000000001E-3</v>
      </c>
      <c r="W25" t="s">
        <v>2685</v>
      </c>
      <c r="X25" s="6">
        <v>2.2000000000000001E-3</v>
      </c>
      <c r="Y25" t="s">
        <v>2684</v>
      </c>
      <c r="Z25" s="6">
        <v>1.1999999999999999E-3</v>
      </c>
      <c r="AA25" t="s">
        <v>2686</v>
      </c>
      <c r="AB25" s="6">
        <v>5.7999999999999996E-3</v>
      </c>
      <c r="AC25" t="s">
        <v>2684</v>
      </c>
      <c r="AD25" t="s">
        <v>2710</v>
      </c>
    </row>
    <row r="26" spans="1:30" hidden="1" x14ac:dyDescent="0.55000000000000004">
      <c r="A26">
        <v>600800894</v>
      </c>
      <c r="B26">
        <v>14</v>
      </c>
      <c r="C26">
        <v>76807</v>
      </c>
      <c r="D26" t="s">
        <v>2682</v>
      </c>
      <c r="E26">
        <v>0.18</v>
      </c>
      <c r="F26">
        <v>1</v>
      </c>
      <c r="G26">
        <v>515469</v>
      </c>
      <c r="H26">
        <v>19144517</v>
      </c>
      <c r="I26">
        <v>42972</v>
      </c>
      <c r="J26">
        <v>121504</v>
      </c>
      <c r="K26">
        <v>0</v>
      </c>
      <c r="L26">
        <v>95197</v>
      </c>
      <c r="M26">
        <v>338407</v>
      </c>
      <c r="N26">
        <v>9491352</v>
      </c>
      <c r="O26">
        <v>17244</v>
      </c>
      <c r="P26">
        <v>32678</v>
      </c>
      <c r="Q26">
        <v>0</v>
      </c>
      <c r="R26">
        <v>24430</v>
      </c>
      <c r="S26" t="s">
        <v>2683</v>
      </c>
      <c r="T26" s="6">
        <v>8.3000000000000001E-3</v>
      </c>
      <c r="U26" t="s">
        <v>2684</v>
      </c>
      <c r="V26" s="6">
        <v>5.0000000000000001E-3</v>
      </c>
      <c r="W26" t="s">
        <v>2685</v>
      </c>
      <c r="X26" s="6">
        <v>2.0999999999999999E-3</v>
      </c>
      <c r="Y26" t="s">
        <v>2684</v>
      </c>
      <c r="Z26" s="6">
        <v>1.6999999999999999E-3</v>
      </c>
      <c r="AA26" t="s">
        <v>2686</v>
      </c>
      <c r="AB26" s="6">
        <v>6.1000000000000004E-3</v>
      </c>
      <c r="AC26" t="s">
        <v>2684</v>
      </c>
      <c r="AD26" t="s">
        <v>2711</v>
      </c>
    </row>
    <row r="27" spans="1:30" hidden="1" x14ac:dyDescent="0.55000000000000004">
      <c r="A27">
        <v>600813308</v>
      </c>
      <c r="B27">
        <v>15</v>
      </c>
      <c r="C27">
        <v>76807</v>
      </c>
      <c r="D27" t="s">
        <v>2682</v>
      </c>
      <c r="E27">
        <v>0.18</v>
      </c>
      <c r="F27">
        <v>1</v>
      </c>
      <c r="G27">
        <v>592434</v>
      </c>
      <c r="H27">
        <v>19067757</v>
      </c>
      <c r="I27">
        <v>79038</v>
      </c>
      <c r="J27">
        <v>144715</v>
      </c>
      <c r="K27">
        <v>0</v>
      </c>
      <c r="L27">
        <v>98877</v>
      </c>
      <c r="M27">
        <v>421741</v>
      </c>
      <c r="N27">
        <v>9403719</v>
      </c>
      <c r="O27">
        <v>54930</v>
      </c>
      <c r="P27">
        <v>50550</v>
      </c>
      <c r="Q27">
        <v>0</v>
      </c>
      <c r="R27">
        <v>22354</v>
      </c>
      <c r="S27" t="s">
        <v>2683</v>
      </c>
      <c r="T27" s="6">
        <v>1.1299999999999999E-2</v>
      </c>
      <c r="U27" t="s">
        <v>2684</v>
      </c>
      <c r="V27" s="6">
        <v>1.0699999999999999E-2</v>
      </c>
      <c r="W27" t="s">
        <v>2685</v>
      </c>
      <c r="X27" s="6">
        <v>4.0000000000000001E-3</v>
      </c>
      <c r="Y27" t="s">
        <v>2684</v>
      </c>
      <c r="Z27" s="6">
        <v>5.4999999999999997E-3</v>
      </c>
      <c r="AA27" t="s">
        <v>2686</v>
      </c>
      <c r="AB27" s="6">
        <v>7.3000000000000001E-3</v>
      </c>
      <c r="AC27" t="s">
        <v>2684</v>
      </c>
      <c r="AD27" t="s">
        <v>2712</v>
      </c>
    </row>
    <row r="28" spans="1:30" hidden="1" x14ac:dyDescent="0.55000000000000004">
      <c r="A28">
        <v>600831571</v>
      </c>
      <c r="B28">
        <v>16</v>
      </c>
      <c r="C28">
        <v>76808</v>
      </c>
      <c r="D28" t="s">
        <v>2682</v>
      </c>
      <c r="E28">
        <v>0.18</v>
      </c>
      <c r="F28">
        <v>1</v>
      </c>
      <c r="G28">
        <v>635521</v>
      </c>
      <c r="H28">
        <v>19022189</v>
      </c>
      <c r="I28">
        <v>84886</v>
      </c>
      <c r="J28">
        <v>144752</v>
      </c>
      <c r="K28">
        <v>0</v>
      </c>
      <c r="L28">
        <v>93500</v>
      </c>
      <c r="M28">
        <v>453080</v>
      </c>
      <c r="N28">
        <v>9374385</v>
      </c>
      <c r="O28">
        <v>60693</v>
      </c>
      <c r="P28">
        <v>52488</v>
      </c>
      <c r="Q28">
        <v>0</v>
      </c>
      <c r="R28">
        <v>22870</v>
      </c>
      <c r="S28" t="s">
        <v>2683</v>
      </c>
      <c r="T28" s="6">
        <v>1.1599999999999999E-2</v>
      </c>
      <c r="U28" t="s">
        <v>2684</v>
      </c>
      <c r="V28" s="6">
        <v>1.15E-2</v>
      </c>
      <c r="W28" t="s">
        <v>2685</v>
      </c>
      <c r="X28" s="6">
        <v>4.3E-3</v>
      </c>
      <c r="Y28" t="s">
        <v>2684</v>
      </c>
      <c r="Z28" s="6">
        <v>6.1000000000000004E-3</v>
      </c>
      <c r="AA28" t="s">
        <v>2686</v>
      </c>
      <c r="AB28" s="6">
        <v>7.3000000000000001E-3</v>
      </c>
      <c r="AC28" t="s">
        <v>2684</v>
      </c>
      <c r="AD28" t="s">
        <v>2713</v>
      </c>
    </row>
    <row r="29" spans="1:30" hidden="1" x14ac:dyDescent="0.55000000000000004">
      <c r="A29">
        <v>600907294</v>
      </c>
      <c r="B29">
        <v>10</v>
      </c>
      <c r="C29">
        <v>76807</v>
      </c>
      <c r="D29" t="s">
        <v>2682</v>
      </c>
      <c r="E29">
        <v>0.18</v>
      </c>
      <c r="F29">
        <v>1</v>
      </c>
      <c r="G29">
        <v>629458</v>
      </c>
      <c r="H29">
        <v>19030313</v>
      </c>
      <c r="I29">
        <v>47354</v>
      </c>
      <c r="J29">
        <v>134364</v>
      </c>
      <c r="K29">
        <v>0</v>
      </c>
      <c r="L29">
        <v>97468</v>
      </c>
      <c r="M29">
        <v>442247</v>
      </c>
      <c r="N29">
        <v>9387343</v>
      </c>
      <c r="O29">
        <v>23580</v>
      </c>
      <c r="P29">
        <v>43068</v>
      </c>
      <c r="Q29">
        <v>0</v>
      </c>
      <c r="R29">
        <v>25659</v>
      </c>
      <c r="S29" t="s">
        <v>2683</v>
      </c>
      <c r="T29" s="6">
        <v>9.1999999999999998E-3</v>
      </c>
      <c r="U29" t="s">
        <v>2684</v>
      </c>
      <c r="V29" s="6">
        <v>6.7000000000000002E-3</v>
      </c>
      <c r="W29" t="s">
        <v>2685</v>
      </c>
      <c r="X29" s="6">
        <v>2.3999999999999998E-3</v>
      </c>
      <c r="Y29" t="s">
        <v>2684</v>
      </c>
      <c r="Z29" s="6">
        <v>2.3E-3</v>
      </c>
      <c r="AA29" t="s">
        <v>2686</v>
      </c>
      <c r="AB29" s="6">
        <v>6.7999999999999996E-3</v>
      </c>
      <c r="AC29" t="s">
        <v>2684</v>
      </c>
      <c r="AD29" t="s">
        <v>2709</v>
      </c>
    </row>
    <row r="30" spans="1:30" hidden="1" x14ac:dyDescent="0.55000000000000004">
      <c r="A30">
        <v>600941799</v>
      </c>
      <c r="B30">
        <v>12</v>
      </c>
      <c r="C30">
        <v>76807</v>
      </c>
      <c r="D30" t="s">
        <v>2682</v>
      </c>
      <c r="E30">
        <v>0.18</v>
      </c>
      <c r="F30">
        <v>1</v>
      </c>
      <c r="G30">
        <v>177466</v>
      </c>
      <c r="H30">
        <v>19482592</v>
      </c>
      <c r="I30">
        <v>13071</v>
      </c>
      <c r="J30">
        <v>71114</v>
      </c>
      <c r="K30">
        <v>0</v>
      </c>
      <c r="L30">
        <v>65583</v>
      </c>
      <c r="M30">
        <v>76565</v>
      </c>
      <c r="N30">
        <v>9753144</v>
      </c>
      <c r="O30">
        <v>0</v>
      </c>
      <c r="P30">
        <v>5912</v>
      </c>
      <c r="Q30">
        <v>0</v>
      </c>
      <c r="R30">
        <v>5910</v>
      </c>
      <c r="S30" t="s">
        <v>2683</v>
      </c>
      <c r="T30" s="6">
        <v>4.1999999999999997E-3</v>
      </c>
      <c r="U30" t="s">
        <v>2684</v>
      </c>
      <c r="V30" s="6">
        <v>5.9999999999999995E-4</v>
      </c>
      <c r="W30" t="s">
        <v>2685</v>
      </c>
      <c r="X30" s="6">
        <v>5.9999999999999995E-4</v>
      </c>
      <c r="Y30" t="s">
        <v>2684</v>
      </c>
      <c r="Z30" s="6">
        <v>0</v>
      </c>
      <c r="AA30" t="s">
        <v>2686</v>
      </c>
      <c r="AB30" s="6">
        <v>3.5999999999999999E-3</v>
      </c>
      <c r="AC30" t="s">
        <v>2684</v>
      </c>
      <c r="AD30" t="s">
        <v>2708</v>
      </c>
    </row>
    <row r="31" spans="1:30" hidden="1" x14ac:dyDescent="0.55000000000000004">
      <c r="A31">
        <v>601059305</v>
      </c>
      <c r="B31">
        <v>9</v>
      </c>
      <c r="C31">
        <v>76807</v>
      </c>
      <c r="D31" t="s">
        <v>2682</v>
      </c>
      <c r="E31">
        <v>0.18</v>
      </c>
      <c r="F31">
        <v>1</v>
      </c>
      <c r="G31">
        <v>639279</v>
      </c>
      <c r="H31">
        <v>19018353</v>
      </c>
      <c r="I31">
        <v>87613</v>
      </c>
      <c r="J31">
        <v>145683</v>
      </c>
      <c r="K31">
        <v>0</v>
      </c>
      <c r="L31">
        <v>95463</v>
      </c>
      <c r="M31">
        <v>454161</v>
      </c>
      <c r="N31">
        <v>9373470</v>
      </c>
      <c r="O31">
        <v>63416</v>
      </c>
      <c r="P31">
        <v>48313</v>
      </c>
      <c r="Q31">
        <v>0</v>
      </c>
      <c r="R31">
        <v>20045</v>
      </c>
      <c r="S31" t="s">
        <v>2683</v>
      </c>
      <c r="T31" s="6">
        <v>1.18E-2</v>
      </c>
      <c r="U31" t="s">
        <v>2684</v>
      </c>
      <c r="V31" s="6">
        <v>1.1299999999999999E-2</v>
      </c>
      <c r="W31" t="s">
        <v>2685</v>
      </c>
      <c r="X31" s="6">
        <v>4.4000000000000003E-3</v>
      </c>
      <c r="Y31" t="s">
        <v>2684</v>
      </c>
      <c r="Z31" s="6">
        <v>6.4000000000000003E-3</v>
      </c>
      <c r="AA31" t="s">
        <v>2686</v>
      </c>
      <c r="AB31" s="6">
        <v>7.4000000000000003E-3</v>
      </c>
      <c r="AC31" t="s">
        <v>2684</v>
      </c>
      <c r="AD31" t="s">
        <v>2714</v>
      </c>
    </row>
    <row r="32" spans="1:30" hidden="1" x14ac:dyDescent="0.55000000000000004">
      <c r="A32">
        <v>601065128</v>
      </c>
      <c r="B32">
        <v>5</v>
      </c>
      <c r="C32">
        <v>76807</v>
      </c>
      <c r="D32" t="s">
        <v>2682</v>
      </c>
      <c r="E32">
        <v>0.18</v>
      </c>
      <c r="F32">
        <v>1</v>
      </c>
      <c r="G32">
        <v>346797</v>
      </c>
      <c r="H32">
        <v>19313618</v>
      </c>
      <c r="I32">
        <v>48623</v>
      </c>
      <c r="J32">
        <v>92766</v>
      </c>
      <c r="K32">
        <v>0</v>
      </c>
      <c r="L32">
        <v>67447</v>
      </c>
      <c r="M32">
        <v>191083</v>
      </c>
      <c r="N32">
        <v>9639020</v>
      </c>
      <c r="O32">
        <v>24589</v>
      </c>
      <c r="P32">
        <v>14832</v>
      </c>
      <c r="Q32">
        <v>0</v>
      </c>
      <c r="R32">
        <v>5920</v>
      </c>
      <c r="S32" t="s">
        <v>2683</v>
      </c>
      <c r="T32" s="6">
        <v>7.1000000000000004E-3</v>
      </c>
      <c r="U32" t="s">
        <v>2684</v>
      </c>
      <c r="V32" s="6">
        <v>4.0000000000000001E-3</v>
      </c>
      <c r="W32" t="s">
        <v>2685</v>
      </c>
      <c r="X32" s="6">
        <v>2.3999999999999998E-3</v>
      </c>
      <c r="Y32" t="s">
        <v>2684</v>
      </c>
      <c r="Z32" s="6">
        <v>2.5000000000000001E-3</v>
      </c>
      <c r="AA32" t="s">
        <v>2686</v>
      </c>
      <c r="AB32" s="6">
        <v>4.7000000000000002E-3</v>
      </c>
      <c r="AC32" t="s">
        <v>2684</v>
      </c>
      <c r="AD32" t="s">
        <v>2715</v>
      </c>
    </row>
    <row r="33" spans="1:30" x14ac:dyDescent="0.55000000000000004">
      <c r="A33">
        <v>601167662</v>
      </c>
      <c r="B33">
        <v>17</v>
      </c>
      <c r="C33">
        <v>76808</v>
      </c>
      <c r="D33" t="s">
        <v>2682</v>
      </c>
      <c r="E33">
        <v>0.18</v>
      </c>
      <c r="F33">
        <v>1</v>
      </c>
      <c r="G33">
        <v>478054</v>
      </c>
      <c r="H33">
        <v>19182291</v>
      </c>
      <c r="I33">
        <v>55734</v>
      </c>
      <c r="J33">
        <v>102697</v>
      </c>
      <c r="K33">
        <v>0</v>
      </c>
      <c r="L33">
        <v>75334</v>
      </c>
      <c r="M33">
        <v>304306</v>
      </c>
      <c r="N33">
        <v>9525454</v>
      </c>
      <c r="O33">
        <v>24734</v>
      </c>
      <c r="P33">
        <v>22460</v>
      </c>
      <c r="Q33">
        <v>0</v>
      </c>
      <c r="R33">
        <v>11622</v>
      </c>
      <c r="S33" t="s">
        <v>2683</v>
      </c>
      <c r="T33" s="6">
        <v>8.0000000000000002E-3</v>
      </c>
      <c r="U33" t="s">
        <v>2684</v>
      </c>
      <c r="V33" s="6">
        <v>4.7999999999999996E-3</v>
      </c>
      <c r="W33" t="s">
        <v>2685</v>
      </c>
      <c r="X33" s="6">
        <v>2.8E-3</v>
      </c>
      <c r="Y33" t="s">
        <v>2684</v>
      </c>
      <c r="Z33" s="6">
        <v>2.5000000000000001E-3</v>
      </c>
      <c r="AA33" t="s">
        <v>2686</v>
      </c>
      <c r="AB33" s="6">
        <v>5.1999999999999998E-3</v>
      </c>
      <c r="AC33" t="s">
        <v>2684</v>
      </c>
      <c r="AD33" t="s">
        <v>2716</v>
      </c>
    </row>
    <row r="34" spans="1:30" hidden="1" x14ac:dyDescent="0.55000000000000004">
      <c r="A34">
        <v>601234991</v>
      </c>
      <c r="B34">
        <v>13</v>
      </c>
      <c r="C34">
        <v>76807</v>
      </c>
      <c r="D34" t="s">
        <v>2682</v>
      </c>
      <c r="E34">
        <v>0.18</v>
      </c>
      <c r="F34">
        <v>1</v>
      </c>
      <c r="G34">
        <v>845559</v>
      </c>
      <c r="H34">
        <v>18814403</v>
      </c>
      <c r="I34">
        <v>169709</v>
      </c>
      <c r="J34">
        <v>189871</v>
      </c>
      <c r="K34">
        <v>0</v>
      </c>
      <c r="L34">
        <v>84539</v>
      </c>
      <c r="M34">
        <v>499905</v>
      </c>
      <c r="N34">
        <v>9329885</v>
      </c>
      <c r="O34">
        <v>59588</v>
      </c>
      <c r="P34">
        <v>60105</v>
      </c>
      <c r="Q34">
        <v>0</v>
      </c>
      <c r="R34">
        <v>21951</v>
      </c>
      <c r="S34" t="s">
        <v>2683</v>
      </c>
      <c r="T34" s="6">
        <v>1.8200000000000001E-2</v>
      </c>
      <c r="U34" t="s">
        <v>2684</v>
      </c>
      <c r="V34" s="6">
        <v>1.21E-2</v>
      </c>
      <c r="W34" t="s">
        <v>2685</v>
      </c>
      <c r="X34" s="6">
        <v>8.6E-3</v>
      </c>
      <c r="Y34" t="s">
        <v>2684</v>
      </c>
      <c r="Z34" s="6">
        <v>6.0000000000000001E-3</v>
      </c>
      <c r="AA34" t="s">
        <v>2686</v>
      </c>
      <c r="AB34" s="6">
        <v>9.5999999999999992E-3</v>
      </c>
      <c r="AC34" t="s">
        <v>2684</v>
      </c>
      <c r="AD34" t="s">
        <v>2717</v>
      </c>
    </row>
    <row r="35" spans="1:30" hidden="1" x14ac:dyDescent="0.55000000000000004">
      <c r="A35">
        <v>601250162</v>
      </c>
      <c r="B35">
        <v>3</v>
      </c>
      <c r="C35">
        <v>76807</v>
      </c>
      <c r="D35" t="s">
        <v>2682</v>
      </c>
      <c r="E35">
        <v>0.18</v>
      </c>
      <c r="F35">
        <v>1</v>
      </c>
      <c r="G35">
        <v>678895</v>
      </c>
      <c r="H35">
        <v>18981107</v>
      </c>
      <c r="I35">
        <v>86353</v>
      </c>
      <c r="J35">
        <v>147944</v>
      </c>
      <c r="K35">
        <v>0</v>
      </c>
      <c r="L35">
        <v>96312</v>
      </c>
      <c r="M35">
        <v>484437</v>
      </c>
      <c r="N35">
        <v>9345359</v>
      </c>
      <c r="O35">
        <v>60180</v>
      </c>
      <c r="P35">
        <v>54743</v>
      </c>
      <c r="Q35">
        <v>0</v>
      </c>
      <c r="R35">
        <v>26772</v>
      </c>
      <c r="S35" t="s">
        <v>2683</v>
      </c>
      <c r="T35" s="6">
        <v>1.1900000000000001E-2</v>
      </c>
      <c r="U35" t="s">
        <v>2684</v>
      </c>
      <c r="V35" s="6">
        <v>1.1599999999999999E-2</v>
      </c>
      <c r="W35" t="s">
        <v>2685</v>
      </c>
      <c r="X35" s="6">
        <v>4.3E-3</v>
      </c>
      <c r="Y35" t="s">
        <v>2684</v>
      </c>
      <c r="Z35" s="6">
        <v>6.1000000000000004E-3</v>
      </c>
      <c r="AA35" t="s">
        <v>2686</v>
      </c>
      <c r="AB35" s="6">
        <v>7.4999999999999997E-3</v>
      </c>
      <c r="AC35" t="s">
        <v>2684</v>
      </c>
      <c r="AD35" t="s">
        <v>2718</v>
      </c>
    </row>
    <row r="36" spans="1:30" hidden="1" x14ac:dyDescent="0.55000000000000004">
      <c r="A36">
        <v>900423418</v>
      </c>
      <c r="B36">
        <v>8</v>
      </c>
      <c r="C36">
        <v>115207</v>
      </c>
      <c r="D36" t="s">
        <v>2682</v>
      </c>
      <c r="E36">
        <v>0.18</v>
      </c>
      <c r="F36">
        <v>2</v>
      </c>
      <c r="G36">
        <v>921834</v>
      </c>
      <c r="H36">
        <v>28564429</v>
      </c>
      <c r="I36">
        <v>55982</v>
      </c>
      <c r="J36">
        <v>133251</v>
      </c>
      <c r="K36">
        <v>0</v>
      </c>
      <c r="L36">
        <v>93185</v>
      </c>
      <c r="M36">
        <v>334031</v>
      </c>
      <c r="N36">
        <v>9494246</v>
      </c>
      <c r="O36">
        <v>304</v>
      </c>
      <c r="P36">
        <v>6163</v>
      </c>
      <c r="Q36">
        <v>0</v>
      </c>
      <c r="R36">
        <v>5929</v>
      </c>
      <c r="S36" t="s">
        <v>2683</v>
      </c>
      <c r="T36" s="6">
        <v>6.4000000000000003E-3</v>
      </c>
      <c r="U36" t="s">
        <v>2684</v>
      </c>
      <c r="V36" s="6">
        <v>5.9999999999999995E-4</v>
      </c>
      <c r="W36" t="s">
        <v>2685</v>
      </c>
      <c r="X36" s="6">
        <v>1.8E-3</v>
      </c>
      <c r="Y36" t="s">
        <v>2684</v>
      </c>
      <c r="Z36" s="6">
        <v>0</v>
      </c>
      <c r="AA36" t="s">
        <v>2686</v>
      </c>
      <c r="AB36" s="6">
        <v>4.4999999999999997E-3</v>
      </c>
      <c r="AC36" t="s">
        <v>2684</v>
      </c>
      <c r="AD36" t="s">
        <v>2708</v>
      </c>
    </row>
    <row r="37" spans="1:30" hidden="1" x14ac:dyDescent="0.55000000000000004">
      <c r="A37">
        <v>900541414</v>
      </c>
      <c r="B37">
        <v>11</v>
      </c>
      <c r="C37">
        <v>115207</v>
      </c>
      <c r="D37" t="s">
        <v>2682</v>
      </c>
      <c r="E37">
        <v>0.18</v>
      </c>
      <c r="F37">
        <v>2</v>
      </c>
      <c r="G37">
        <v>703742</v>
      </c>
      <c r="H37">
        <v>28786626</v>
      </c>
      <c r="I37">
        <v>43896</v>
      </c>
      <c r="J37">
        <v>110730</v>
      </c>
      <c r="K37">
        <v>0</v>
      </c>
      <c r="L37">
        <v>83054</v>
      </c>
      <c r="M37">
        <v>254311</v>
      </c>
      <c r="N37">
        <v>9575785</v>
      </c>
      <c r="O37">
        <v>1903</v>
      </c>
      <c r="P37">
        <v>6984</v>
      </c>
      <c r="Q37">
        <v>0</v>
      </c>
      <c r="R37">
        <v>5772</v>
      </c>
      <c r="S37" t="s">
        <v>2683</v>
      </c>
      <c r="T37" s="6">
        <v>5.1999999999999998E-3</v>
      </c>
      <c r="U37" t="s">
        <v>2684</v>
      </c>
      <c r="V37" s="6">
        <v>8.9999999999999998E-4</v>
      </c>
      <c r="W37" t="s">
        <v>2685</v>
      </c>
      <c r="X37" s="6">
        <v>1.4E-3</v>
      </c>
      <c r="Y37" t="s">
        <v>2684</v>
      </c>
      <c r="Z37" s="6">
        <v>1E-4</v>
      </c>
      <c r="AA37" t="s">
        <v>2686</v>
      </c>
      <c r="AB37" s="6">
        <v>3.7000000000000002E-3</v>
      </c>
      <c r="AC37" t="s">
        <v>2684</v>
      </c>
      <c r="AD37" t="s">
        <v>2719</v>
      </c>
    </row>
    <row r="38" spans="1:30" hidden="1" x14ac:dyDescent="0.55000000000000004">
      <c r="A38">
        <v>900587074</v>
      </c>
      <c r="B38">
        <v>2</v>
      </c>
      <c r="C38">
        <v>115207</v>
      </c>
      <c r="D38" t="s">
        <v>2682</v>
      </c>
      <c r="E38">
        <v>0.18</v>
      </c>
      <c r="F38">
        <v>2</v>
      </c>
      <c r="G38">
        <v>732542</v>
      </c>
      <c r="H38">
        <v>28757876</v>
      </c>
      <c r="I38">
        <v>57861</v>
      </c>
      <c r="J38">
        <v>113661</v>
      </c>
      <c r="K38">
        <v>0</v>
      </c>
      <c r="L38">
        <v>83512</v>
      </c>
      <c r="M38">
        <v>254140</v>
      </c>
      <c r="N38">
        <v>9575984</v>
      </c>
      <c r="O38">
        <v>1900</v>
      </c>
      <c r="P38">
        <v>7125</v>
      </c>
      <c r="Q38">
        <v>0</v>
      </c>
      <c r="R38">
        <v>5929</v>
      </c>
      <c r="S38" t="s">
        <v>2683</v>
      </c>
      <c r="T38" s="6">
        <v>5.7999999999999996E-3</v>
      </c>
      <c r="U38" t="s">
        <v>2684</v>
      </c>
      <c r="V38" s="6">
        <v>8.9999999999999998E-4</v>
      </c>
      <c r="W38" t="s">
        <v>2685</v>
      </c>
      <c r="X38" s="6">
        <v>1.9E-3</v>
      </c>
      <c r="Y38" t="s">
        <v>2684</v>
      </c>
      <c r="Z38" s="6">
        <v>1E-4</v>
      </c>
      <c r="AA38" t="s">
        <v>2686</v>
      </c>
      <c r="AB38" s="6">
        <v>3.8E-3</v>
      </c>
      <c r="AC38" t="s">
        <v>2684</v>
      </c>
      <c r="AD38" t="s">
        <v>2719</v>
      </c>
    </row>
    <row r="39" spans="1:30" hidden="1" x14ac:dyDescent="0.55000000000000004">
      <c r="A39">
        <v>900601962</v>
      </c>
      <c r="B39">
        <v>6</v>
      </c>
      <c r="C39">
        <v>115207</v>
      </c>
      <c r="D39" t="s">
        <v>2682</v>
      </c>
      <c r="E39">
        <v>0.18</v>
      </c>
      <c r="F39">
        <v>2</v>
      </c>
      <c r="G39">
        <v>938383</v>
      </c>
      <c r="H39">
        <v>28547090</v>
      </c>
      <c r="I39">
        <v>53867</v>
      </c>
      <c r="J39">
        <v>138485</v>
      </c>
      <c r="K39">
        <v>0</v>
      </c>
      <c r="L39">
        <v>101653</v>
      </c>
      <c r="M39">
        <v>338576</v>
      </c>
      <c r="N39">
        <v>9489299</v>
      </c>
      <c r="O39">
        <v>1900</v>
      </c>
      <c r="P39">
        <v>7139</v>
      </c>
      <c r="Q39">
        <v>0</v>
      </c>
      <c r="R39">
        <v>5929</v>
      </c>
      <c r="S39" t="s">
        <v>2683</v>
      </c>
      <c r="T39" s="6">
        <v>6.4999999999999997E-3</v>
      </c>
      <c r="U39" t="s">
        <v>2684</v>
      </c>
      <c r="V39" s="6">
        <v>8.9999999999999998E-4</v>
      </c>
      <c r="W39" t="s">
        <v>2685</v>
      </c>
      <c r="X39" s="6">
        <v>1.8E-3</v>
      </c>
      <c r="Y39" t="s">
        <v>2684</v>
      </c>
      <c r="Z39" s="6">
        <v>1E-4</v>
      </c>
      <c r="AA39" t="s">
        <v>2686</v>
      </c>
      <c r="AB39" s="6">
        <v>4.5999999999999999E-3</v>
      </c>
      <c r="AC39" t="s">
        <v>2684</v>
      </c>
      <c r="AD39" t="s">
        <v>2719</v>
      </c>
    </row>
    <row r="40" spans="1:30" hidden="1" x14ac:dyDescent="0.55000000000000004">
      <c r="A40">
        <v>900698295</v>
      </c>
      <c r="B40">
        <v>4</v>
      </c>
      <c r="C40">
        <v>115207</v>
      </c>
      <c r="D40" t="s">
        <v>2682</v>
      </c>
      <c r="E40">
        <v>0.18</v>
      </c>
      <c r="F40">
        <v>2</v>
      </c>
      <c r="G40">
        <v>264489</v>
      </c>
      <c r="H40">
        <v>29225376</v>
      </c>
      <c r="I40">
        <v>18293</v>
      </c>
      <c r="J40">
        <v>79644</v>
      </c>
      <c r="K40">
        <v>0</v>
      </c>
      <c r="L40">
        <v>71159</v>
      </c>
      <c r="M40">
        <v>81244</v>
      </c>
      <c r="N40">
        <v>9748546</v>
      </c>
      <c r="O40">
        <v>2611</v>
      </c>
      <c r="P40">
        <v>5977</v>
      </c>
      <c r="Q40">
        <v>0</v>
      </c>
      <c r="R40">
        <v>5904</v>
      </c>
      <c r="S40" t="s">
        <v>2683</v>
      </c>
      <c r="T40" s="6">
        <v>3.3E-3</v>
      </c>
      <c r="U40" t="s">
        <v>2684</v>
      </c>
      <c r="V40" s="6">
        <v>8.0000000000000004E-4</v>
      </c>
      <c r="W40" t="s">
        <v>2685</v>
      </c>
      <c r="X40" s="6">
        <v>5.9999999999999995E-4</v>
      </c>
      <c r="Y40" t="s">
        <v>2684</v>
      </c>
      <c r="Z40" s="6">
        <v>2.0000000000000001E-4</v>
      </c>
      <c r="AA40" t="s">
        <v>2686</v>
      </c>
      <c r="AB40" s="6">
        <v>2.7000000000000001E-3</v>
      </c>
      <c r="AC40" t="s">
        <v>2684</v>
      </c>
      <c r="AD40" t="s">
        <v>2708</v>
      </c>
    </row>
    <row r="41" spans="1:30" hidden="1" x14ac:dyDescent="0.55000000000000004">
      <c r="A41">
        <v>900734040</v>
      </c>
      <c r="B41">
        <v>1</v>
      </c>
      <c r="C41">
        <v>115207</v>
      </c>
      <c r="D41" t="s">
        <v>2682</v>
      </c>
      <c r="E41">
        <v>0.18</v>
      </c>
      <c r="F41">
        <v>2</v>
      </c>
      <c r="G41">
        <v>981115</v>
      </c>
      <c r="H41">
        <v>28508484</v>
      </c>
      <c r="I41">
        <v>49216</v>
      </c>
      <c r="J41">
        <v>151609</v>
      </c>
      <c r="K41">
        <v>0</v>
      </c>
      <c r="L41">
        <v>115219</v>
      </c>
      <c r="M41">
        <v>359120</v>
      </c>
      <c r="N41">
        <v>9470449</v>
      </c>
      <c r="O41">
        <v>545</v>
      </c>
      <c r="P41">
        <v>11391</v>
      </c>
      <c r="Q41">
        <v>0</v>
      </c>
      <c r="R41">
        <v>10623</v>
      </c>
      <c r="S41" t="s">
        <v>2683</v>
      </c>
      <c r="T41" s="6">
        <v>6.7999999999999996E-3</v>
      </c>
      <c r="U41" t="s">
        <v>2684</v>
      </c>
      <c r="V41" s="6">
        <v>1.1999999999999999E-3</v>
      </c>
      <c r="W41" t="s">
        <v>2685</v>
      </c>
      <c r="X41" s="6">
        <v>1.6000000000000001E-3</v>
      </c>
      <c r="Y41" t="s">
        <v>2684</v>
      </c>
      <c r="Z41" s="6">
        <v>0</v>
      </c>
      <c r="AA41" t="s">
        <v>2686</v>
      </c>
      <c r="AB41" s="6">
        <v>5.1000000000000004E-3</v>
      </c>
      <c r="AC41" t="s">
        <v>2684</v>
      </c>
      <c r="AD41" t="s">
        <v>2720</v>
      </c>
    </row>
    <row r="42" spans="1:30" hidden="1" x14ac:dyDescent="0.55000000000000004">
      <c r="A42">
        <v>900753311</v>
      </c>
      <c r="B42">
        <v>7</v>
      </c>
      <c r="C42">
        <v>115207</v>
      </c>
      <c r="D42" t="s">
        <v>2682</v>
      </c>
      <c r="E42">
        <v>0.18</v>
      </c>
      <c r="F42">
        <v>2</v>
      </c>
      <c r="G42">
        <v>928136</v>
      </c>
      <c r="H42">
        <v>28560000</v>
      </c>
      <c r="I42">
        <v>55858</v>
      </c>
      <c r="J42">
        <v>123368</v>
      </c>
      <c r="K42">
        <v>0</v>
      </c>
      <c r="L42">
        <v>84492</v>
      </c>
      <c r="M42">
        <v>363890</v>
      </c>
      <c r="N42">
        <v>9464159</v>
      </c>
      <c r="O42">
        <v>11706</v>
      </c>
      <c r="P42">
        <v>8920</v>
      </c>
      <c r="Q42">
        <v>0</v>
      </c>
      <c r="R42">
        <v>5780</v>
      </c>
      <c r="S42" t="s">
        <v>2683</v>
      </c>
      <c r="T42" s="6">
        <v>6.0000000000000001E-3</v>
      </c>
      <c r="U42" t="s">
        <v>2684</v>
      </c>
      <c r="V42" s="6">
        <v>2E-3</v>
      </c>
      <c r="W42" t="s">
        <v>2685</v>
      </c>
      <c r="X42" s="6">
        <v>1.8E-3</v>
      </c>
      <c r="Y42" t="s">
        <v>2684</v>
      </c>
      <c r="Z42" s="6">
        <v>1.1000000000000001E-3</v>
      </c>
      <c r="AA42" t="s">
        <v>2686</v>
      </c>
      <c r="AB42" s="6">
        <v>4.1000000000000003E-3</v>
      </c>
      <c r="AC42" t="s">
        <v>2684</v>
      </c>
      <c r="AD42" t="s">
        <v>2721</v>
      </c>
    </row>
    <row r="43" spans="1:30" hidden="1" x14ac:dyDescent="0.55000000000000004">
      <c r="A43">
        <v>900801944</v>
      </c>
      <c r="B43">
        <v>14</v>
      </c>
      <c r="C43">
        <v>115207</v>
      </c>
      <c r="D43" t="s">
        <v>2682</v>
      </c>
      <c r="E43">
        <v>0.18</v>
      </c>
      <c r="F43">
        <v>2</v>
      </c>
      <c r="G43">
        <v>857621</v>
      </c>
      <c r="H43">
        <v>28632227</v>
      </c>
      <c r="I43">
        <v>56041</v>
      </c>
      <c r="J43">
        <v>130863</v>
      </c>
      <c r="K43">
        <v>0</v>
      </c>
      <c r="L43">
        <v>101209</v>
      </c>
      <c r="M43">
        <v>342149</v>
      </c>
      <c r="N43">
        <v>9487710</v>
      </c>
      <c r="O43">
        <v>13069</v>
      </c>
      <c r="P43">
        <v>9359</v>
      </c>
      <c r="Q43">
        <v>0</v>
      </c>
      <c r="R43">
        <v>6012</v>
      </c>
      <c r="S43" t="s">
        <v>2683</v>
      </c>
      <c r="T43" s="6">
        <v>6.3E-3</v>
      </c>
      <c r="U43" t="s">
        <v>2684</v>
      </c>
      <c r="V43" s="6">
        <v>2.2000000000000001E-3</v>
      </c>
      <c r="W43" t="s">
        <v>2685</v>
      </c>
      <c r="X43" s="6">
        <v>1.9E-3</v>
      </c>
      <c r="Y43" t="s">
        <v>2684</v>
      </c>
      <c r="Z43" s="6">
        <v>1.2999999999999999E-3</v>
      </c>
      <c r="AA43" t="s">
        <v>2686</v>
      </c>
      <c r="AB43" s="6">
        <v>4.4000000000000003E-3</v>
      </c>
      <c r="AC43" t="s">
        <v>2684</v>
      </c>
      <c r="AD43" t="s">
        <v>2721</v>
      </c>
    </row>
    <row r="44" spans="1:30" hidden="1" x14ac:dyDescent="0.55000000000000004">
      <c r="A44">
        <v>900813871</v>
      </c>
      <c r="B44">
        <v>15</v>
      </c>
      <c r="C44">
        <v>115207</v>
      </c>
      <c r="D44" t="s">
        <v>2682</v>
      </c>
      <c r="E44">
        <v>0.18</v>
      </c>
      <c r="F44">
        <v>2</v>
      </c>
      <c r="G44">
        <v>912000</v>
      </c>
      <c r="H44">
        <v>28578348</v>
      </c>
      <c r="I44">
        <v>81079</v>
      </c>
      <c r="J44">
        <v>152087</v>
      </c>
      <c r="K44">
        <v>0</v>
      </c>
      <c r="L44">
        <v>104752</v>
      </c>
      <c r="M44">
        <v>319563</v>
      </c>
      <c r="N44">
        <v>9510591</v>
      </c>
      <c r="O44">
        <v>2041</v>
      </c>
      <c r="P44">
        <v>7372</v>
      </c>
      <c r="Q44">
        <v>0</v>
      </c>
      <c r="R44">
        <v>5875</v>
      </c>
      <c r="S44" t="s">
        <v>2683</v>
      </c>
      <c r="T44" s="6">
        <v>7.9000000000000008E-3</v>
      </c>
      <c r="U44" t="s">
        <v>2684</v>
      </c>
      <c r="V44" s="6">
        <v>8.9999999999999998E-4</v>
      </c>
      <c r="W44" t="s">
        <v>2685</v>
      </c>
      <c r="X44" s="6">
        <v>2.7000000000000001E-3</v>
      </c>
      <c r="Y44" t="s">
        <v>2684</v>
      </c>
      <c r="Z44" s="6">
        <v>2.0000000000000001E-4</v>
      </c>
      <c r="AA44" t="s">
        <v>2686</v>
      </c>
      <c r="AB44" s="6">
        <v>5.1000000000000004E-3</v>
      </c>
      <c r="AC44" t="s">
        <v>2684</v>
      </c>
      <c r="AD44" t="s">
        <v>2719</v>
      </c>
    </row>
    <row r="45" spans="1:30" hidden="1" x14ac:dyDescent="0.55000000000000004">
      <c r="A45">
        <v>900831708</v>
      </c>
      <c r="B45">
        <v>16</v>
      </c>
      <c r="C45">
        <v>115208</v>
      </c>
      <c r="D45" t="s">
        <v>2682</v>
      </c>
      <c r="E45">
        <v>0.18</v>
      </c>
      <c r="F45">
        <v>2</v>
      </c>
      <c r="G45">
        <v>975293</v>
      </c>
      <c r="H45">
        <v>28510114</v>
      </c>
      <c r="I45">
        <v>86786</v>
      </c>
      <c r="J45">
        <v>152004</v>
      </c>
      <c r="K45">
        <v>0</v>
      </c>
      <c r="L45">
        <v>99545</v>
      </c>
      <c r="M45">
        <v>339769</v>
      </c>
      <c r="N45">
        <v>9487925</v>
      </c>
      <c r="O45">
        <v>1900</v>
      </c>
      <c r="P45">
        <v>7252</v>
      </c>
      <c r="Q45">
        <v>0</v>
      </c>
      <c r="R45">
        <v>6045</v>
      </c>
      <c r="S45" t="s">
        <v>2683</v>
      </c>
      <c r="T45" s="6">
        <v>8.0000000000000002E-3</v>
      </c>
      <c r="U45" t="s">
        <v>2684</v>
      </c>
      <c r="V45" s="6">
        <v>8.9999999999999998E-4</v>
      </c>
      <c r="W45" t="s">
        <v>2685</v>
      </c>
      <c r="X45" s="6">
        <v>2.8999999999999998E-3</v>
      </c>
      <c r="Y45" t="s">
        <v>2684</v>
      </c>
      <c r="Z45" s="6">
        <v>1E-4</v>
      </c>
      <c r="AA45" t="s">
        <v>2686</v>
      </c>
      <c r="AB45" s="6">
        <v>5.1000000000000004E-3</v>
      </c>
      <c r="AC45" t="s">
        <v>2684</v>
      </c>
      <c r="AD45" t="s">
        <v>2719</v>
      </c>
    </row>
    <row r="46" spans="1:30" hidden="1" x14ac:dyDescent="0.55000000000000004">
      <c r="A46">
        <v>900907887</v>
      </c>
      <c r="B46">
        <v>10</v>
      </c>
      <c r="C46">
        <v>115207</v>
      </c>
      <c r="D46" t="s">
        <v>2682</v>
      </c>
      <c r="E46">
        <v>0.18</v>
      </c>
      <c r="F46">
        <v>2</v>
      </c>
      <c r="G46">
        <v>997741</v>
      </c>
      <c r="H46">
        <v>28491550</v>
      </c>
      <c r="I46">
        <v>51647</v>
      </c>
      <c r="J46">
        <v>142891</v>
      </c>
      <c r="K46">
        <v>0</v>
      </c>
      <c r="L46">
        <v>103545</v>
      </c>
      <c r="M46">
        <v>368280</v>
      </c>
      <c r="N46">
        <v>9461237</v>
      </c>
      <c r="O46">
        <v>4293</v>
      </c>
      <c r="P46">
        <v>8527</v>
      </c>
      <c r="Q46">
        <v>0</v>
      </c>
      <c r="R46">
        <v>6077</v>
      </c>
      <c r="S46" t="s">
        <v>2683</v>
      </c>
      <c r="T46" s="6">
        <v>6.4999999999999997E-3</v>
      </c>
      <c r="U46" t="s">
        <v>2684</v>
      </c>
      <c r="V46" s="6">
        <v>1.2999999999999999E-3</v>
      </c>
      <c r="W46" t="s">
        <v>2685</v>
      </c>
      <c r="X46" s="6">
        <v>1.6999999999999999E-3</v>
      </c>
      <c r="Y46" t="s">
        <v>2684</v>
      </c>
      <c r="Z46" s="6">
        <v>4.0000000000000002E-4</v>
      </c>
      <c r="AA46" t="s">
        <v>2686</v>
      </c>
      <c r="AB46" s="6">
        <v>4.7999999999999996E-3</v>
      </c>
      <c r="AC46" t="s">
        <v>2684</v>
      </c>
      <c r="AD46" t="s">
        <v>2722</v>
      </c>
    </row>
    <row r="47" spans="1:30" hidden="1" x14ac:dyDescent="0.55000000000000004">
      <c r="A47">
        <v>900943334</v>
      </c>
      <c r="B47">
        <v>12</v>
      </c>
      <c r="C47">
        <v>115207</v>
      </c>
      <c r="D47" t="s">
        <v>2682</v>
      </c>
      <c r="E47">
        <v>0.18</v>
      </c>
      <c r="F47">
        <v>2</v>
      </c>
      <c r="G47">
        <v>254230</v>
      </c>
      <c r="H47">
        <v>29235621</v>
      </c>
      <c r="I47">
        <v>13071</v>
      </c>
      <c r="J47">
        <v>77013</v>
      </c>
      <c r="K47">
        <v>0</v>
      </c>
      <c r="L47">
        <v>71482</v>
      </c>
      <c r="M47">
        <v>76761</v>
      </c>
      <c r="N47">
        <v>9753029</v>
      </c>
      <c r="O47">
        <v>0</v>
      </c>
      <c r="P47">
        <v>5899</v>
      </c>
      <c r="Q47">
        <v>0</v>
      </c>
      <c r="R47">
        <v>5899</v>
      </c>
      <c r="S47" t="s">
        <v>2683</v>
      </c>
      <c r="T47" s="6">
        <v>3.0000000000000001E-3</v>
      </c>
      <c r="U47" t="s">
        <v>2684</v>
      </c>
      <c r="V47" s="6">
        <v>5.9999999999999995E-4</v>
      </c>
      <c r="W47" t="s">
        <v>2685</v>
      </c>
      <c r="X47" s="6">
        <v>4.0000000000000002E-4</v>
      </c>
      <c r="Y47" t="s">
        <v>2684</v>
      </c>
      <c r="Z47" s="6">
        <v>0</v>
      </c>
      <c r="AA47" t="s">
        <v>2686</v>
      </c>
      <c r="AB47" s="6">
        <v>2.5999999999999999E-3</v>
      </c>
      <c r="AC47" t="s">
        <v>2684</v>
      </c>
      <c r="AD47" t="s">
        <v>2708</v>
      </c>
    </row>
    <row r="48" spans="1:30" hidden="1" x14ac:dyDescent="0.55000000000000004">
      <c r="A48">
        <v>901059830</v>
      </c>
      <c r="B48">
        <v>9</v>
      </c>
      <c r="C48">
        <v>115207</v>
      </c>
      <c r="D48" t="s">
        <v>2682</v>
      </c>
      <c r="E48">
        <v>0.18</v>
      </c>
      <c r="F48">
        <v>2</v>
      </c>
      <c r="G48">
        <v>977180</v>
      </c>
      <c r="H48">
        <v>28508321</v>
      </c>
      <c r="I48">
        <v>89513</v>
      </c>
      <c r="J48">
        <v>152821</v>
      </c>
      <c r="K48">
        <v>0</v>
      </c>
      <c r="L48">
        <v>101392</v>
      </c>
      <c r="M48">
        <v>337898</v>
      </c>
      <c r="N48">
        <v>9489968</v>
      </c>
      <c r="O48">
        <v>1900</v>
      </c>
      <c r="P48">
        <v>7138</v>
      </c>
      <c r="Q48">
        <v>0</v>
      </c>
      <c r="R48">
        <v>5929</v>
      </c>
      <c r="S48" t="s">
        <v>2683</v>
      </c>
      <c r="T48" s="6">
        <v>8.2000000000000007E-3</v>
      </c>
      <c r="U48" t="s">
        <v>2684</v>
      </c>
      <c r="V48" s="6">
        <v>8.9999999999999998E-4</v>
      </c>
      <c r="W48" t="s">
        <v>2685</v>
      </c>
      <c r="X48" s="6">
        <v>3.0000000000000001E-3</v>
      </c>
      <c r="Y48" t="s">
        <v>2684</v>
      </c>
      <c r="Z48" s="6">
        <v>1E-4</v>
      </c>
      <c r="AA48" t="s">
        <v>2686</v>
      </c>
      <c r="AB48" s="6">
        <v>5.1000000000000004E-3</v>
      </c>
      <c r="AC48" t="s">
        <v>2684</v>
      </c>
      <c r="AD48" t="s">
        <v>2719</v>
      </c>
    </row>
    <row r="49" spans="1:30" hidden="1" x14ac:dyDescent="0.55000000000000004">
      <c r="A49">
        <v>901067058</v>
      </c>
      <c r="B49">
        <v>5</v>
      </c>
      <c r="C49">
        <v>115207</v>
      </c>
      <c r="D49" t="s">
        <v>2682</v>
      </c>
      <c r="E49">
        <v>0.18</v>
      </c>
      <c r="F49">
        <v>2</v>
      </c>
      <c r="G49">
        <v>560271</v>
      </c>
      <c r="H49">
        <v>28928345</v>
      </c>
      <c r="I49">
        <v>75050</v>
      </c>
      <c r="J49">
        <v>107163</v>
      </c>
      <c r="K49">
        <v>0</v>
      </c>
      <c r="L49">
        <v>73081</v>
      </c>
      <c r="M49">
        <v>213471</v>
      </c>
      <c r="N49">
        <v>9614727</v>
      </c>
      <c r="O49">
        <v>26427</v>
      </c>
      <c r="P49">
        <v>14397</v>
      </c>
      <c r="Q49">
        <v>0</v>
      </c>
      <c r="R49">
        <v>5634</v>
      </c>
      <c r="S49" t="s">
        <v>2683</v>
      </c>
      <c r="T49" s="6">
        <v>6.1000000000000004E-3</v>
      </c>
      <c r="U49" t="s">
        <v>2684</v>
      </c>
      <c r="V49" s="6">
        <v>4.1000000000000003E-3</v>
      </c>
      <c r="W49" t="s">
        <v>2685</v>
      </c>
      <c r="X49" s="6">
        <v>2.5000000000000001E-3</v>
      </c>
      <c r="Y49" t="s">
        <v>2684</v>
      </c>
      <c r="Z49" s="6">
        <v>2.5999999999999999E-3</v>
      </c>
      <c r="AA49" t="s">
        <v>2686</v>
      </c>
      <c r="AB49" s="6">
        <v>3.5999999999999999E-3</v>
      </c>
      <c r="AC49" t="s">
        <v>2684</v>
      </c>
      <c r="AD49" t="s">
        <v>2723</v>
      </c>
    </row>
    <row r="50" spans="1:30" x14ac:dyDescent="0.55000000000000004">
      <c r="A50">
        <v>901167815</v>
      </c>
      <c r="B50">
        <v>17</v>
      </c>
      <c r="C50">
        <v>115208</v>
      </c>
      <c r="D50" t="s">
        <v>2682</v>
      </c>
      <c r="E50">
        <v>0.18</v>
      </c>
      <c r="F50">
        <v>2</v>
      </c>
      <c r="G50">
        <v>732957</v>
      </c>
      <c r="H50">
        <v>28757239</v>
      </c>
      <c r="I50">
        <v>57635</v>
      </c>
      <c r="J50">
        <v>109801</v>
      </c>
      <c r="K50">
        <v>0</v>
      </c>
      <c r="L50">
        <v>81233</v>
      </c>
      <c r="M50">
        <v>254900</v>
      </c>
      <c r="N50">
        <v>9574948</v>
      </c>
      <c r="O50">
        <v>1901</v>
      </c>
      <c r="P50">
        <v>7104</v>
      </c>
      <c r="Q50">
        <v>0</v>
      </c>
      <c r="R50">
        <v>5899</v>
      </c>
      <c r="S50" t="s">
        <v>2683</v>
      </c>
      <c r="T50" s="6">
        <v>5.5999999999999999E-3</v>
      </c>
      <c r="U50" t="s">
        <v>2684</v>
      </c>
      <c r="V50" s="6">
        <v>8.9999999999999998E-4</v>
      </c>
      <c r="W50" t="s">
        <v>2685</v>
      </c>
      <c r="X50" s="6">
        <v>1.9E-3</v>
      </c>
      <c r="Y50" t="s">
        <v>2684</v>
      </c>
      <c r="Z50" s="6">
        <v>1E-4</v>
      </c>
      <c r="AA50" t="s">
        <v>2686</v>
      </c>
      <c r="AB50" s="6">
        <v>3.7000000000000002E-3</v>
      </c>
      <c r="AC50" t="s">
        <v>2684</v>
      </c>
      <c r="AD50" t="s">
        <v>2719</v>
      </c>
    </row>
    <row r="51" spans="1:30" hidden="1" x14ac:dyDescent="0.55000000000000004">
      <c r="A51">
        <v>901236595</v>
      </c>
      <c r="B51">
        <v>13</v>
      </c>
      <c r="C51">
        <v>115207</v>
      </c>
      <c r="D51" t="s">
        <v>2682</v>
      </c>
      <c r="E51">
        <v>0.18</v>
      </c>
      <c r="F51">
        <v>2</v>
      </c>
      <c r="G51">
        <v>1320918</v>
      </c>
      <c r="H51">
        <v>28168796</v>
      </c>
      <c r="I51">
        <v>237624</v>
      </c>
      <c r="J51">
        <v>223928</v>
      </c>
      <c r="K51">
        <v>0</v>
      </c>
      <c r="L51">
        <v>89880</v>
      </c>
      <c r="M51">
        <v>475356</v>
      </c>
      <c r="N51">
        <v>9354393</v>
      </c>
      <c r="O51">
        <v>67915</v>
      </c>
      <c r="P51">
        <v>34057</v>
      </c>
      <c r="Q51">
        <v>0</v>
      </c>
      <c r="R51">
        <v>5341</v>
      </c>
      <c r="S51" t="s">
        <v>2683</v>
      </c>
      <c r="T51" t="s">
        <v>2724</v>
      </c>
      <c r="U51" t="s">
        <v>2684</v>
      </c>
      <c r="V51" s="6">
        <v>1.03E-2</v>
      </c>
      <c r="W51" t="s">
        <v>2685</v>
      </c>
      <c r="X51" s="6">
        <v>8.0000000000000002E-3</v>
      </c>
      <c r="Y51" t="s">
        <v>2684</v>
      </c>
      <c r="Z51" s="6">
        <v>6.8999999999999999E-3</v>
      </c>
      <c r="AA51" t="s">
        <v>2686</v>
      </c>
      <c r="AB51" s="6">
        <v>7.4999999999999997E-3</v>
      </c>
      <c r="AC51" t="s">
        <v>2684</v>
      </c>
      <c r="AD51" t="s">
        <v>2725</v>
      </c>
    </row>
    <row r="52" spans="1:30" hidden="1" x14ac:dyDescent="0.55000000000000004">
      <c r="A52">
        <v>901251962</v>
      </c>
      <c r="B52">
        <v>3</v>
      </c>
      <c r="C52">
        <v>115207</v>
      </c>
      <c r="D52" t="s">
        <v>2682</v>
      </c>
      <c r="E52">
        <v>0.18</v>
      </c>
      <c r="F52">
        <v>2</v>
      </c>
      <c r="G52">
        <v>1041160</v>
      </c>
      <c r="H52">
        <v>28448439</v>
      </c>
      <c r="I52">
        <v>87811</v>
      </c>
      <c r="J52">
        <v>162319</v>
      </c>
      <c r="K52">
        <v>0</v>
      </c>
      <c r="L52">
        <v>109428</v>
      </c>
      <c r="M52">
        <v>362262</v>
      </c>
      <c r="N52">
        <v>9467332</v>
      </c>
      <c r="O52">
        <v>1458</v>
      </c>
      <c r="P52">
        <v>14375</v>
      </c>
      <c r="Q52">
        <v>0</v>
      </c>
      <c r="R52">
        <v>13116</v>
      </c>
      <c r="S52" t="s">
        <v>2683</v>
      </c>
      <c r="T52" s="6">
        <v>8.3999999999999995E-3</v>
      </c>
      <c r="U52" t="s">
        <v>2684</v>
      </c>
      <c r="V52" s="6">
        <v>1.6000000000000001E-3</v>
      </c>
      <c r="W52" t="s">
        <v>2685</v>
      </c>
      <c r="X52" s="6">
        <v>2.8999999999999998E-3</v>
      </c>
      <c r="Y52" t="s">
        <v>2684</v>
      </c>
      <c r="Z52" s="6">
        <v>1E-4</v>
      </c>
      <c r="AA52" t="s">
        <v>2686</v>
      </c>
      <c r="AB52" s="6">
        <v>5.4999999999999997E-3</v>
      </c>
      <c r="AC52" t="s">
        <v>2684</v>
      </c>
      <c r="AD52" t="s">
        <v>2723</v>
      </c>
    </row>
    <row r="53" spans="1:30" hidden="1" x14ac:dyDescent="0.55000000000000004">
      <c r="A53">
        <v>1200424280</v>
      </c>
      <c r="B53">
        <v>8</v>
      </c>
      <c r="C53">
        <v>153607</v>
      </c>
      <c r="D53" t="s">
        <v>2682</v>
      </c>
      <c r="E53">
        <v>0.18</v>
      </c>
      <c r="F53">
        <v>3</v>
      </c>
      <c r="G53">
        <v>1313972</v>
      </c>
      <c r="H53">
        <v>38001784</v>
      </c>
      <c r="I53">
        <v>91771</v>
      </c>
      <c r="J53">
        <v>157804</v>
      </c>
      <c r="K53">
        <v>0</v>
      </c>
      <c r="L53">
        <v>102425</v>
      </c>
      <c r="M53">
        <v>392135</v>
      </c>
      <c r="N53">
        <v>9437355</v>
      </c>
      <c r="O53">
        <v>35789</v>
      </c>
      <c r="P53">
        <v>24553</v>
      </c>
      <c r="Q53">
        <v>0</v>
      </c>
      <c r="R53">
        <v>9240</v>
      </c>
      <c r="S53" t="s">
        <v>2683</v>
      </c>
      <c r="T53" s="6">
        <v>6.3E-3</v>
      </c>
      <c r="U53" t="s">
        <v>2684</v>
      </c>
      <c r="V53" s="6">
        <v>6.1000000000000004E-3</v>
      </c>
      <c r="W53" t="s">
        <v>2685</v>
      </c>
      <c r="X53" s="6">
        <v>2.3E-3</v>
      </c>
      <c r="Y53" t="s">
        <v>2684</v>
      </c>
      <c r="Z53" s="6">
        <v>3.5999999999999999E-3</v>
      </c>
      <c r="AA53" t="s">
        <v>2686</v>
      </c>
      <c r="AB53" s="6">
        <v>4.0000000000000001E-3</v>
      </c>
      <c r="AC53" t="s">
        <v>2684</v>
      </c>
      <c r="AD53" t="s">
        <v>2706</v>
      </c>
    </row>
    <row r="54" spans="1:30" hidden="1" x14ac:dyDescent="0.55000000000000004">
      <c r="A54">
        <v>1200541736</v>
      </c>
      <c r="B54">
        <v>11</v>
      </c>
      <c r="C54">
        <v>153607</v>
      </c>
      <c r="D54" t="s">
        <v>2682</v>
      </c>
      <c r="E54">
        <v>0.18</v>
      </c>
      <c r="F54">
        <v>3</v>
      </c>
      <c r="G54">
        <v>1037680</v>
      </c>
      <c r="H54">
        <v>38280272</v>
      </c>
      <c r="I54">
        <v>106029</v>
      </c>
      <c r="J54">
        <v>147581</v>
      </c>
      <c r="K54">
        <v>0</v>
      </c>
      <c r="L54">
        <v>92886</v>
      </c>
      <c r="M54">
        <v>333935</v>
      </c>
      <c r="N54">
        <v>9493646</v>
      </c>
      <c r="O54">
        <v>62133</v>
      </c>
      <c r="P54">
        <v>36851</v>
      </c>
      <c r="Q54">
        <v>0</v>
      </c>
      <c r="R54">
        <v>9832</v>
      </c>
      <c r="S54" t="s">
        <v>2683</v>
      </c>
      <c r="T54" s="6">
        <v>6.4000000000000003E-3</v>
      </c>
      <c r="U54" t="s">
        <v>2684</v>
      </c>
      <c r="V54" s="6">
        <v>0.01</v>
      </c>
      <c r="W54" t="s">
        <v>2685</v>
      </c>
      <c r="X54" s="6">
        <v>2.5999999999999999E-3</v>
      </c>
      <c r="Y54" t="s">
        <v>2684</v>
      </c>
      <c r="Z54" s="6">
        <v>6.3E-3</v>
      </c>
      <c r="AA54" t="s">
        <v>2686</v>
      </c>
      <c r="AB54" s="6">
        <v>3.7000000000000002E-3</v>
      </c>
      <c r="AC54" t="s">
        <v>2684</v>
      </c>
      <c r="AD54" t="s">
        <v>2726</v>
      </c>
    </row>
    <row r="55" spans="1:30" hidden="1" x14ac:dyDescent="0.55000000000000004">
      <c r="A55">
        <v>1200587423</v>
      </c>
      <c r="B55">
        <v>2</v>
      </c>
      <c r="C55">
        <v>153607</v>
      </c>
      <c r="D55" t="s">
        <v>2682</v>
      </c>
      <c r="E55">
        <v>0.18</v>
      </c>
      <c r="F55">
        <v>3</v>
      </c>
      <c r="G55">
        <v>1082165</v>
      </c>
      <c r="H55">
        <v>38235787</v>
      </c>
      <c r="I55">
        <v>126840</v>
      </c>
      <c r="J55">
        <v>149934</v>
      </c>
      <c r="K55">
        <v>0</v>
      </c>
      <c r="L55">
        <v>90212</v>
      </c>
      <c r="M55">
        <v>349620</v>
      </c>
      <c r="N55">
        <v>9477911</v>
      </c>
      <c r="O55">
        <v>68979</v>
      </c>
      <c r="P55">
        <v>36273</v>
      </c>
      <c r="Q55">
        <v>0</v>
      </c>
      <c r="R55">
        <v>6700</v>
      </c>
      <c r="S55" t="s">
        <v>2683</v>
      </c>
      <c r="T55" s="6">
        <v>7.0000000000000001E-3</v>
      </c>
      <c r="U55" t="s">
        <v>2684</v>
      </c>
      <c r="V55" s="6">
        <v>1.0699999999999999E-2</v>
      </c>
      <c r="W55" t="s">
        <v>2685</v>
      </c>
      <c r="X55" s="6">
        <v>3.2000000000000002E-3</v>
      </c>
      <c r="Y55" t="s">
        <v>2684</v>
      </c>
      <c r="Z55" s="6">
        <v>7.0000000000000001E-3</v>
      </c>
      <c r="AA55" t="s">
        <v>2686</v>
      </c>
      <c r="AB55" s="6">
        <v>3.8E-3</v>
      </c>
      <c r="AC55" t="s">
        <v>2684</v>
      </c>
      <c r="AD55" t="s">
        <v>2707</v>
      </c>
    </row>
    <row r="56" spans="1:30" hidden="1" x14ac:dyDescent="0.55000000000000004">
      <c r="A56">
        <v>1200600715</v>
      </c>
      <c r="B56">
        <v>6</v>
      </c>
      <c r="C56">
        <v>153607</v>
      </c>
      <c r="D56" t="s">
        <v>2682</v>
      </c>
      <c r="E56">
        <v>0.18</v>
      </c>
      <c r="F56">
        <v>3</v>
      </c>
      <c r="G56">
        <v>1261424</v>
      </c>
      <c r="H56">
        <v>38054181</v>
      </c>
      <c r="I56">
        <v>54734</v>
      </c>
      <c r="J56">
        <v>145464</v>
      </c>
      <c r="K56">
        <v>0</v>
      </c>
      <c r="L56">
        <v>107533</v>
      </c>
      <c r="M56">
        <v>323038</v>
      </c>
      <c r="N56">
        <v>9507091</v>
      </c>
      <c r="O56">
        <v>867</v>
      </c>
      <c r="P56">
        <v>6979</v>
      </c>
      <c r="Q56">
        <v>0</v>
      </c>
      <c r="R56">
        <v>5880</v>
      </c>
      <c r="S56" t="s">
        <v>2683</v>
      </c>
      <c r="T56" s="6">
        <v>5.0000000000000001E-3</v>
      </c>
      <c r="U56" t="s">
        <v>2684</v>
      </c>
      <c r="V56" s="6">
        <v>6.9999999999999999E-4</v>
      </c>
      <c r="W56" t="s">
        <v>2685</v>
      </c>
      <c r="X56" s="6">
        <v>1.2999999999999999E-3</v>
      </c>
      <c r="Y56" t="s">
        <v>2684</v>
      </c>
      <c r="Z56" s="6">
        <v>0</v>
      </c>
      <c r="AA56" t="s">
        <v>2686</v>
      </c>
      <c r="AB56" s="6">
        <v>3.5999999999999999E-3</v>
      </c>
      <c r="AC56" t="s">
        <v>2684</v>
      </c>
      <c r="AD56" t="s">
        <v>2719</v>
      </c>
    </row>
    <row r="57" spans="1:30" hidden="1" x14ac:dyDescent="0.55000000000000004">
      <c r="A57">
        <v>1200697193</v>
      </c>
      <c r="B57">
        <v>4</v>
      </c>
      <c r="C57">
        <v>153607</v>
      </c>
      <c r="D57" t="s">
        <v>2682</v>
      </c>
      <c r="E57">
        <v>0.18</v>
      </c>
      <c r="F57">
        <v>3</v>
      </c>
      <c r="G57">
        <v>345869</v>
      </c>
      <c r="H57">
        <v>38973713</v>
      </c>
      <c r="I57">
        <v>20904</v>
      </c>
      <c r="J57">
        <v>85621</v>
      </c>
      <c r="K57">
        <v>0</v>
      </c>
      <c r="L57">
        <v>77063</v>
      </c>
      <c r="M57">
        <v>81377</v>
      </c>
      <c r="N57">
        <v>9748337</v>
      </c>
      <c r="O57">
        <v>2611</v>
      </c>
      <c r="P57">
        <v>5977</v>
      </c>
      <c r="Q57">
        <v>0</v>
      </c>
      <c r="R57">
        <v>5904</v>
      </c>
      <c r="S57" t="s">
        <v>2683</v>
      </c>
      <c r="T57" s="6">
        <v>2.7000000000000001E-3</v>
      </c>
      <c r="U57" t="s">
        <v>2684</v>
      </c>
      <c r="V57" s="6">
        <v>8.0000000000000004E-4</v>
      </c>
      <c r="W57" t="s">
        <v>2685</v>
      </c>
      <c r="X57" s="6">
        <v>5.0000000000000001E-4</v>
      </c>
      <c r="Y57" t="s">
        <v>2684</v>
      </c>
      <c r="Z57" s="6">
        <v>2.0000000000000001E-4</v>
      </c>
      <c r="AA57" t="s">
        <v>2686</v>
      </c>
      <c r="AB57" s="6">
        <v>2.0999999999999999E-3</v>
      </c>
      <c r="AC57" t="s">
        <v>2684</v>
      </c>
      <c r="AD57" t="s">
        <v>2708</v>
      </c>
    </row>
    <row r="58" spans="1:30" hidden="1" x14ac:dyDescent="0.55000000000000004">
      <c r="A58">
        <v>1200732775</v>
      </c>
      <c r="B58">
        <v>1</v>
      </c>
      <c r="C58">
        <v>153607</v>
      </c>
      <c r="D58" t="s">
        <v>2682</v>
      </c>
      <c r="E58">
        <v>0.18</v>
      </c>
      <c r="F58">
        <v>3</v>
      </c>
      <c r="G58">
        <v>1333877</v>
      </c>
      <c r="H58">
        <v>37983456</v>
      </c>
      <c r="I58">
        <v>55297</v>
      </c>
      <c r="J58">
        <v>161151</v>
      </c>
      <c r="K58">
        <v>0</v>
      </c>
      <c r="L58">
        <v>120773</v>
      </c>
      <c r="M58">
        <v>352759</v>
      </c>
      <c r="N58">
        <v>9474972</v>
      </c>
      <c r="O58">
        <v>6081</v>
      </c>
      <c r="P58">
        <v>9542</v>
      </c>
      <c r="Q58">
        <v>0</v>
      </c>
      <c r="R58">
        <v>5554</v>
      </c>
      <c r="S58" t="s">
        <v>2683</v>
      </c>
      <c r="T58" s="6">
        <v>5.4999999999999997E-3</v>
      </c>
      <c r="U58" t="s">
        <v>2684</v>
      </c>
      <c r="V58" s="6">
        <v>1.5E-3</v>
      </c>
      <c r="W58" t="s">
        <v>2685</v>
      </c>
      <c r="X58" s="6">
        <v>1.4E-3</v>
      </c>
      <c r="Y58" t="s">
        <v>2684</v>
      </c>
      <c r="Z58" s="6">
        <v>5.9999999999999995E-4</v>
      </c>
      <c r="AA58" t="s">
        <v>2686</v>
      </c>
      <c r="AB58" s="6">
        <v>4.0000000000000001E-3</v>
      </c>
      <c r="AC58" t="s">
        <v>2684</v>
      </c>
      <c r="AD58" t="s">
        <v>2721</v>
      </c>
    </row>
    <row r="59" spans="1:30" hidden="1" x14ac:dyDescent="0.55000000000000004">
      <c r="A59">
        <v>1200752452</v>
      </c>
      <c r="B59">
        <v>7</v>
      </c>
      <c r="C59">
        <v>153607</v>
      </c>
      <c r="D59" t="s">
        <v>2682</v>
      </c>
      <c r="E59">
        <v>0.18</v>
      </c>
      <c r="F59">
        <v>3</v>
      </c>
      <c r="G59">
        <v>1268813</v>
      </c>
      <c r="H59">
        <v>38046928</v>
      </c>
      <c r="I59">
        <v>62114</v>
      </c>
      <c r="J59">
        <v>133824</v>
      </c>
      <c r="K59">
        <v>0</v>
      </c>
      <c r="L59">
        <v>90345</v>
      </c>
      <c r="M59">
        <v>340674</v>
      </c>
      <c r="N59">
        <v>9486928</v>
      </c>
      <c r="O59">
        <v>6256</v>
      </c>
      <c r="P59">
        <v>10456</v>
      </c>
      <c r="Q59">
        <v>0</v>
      </c>
      <c r="R59">
        <v>5853</v>
      </c>
      <c r="S59" t="s">
        <v>2683</v>
      </c>
      <c r="T59" s="6">
        <v>4.8999999999999998E-3</v>
      </c>
      <c r="U59" t="s">
        <v>2684</v>
      </c>
      <c r="V59" s="6">
        <v>1.6999999999999999E-3</v>
      </c>
      <c r="W59" t="s">
        <v>2685</v>
      </c>
      <c r="X59" s="6">
        <v>1.5E-3</v>
      </c>
      <c r="Y59" t="s">
        <v>2684</v>
      </c>
      <c r="Z59" s="6">
        <v>5.9999999999999995E-4</v>
      </c>
      <c r="AA59" t="s">
        <v>2686</v>
      </c>
      <c r="AB59" s="6">
        <v>3.3999999999999998E-3</v>
      </c>
      <c r="AC59" t="s">
        <v>2684</v>
      </c>
      <c r="AD59" t="s">
        <v>2727</v>
      </c>
    </row>
    <row r="60" spans="1:30" hidden="1" x14ac:dyDescent="0.55000000000000004">
      <c r="A60">
        <v>1200800709</v>
      </c>
      <c r="B60">
        <v>14</v>
      </c>
      <c r="C60">
        <v>153607</v>
      </c>
      <c r="D60" t="s">
        <v>2682</v>
      </c>
      <c r="E60">
        <v>0.18</v>
      </c>
      <c r="F60">
        <v>3</v>
      </c>
      <c r="G60">
        <v>1186779</v>
      </c>
      <c r="H60">
        <v>38130755</v>
      </c>
      <c r="I60">
        <v>60937</v>
      </c>
      <c r="J60">
        <v>139318</v>
      </c>
      <c r="K60">
        <v>0</v>
      </c>
      <c r="L60">
        <v>108073</v>
      </c>
      <c r="M60">
        <v>329155</v>
      </c>
      <c r="N60">
        <v>9498528</v>
      </c>
      <c r="O60">
        <v>4896</v>
      </c>
      <c r="P60">
        <v>8455</v>
      </c>
      <c r="Q60">
        <v>0</v>
      </c>
      <c r="R60">
        <v>6864</v>
      </c>
      <c r="S60" t="s">
        <v>2683</v>
      </c>
      <c r="T60" s="6">
        <v>5.0000000000000001E-3</v>
      </c>
      <c r="U60" t="s">
        <v>2684</v>
      </c>
      <c r="V60" s="6">
        <v>1.2999999999999999E-3</v>
      </c>
      <c r="W60" t="s">
        <v>2685</v>
      </c>
      <c r="X60" s="6">
        <v>1.5E-3</v>
      </c>
      <c r="Y60" t="s">
        <v>2684</v>
      </c>
      <c r="Z60" s="6">
        <v>4.0000000000000002E-4</v>
      </c>
      <c r="AA60" t="s">
        <v>2686</v>
      </c>
      <c r="AB60" s="6">
        <v>3.5000000000000001E-3</v>
      </c>
      <c r="AC60" t="s">
        <v>2684</v>
      </c>
      <c r="AD60" t="s">
        <v>2722</v>
      </c>
    </row>
    <row r="61" spans="1:30" hidden="1" x14ac:dyDescent="0.55000000000000004">
      <c r="A61">
        <v>1200814353</v>
      </c>
      <c r="B61">
        <v>15</v>
      </c>
      <c r="C61">
        <v>153607</v>
      </c>
      <c r="D61" t="s">
        <v>2682</v>
      </c>
      <c r="E61">
        <v>0.18</v>
      </c>
      <c r="F61">
        <v>3</v>
      </c>
      <c r="G61">
        <v>1348876</v>
      </c>
      <c r="H61">
        <v>37969227</v>
      </c>
      <c r="I61">
        <v>170387</v>
      </c>
      <c r="J61">
        <v>198897</v>
      </c>
      <c r="K61">
        <v>0</v>
      </c>
      <c r="L61">
        <v>113211</v>
      </c>
      <c r="M61">
        <v>436873</v>
      </c>
      <c r="N61">
        <v>9390879</v>
      </c>
      <c r="O61">
        <v>89308</v>
      </c>
      <c r="P61">
        <v>46810</v>
      </c>
      <c r="Q61">
        <v>0</v>
      </c>
      <c r="R61">
        <v>8459</v>
      </c>
      <c r="S61" t="s">
        <v>2683</v>
      </c>
      <c r="T61" s="6">
        <v>9.2999999999999992E-3</v>
      </c>
      <c r="U61" t="s">
        <v>2684</v>
      </c>
      <c r="V61" s="6">
        <v>1.38E-2</v>
      </c>
      <c r="W61" t="s">
        <v>2685</v>
      </c>
      <c r="X61" s="6">
        <v>4.3E-3</v>
      </c>
      <c r="Y61" t="s">
        <v>2684</v>
      </c>
      <c r="Z61" s="6">
        <v>8.9999999999999993E-3</v>
      </c>
      <c r="AA61" t="s">
        <v>2686</v>
      </c>
      <c r="AB61" s="6">
        <v>5.0000000000000001E-3</v>
      </c>
      <c r="AC61" t="s">
        <v>2684</v>
      </c>
      <c r="AD61" t="s">
        <v>2728</v>
      </c>
    </row>
    <row r="62" spans="1:30" hidden="1" x14ac:dyDescent="0.55000000000000004">
      <c r="A62">
        <v>1200832549</v>
      </c>
      <c r="B62">
        <v>16</v>
      </c>
      <c r="C62">
        <v>153608</v>
      </c>
      <c r="D62" t="s">
        <v>2682</v>
      </c>
      <c r="E62">
        <v>0.18</v>
      </c>
      <c r="F62">
        <v>3</v>
      </c>
      <c r="G62">
        <v>1407772</v>
      </c>
      <c r="H62">
        <v>37906478</v>
      </c>
      <c r="I62">
        <v>160893</v>
      </c>
      <c r="J62">
        <v>188879</v>
      </c>
      <c r="K62">
        <v>0</v>
      </c>
      <c r="L62">
        <v>104826</v>
      </c>
      <c r="M62">
        <v>432476</v>
      </c>
      <c r="N62">
        <v>9396364</v>
      </c>
      <c r="O62">
        <v>74107</v>
      </c>
      <c r="P62">
        <v>36875</v>
      </c>
      <c r="Q62">
        <v>0</v>
      </c>
      <c r="R62">
        <v>5281</v>
      </c>
      <c r="S62" t="s">
        <v>2683</v>
      </c>
      <c r="T62" s="6">
        <v>8.8000000000000005E-3</v>
      </c>
      <c r="U62" t="s">
        <v>2684</v>
      </c>
      <c r="V62" s="6">
        <v>1.12E-2</v>
      </c>
      <c r="W62" t="s">
        <v>2685</v>
      </c>
      <c r="X62" s="6">
        <v>4.0000000000000001E-3</v>
      </c>
      <c r="Y62" t="s">
        <v>2684</v>
      </c>
      <c r="Z62" s="6">
        <v>7.4999999999999997E-3</v>
      </c>
      <c r="AA62" t="s">
        <v>2686</v>
      </c>
      <c r="AB62" s="6">
        <v>4.7999999999999996E-3</v>
      </c>
      <c r="AC62" t="s">
        <v>2684</v>
      </c>
      <c r="AD62" t="s">
        <v>2726</v>
      </c>
    </row>
    <row r="63" spans="1:30" hidden="1" x14ac:dyDescent="0.55000000000000004">
      <c r="A63">
        <v>1200907985</v>
      </c>
      <c r="B63">
        <v>10</v>
      </c>
      <c r="C63">
        <v>153607</v>
      </c>
      <c r="D63" t="s">
        <v>2682</v>
      </c>
      <c r="E63">
        <v>0.18</v>
      </c>
      <c r="F63">
        <v>3</v>
      </c>
      <c r="G63">
        <v>1402704</v>
      </c>
      <c r="H63">
        <v>37914151</v>
      </c>
      <c r="I63">
        <v>95512</v>
      </c>
      <c r="J63">
        <v>168769</v>
      </c>
      <c r="K63">
        <v>0</v>
      </c>
      <c r="L63">
        <v>109101</v>
      </c>
      <c r="M63">
        <v>404960</v>
      </c>
      <c r="N63">
        <v>9422601</v>
      </c>
      <c r="O63">
        <v>43865</v>
      </c>
      <c r="P63">
        <v>25878</v>
      </c>
      <c r="Q63">
        <v>0</v>
      </c>
      <c r="R63">
        <v>5556</v>
      </c>
      <c r="S63" t="s">
        <v>2683</v>
      </c>
      <c r="T63" s="6">
        <v>6.7000000000000002E-3</v>
      </c>
      <c r="U63" t="s">
        <v>2684</v>
      </c>
      <c r="V63" s="6">
        <v>7.0000000000000001E-3</v>
      </c>
      <c r="W63" t="s">
        <v>2685</v>
      </c>
      <c r="X63" s="6">
        <v>2.3999999999999998E-3</v>
      </c>
      <c r="Y63" t="s">
        <v>2684</v>
      </c>
      <c r="Z63" s="6">
        <v>4.4000000000000003E-3</v>
      </c>
      <c r="AA63" t="s">
        <v>2686</v>
      </c>
      <c r="AB63" s="6">
        <v>4.1999999999999997E-3</v>
      </c>
      <c r="AC63" t="s">
        <v>2684</v>
      </c>
      <c r="AD63" t="s">
        <v>2729</v>
      </c>
    </row>
    <row r="64" spans="1:30" hidden="1" x14ac:dyDescent="0.55000000000000004">
      <c r="A64">
        <v>1200942073</v>
      </c>
      <c r="B64">
        <v>12</v>
      </c>
      <c r="C64">
        <v>153607</v>
      </c>
      <c r="D64" t="s">
        <v>2682</v>
      </c>
      <c r="E64">
        <v>0.18</v>
      </c>
      <c r="F64">
        <v>3</v>
      </c>
      <c r="G64">
        <v>331240</v>
      </c>
      <c r="H64">
        <v>38988328</v>
      </c>
      <c r="I64">
        <v>13071</v>
      </c>
      <c r="J64">
        <v>83108</v>
      </c>
      <c r="K64">
        <v>0</v>
      </c>
      <c r="L64">
        <v>77356</v>
      </c>
      <c r="M64">
        <v>77007</v>
      </c>
      <c r="N64">
        <v>9752707</v>
      </c>
      <c r="O64">
        <v>0</v>
      </c>
      <c r="P64">
        <v>6095</v>
      </c>
      <c r="Q64">
        <v>0</v>
      </c>
      <c r="R64">
        <v>5874</v>
      </c>
      <c r="S64" t="s">
        <v>2683</v>
      </c>
      <c r="T64" s="6">
        <v>2.3999999999999998E-3</v>
      </c>
      <c r="U64" t="s">
        <v>2684</v>
      </c>
      <c r="V64" s="6">
        <v>5.9999999999999995E-4</v>
      </c>
      <c r="W64" t="s">
        <v>2685</v>
      </c>
      <c r="X64" s="6">
        <v>2.9999999999999997E-4</v>
      </c>
      <c r="Y64" t="s">
        <v>2684</v>
      </c>
      <c r="Z64" s="6">
        <v>0</v>
      </c>
      <c r="AA64" t="s">
        <v>2686</v>
      </c>
      <c r="AB64" s="6">
        <v>2.0999999999999999E-3</v>
      </c>
      <c r="AC64" t="s">
        <v>2684</v>
      </c>
      <c r="AD64" t="s">
        <v>2708</v>
      </c>
    </row>
    <row r="65" spans="1:30" hidden="1" x14ac:dyDescent="0.55000000000000004">
      <c r="A65">
        <v>1201060253</v>
      </c>
      <c r="B65">
        <v>9</v>
      </c>
      <c r="C65">
        <v>153607</v>
      </c>
      <c r="D65" t="s">
        <v>2682</v>
      </c>
      <c r="E65">
        <v>0.18</v>
      </c>
      <c r="F65">
        <v>3</v>
      </c>
      <c r="G65">
        <v>1413527</v>
      </c>
      <c r="H65">
        <v>37900982</v>
      </c>
      <c r="I65">
        <v>166649</v>
      </c>
      <c r="J65">
        <v>190906</v>
      </c>
      <c r="K65">
        <v>0</v>
      </c>
      <c r="L65">
        <v>106662</v>
      </c>
      <c r="M65">
        <v>436344</v>
      </c>
      <c r="N65">
        <v>9392661</v>
      </c>
      <c r="O65">
        <v>77136</v>
      </c>
      <c r="P65">
        <v>38085</v>
      </c>
      <c r="Q65">
        <v>0</v>
      </c>
      <c r="R65">
        <v>5270</v>
      </c>
      <c r="S65" t="s">
        <v>2683</v>
      </c>
      <c r="T65" s="6">
        <v>8.9999999999999993E-3</v>
      </c>
      <c r="U65" t="s">
        <v>2684</v>
      </c>
      <c r="V65" s="6">
        <v>1.17E-2</v>
      </c>
      <c r="W65" t="s">
        <v>2685</v>
      </c>
      <c r="X65" s="6">
        <v>4.1999999999999997E-3</v>
      </c>
      <c r="Y65" t="s">
        <v>2684</v>
      </c>
      <c r="Z65" s="6">
        <v>7.7999999999999996E-3</v>
      </c>
      <c r="AA65" t="s">
        <v>2686</v>
      </c>
      <c r="AB65" s="6">
        <v>4.7999999999999996E-3</v>
      </c>
      <c r="AC65" t="s">
        <v>2684</v>
      </c>
      <c r="AD65" t="s">
        <v>2730</v>
      </c>
    </row>
    <row r="66" spans="1:30" hidden="1" x14ac:dyDescent="0.55000000000000004">
      <c r="A66">
        <v>1201064853</v>
      </c>
      <c r="B66">
        <v>5</v>
      </c>
      <c r="C66">
        <v>153607</v>
      </c>
      <c r="D66" t="s">
        <v>2682</v>
      </c>
      <c r="E66">
        <v>0.18</v>
      </c>
      <c r="F66">
        <v>3</v>
      </c>
      <c r="G66">
        <v>730796</v>
      </c>
      <c r="H66">
        <v>38587803</v>
      </c>
      <c r="I66">
        <v>76950</v>
      </c>
      <c r="J66">
        <v>114327</v>
      </c>
      <c r="K66">
        <v>0</v>
      </c>
      <c r="L66">
        <v>79023</v>
      </c>
      <c r="M66">
        <v>170522</v>
      </c>
      <c r="N66">
        <v>9659458</v>
      </c>
      <c r="O66">
        <v>1900</v>
      </c>
      <c r="P66">
        <v>7164</v>
      </c>
      <c r="Q66">
        <v>0</v>
      </c>
      <c r="R66">
        <v>5942</v>
      </c>
      <c r="S66" t="s">
        <v>2683</v>
      </c>
      <c r="T66" s="6">
        <v>4.7999999999999996E-3</v>
      </c>
      <c r="U66" t="s">
        <v>2684</v>
      </c>
      <c r="V66" s="6">
        <v>8.9999999999999998E-4</v>
      </c>
      <c r="W66" t="s">
        <v>2685</v>
      </c>
      <c r="X66" s="6">
        <v>1.9E-3</v>
      </c>
      <c r="Y66" t="s">
        <v>2684</v>
      </c>
      <c r="Z66" s="6">
        <v>1E-4</v>
      </c>
      <c r="AA66" t="s">
        <v>2686</v>
      </c>
      <c r="AB66" s="6">
        <v>2.8999999999999998E-3</v>
      </c>
      <c r="AC66" t="s">
        <v>2684</v>
      </c>
      <c r="AD66" t="s">
        <v>2719</v>
      </c>
    </row>
    <row r="67" spans="1:30" x14ac:dyDescent="0.55000000000000004">
      <c r="A67">
        <v>1201168331</v>
      </c>
      <c r="B67">
        <v>17</v>
      </c>
      <c r="C67">
        <v>153608</v>
      </c>
      <c r="D67" t="s">
        <v>2682</v>
      </c>
      <c r="E67">
        <v>0.18</v>
      </c>
      <c r="F67">
        <v>3</v>
      </c>
      <c r="G67">
        <v>1132775</v>
      </c>
      <c r="H67">
        <v>38187188</v>
      </c>
      <c r="I67">
        <v>144025</v>
      </c>
      <c r="J67">
        <v>150296</v>
      </c>
      <c r="K67">
        <v>0</v>
      </c>
      <c r="L67">
        <v>86004</v>
      </c>
      <c r="M67">
        <v>399815</v>
      </c>
      <c r="N67">
        <v>9429949</v>
      </c>
      <c r="O67">
        <v>86390</v>
      </c>
      <c r="P67">
        <v>40495</v>
      </c>
      <c r="Q67">
        <v>0</v>
      </c>
      <c r="R67">
        <v>4771</v>
      </c>
      <c r="S67" t="s">
        <v>2683</v>
      </c>
      <c r="T67" s="6">
        <v>7.4000000000000003E-3</v>
      </c>
      <c r="U67" t="s">
        <v>2684</v>
      </c>
      <c r="V67" s="6">
        <v>1.29E-2</v>
      </c>
      <c r="W67" t="s">
        <v>2685</v>
      </c>
      <c r="X67" s="6">
        <v>3.5999999999999999E-3</v>
      </c>
      <c r="Y67" t="s">
        <v>2684</v>
      </c>
      <c r="Z67" s="6">
        <v>8.6999999999999994E-3</v>
      </c>
      <c r="AA67" t="s">
        <v>2686</v>
      </c>
      <c r="AB67" s="6">
        <v>3.8E-3</v>
      </c>
      <c r="AC67" t="s">
        <v>2684</v>
      </c>
      <c r="AD67" t="s">
        <v>2731</v>
      </c>
    </row>
    <row r="68" spans="1:30" hidden="1" x14ac:dyDescent="0.55000000000000004">
      <c r="A68">
        <v>1201235387</v>
      </c>
      <c r="B68">
        <v>13</v>
      </c>
      <c r="C68">
        <v>153607</v>
      </c>
      <c r="D68" t="s">
        <v>2682</v>
      </c>
      <c r="E68">
        <v>0.18</v>
      </c>
      <c r="F68">
        <v>3</v>
      </c>
      <c r="G68">
        <v>1718419</v>
      </c>
      <c r="H68">
        <v>37601359</v>
      </c>
      <c r="I68">
        <v>271348</v>
      </c>
      <c r="J68">
        <v>243593</v>
      </c>
      <c r="K68">
        <v>0</v>
      </c>
      <c r="L68">
        <v>95335</v>
      </c>
      <c r="M68">
        <v>397498</v>
      </c>
      <c r="N68">
        <v>9432563</v>
      </c>
      <c r="O68">
        <v>33724</v>
      </c>
      <c r="P68">
        <v>19665</v>
      </c>
      <c r="Q68">
        <v>0</v>
      </c>
      <c r="R68">
        <v>5455</v>
      </c>
      <c r="S68" t="s">
        <v>2683</v>
      </c>
      <c r="T68" t="s">
        <v>2732</v>
      </c>
      <c r="U68" t="s">
        <v>2684</v>
      </c>
      <c r="V68" s="6">
        <v>5.4000000000000003E-3</v>
      </c>
      <c r="W68" t="s">
        <v>2685</v>
      </c>
      <c r="X68" s="6">
        <v>6.8999999999999999E-3</v>
      </c>
      <c r="Y68" t="s">
        <v>2684</v>
      </c>
      <c r="Z68" s="6">
        <v>3.3999999999999998E-3</v>
      </c>
      <c r="AA68" t="s">
        <v>2686</v>
      </c>
      <c r="AB68" s="6">
        <v>6.1000000000000004E-3</v>
      </c>
      <c r="AC68" t="s">
        <v>2684</v>
      </c>
      <c r="AD68" t="s">
        <v>2733</v>
      </c>
    </row>
    <row r="69" spans="1:30" hidden="1" x14ac:dyDescent="0.55000000000000004">
      <c r="A69">
        <v>1201249388</v>
      </c>
      <c r="B69">
        <v>3</v>
      </c>
      <c r="C69">
        <v>153607</v>
      </c>
      <c r="D69" t="s">
        <v>2682</v>
      </c>
      <c r="E69">
        <v>0.18</v>
      </c>
      <c r="F69">
        <v>3</v>
      </c>
      <c r="G69">
        <v>1386311</v>
      </c>
      <c r="H69">
        <v>37933330</v>
      </c>
      <c r="I69">
        <v>88675</v>
      </c>
      <c r="J69">
        <v>171246</v>
      </c>
      <c r="K69">
        <v>0</v>
      </c>
      <c r="L69">
        <v>117426</v>
      </c>
      <c r="M69">
        <v>345148</v>
      </c>
      <c r="N69">
        <v>9484891</v>
      </c>
      <c r="O69">
        <v>864</v>
      </c>
      <c r="P69">
        <v>8927</v>
      </c>
      <c r="Q69">
        <v>0</v>
      </c>
      <c r="R69">
        <v>7998</v>
      </c>
      <c r="S69" t="s">
        <v>2683</v>
      </c>
      <c r="T69" s="6">
        <v>6.6E-3</v>
      </c>
      <c r="U69" t="s">
        <v>2684</v>
      </c>
      <c r="V69" s="6">
        <v>8.9999999999999998E-4</v>
      </c>
      <c r="W69" t="s">
        <v>2685</v>
      </c>
      <c r="X69" s="6">
        <v>2.2000000000000001E-3</v>
      </c>
      <c r="Y69" t="s">
        <v>2684</v>
      </c>
      <c r="Z69" s="6">
        <v>0</v>
      </c>
      <c r="AA69" t="s">
        <v>2686</v>
      </c>
      <c r="AB69" s="6">
        <v>4.3E-3</v>
      </c>
      <c r="AC69" t="s">
        <v>2684</v>
      </c>
      <c r="AD69" t="s">
        <v>2721</v>
      </c>
    </row>
    <row r="70" spans="1:30" hidden="1" x14ac:dyDescent="0.55000000000000004">
      <c r="A70">
        <v>1500426245</v>
      </c>
      <c r="B70">
        <v>8</v>
      </c>
      <c r="C70">
        <v>192007</v>
      </c>
      <c r="D70" t="s">
        <v>2682</v>
      </c>
      <c r="E70">
        <v>0.18</v>
      </c>
      <c r="F70">
        <v>4</v>
      </c>
      <c r="G70">
        <v>1817817</v>
      </c>
      <c r="H70">
        <v>47327597</v>
      </c>
      <c r="I70">
        <v>175897</v>
      </c>
      <c r="J70">
        <v>208896</v>
      </c>
      <c r="K70">
        <v>0</v>
      </c>
      <c r="L70">
        <v>115044</v>
      </c>
      <c r="M70">
        <v>503842</v>
      </c>
      <c r="N70">
        <v>9325813</v>
      </c>
      <c r="O70">
        <v>84126</v>
      </c>
      <c r="P70">
        <v>51092</v>
      </c>
      <c r="Q70">
        <v>0</v>
      </c>
      <c r="R70">
        <v>12619</v>
      </c>
      <c r="S70" t="s">
        <v>2683</v>
      </c>
      <c r="T70" s="6">
        <v>7.7999999999999996E-3</v>
      </c>
      <c r="U70" t="s">
        <v>2684</v>
      </c>
      <c r="V70" s="6">
        <v>1.37E-2</v>
      </c>
      <c r="W70" t="s">
        <v>2685</v>
      </c>
      <c r="X70" s="6">
        <v>3.5000000000000001E-3</v>
      </c>
      <c r="Y70" t="s">
        <v>2684</v>
      </c>
      <c r="Z70" s="6">
        <v>8.5000000000000006E-3</v>
      </c>
      <c r="AA70" t="s">
        <v>2686</v>
      </c>
      <c r="AB70" s="6">
        <v>4.1999999999999997E-3</v>
      </c>
      <c r="AC70" t="s">
        <v>2684</v>
      </c>
      <c r="AD70" t="s">
        <v>2712</v>
      </c>
    </row>
    <row r="71" spans="1:30" hidden="1" x14ac:dyDescent="0.55000000000000004">
      <c r="A71">
        <v>1500543900</v>
      </c>
      <c r="B71">
        <v>11</v>
      </c>
      <c r="C71">
        <v>192007</v>
      </c>
      <c r="D71" t="s">
        <v>2682</v>
      </c>
      <c r="E71">
        <v>0.18</v>
      </c>
      <c r="F71">
        <v>4</v>
      </c>
      <c r="G71">
        <v>1384725</v>
      </c>
      <c r="H71">
        <v>47762930</v>
      </c>
      <c r="I71">
        <v>154852</v>
      </c>
      <c r="J71">
        <v>188656</v>
      </c>
      <c r="K71">
        <v>0</v>
      </c>
      <c r="L71">
        <v>112352</v>
      </c>
      <c r="M71">
        <v>347042</v>
      </c>
      <c r="N71">
        <v>9482658</v>
      </c>
      <c r="O71">
        <v>48823</v>
      </c>
      <c r="P71">
        <v>41075</v>
      </c>
      <c r="Q71">
        <v>0</v>
      </c>
      <c r="R71">
        <v>19466</v>
      </c>
      <c r="S71" t="s">
        <v>2683</v>
      </c>
      <c r="T71" s="6">
        <v>6.8999999999999999E-3</v>
      </c>
      <c r="U71" t="s">
        <v>2684</v>
      </c>
      <c r="V71" s="6">
        <v>9.1000000000000004E-3</v>
      </c>
      <c r="W71" t="s">
        <v>2685</v>
      </c>
      <c r="X71" s="6">
        <v>3.0999999999999999E-3</v>
      </c>
      <c r="Y71" t="s">
        <v>2684</v>
      </c>
      <c r="Z71" s="6">
        <v>4.8999999999999998E-3</v>
      </c>
      <c r="AA71" t="s">
        <v>2686</v>
      </c>
      <c r="AB71" s="6">
        <v>3.8E-3</v>
      </c>
      <c r="AC71" t="s">
        <v>2684</v>
      </c>
      <c r="AD71" t="s">
        <v>2731</v>
      </c>
    </row>
    <row r="72" spans="1:30" hidden="1" x14ac:dyDescent="0.55000000000000004">
      <c r="A72">
        <v>1500586858</v>
      </c>
      <c r="B72">
        <v>2</v>
      </c>
      <c r="C72">
        <v>192007</v>
      </c>
      <c r="D72" t="s">
        <v>2682</v>
      </c>
      <c r="E72">
        <v>0.18</v>
      </c>
      <c r="F72">
        <v>4</v>
      </c>
      <c r="G72">
        <v>1314551</v>
      </c>
      <c r="H72">
        <v>47830891</v>
      </c>
      <c r="I72">
        <v>126840</v>
      </c>
      <c r="J72">
        <v>155838</v>
      </c>
      <c r="K72">
        <v>0</v>
      </c>
      <c r="L72">
        <v>96116</v>
      </c>
      <c r="M72">
        <v>232383</v>
      </c>
      <c r="N72">
        <v>9595104</v>
      </c>
      <c r="O72">
        <v>0</v>
      </c>
      <c r="P72">
        <v>5904</v>
      </c>
      <c r="Q72">
        <v>0</v>
      </c>
      <c r="R72">
        <v>5904</v>
      </c>
      <c r="S72" t="s">
        <v>2683</v>
      </c>
      <c r="T72" s="6">
        <v>5.7000000000000002E-3</v>
      </c>
      <c r="U72" t="s">
        <v>2684</v>
      </c>
      <c r="V72" s="6">
        <v>5.9999999999999995E-4</v>
      </c>
      <c r="W72" t="s">
        <v>2685</v>
      </c>
      <c r="X72" s="6">
        <v>2.5000000000000001E-3</v>
      </c>
      <c r="Y72" t="s">
        <v>2684</v>
      </c>
      <c r="Z72" s="6">
        <v>0</v>
      </c>
      <c r="AA72" t="s">
        <v>2686</v>
      </c>
      <c r="AB72" s="6">
        <v>3.0999999999999999E-3</v>
      </c>
      <c r="AC72" t="s">
        <v>2684</v>
      </c>
      <c r="AD72" t="s">
        <v>2708</v>
      </c>
    </row>
    <row r="73" spans="1:30" hidden="1" x14ac:dyDescent="0.55000000000000004">
      <c r="A73">
        <v>1500602390</v>
      </c>
      <c r="B73">
        <v>6</v>
      </c>
      <c r="C73">
        <v>192007</v>
      </c>
      <c r="D73" t="s">
        <v>2682</v>
      </c>
      <c r="E73">
        <v>0.18</v>
      </c>
      <c r="F73">
        <v>4</v>
      </c>
      <c r="G73">
        <v>1584631</v>
      </c>
      <c r="H73">
        <v>47558833</v>
      </c>
      <c r="I73">
        <v>56634</v>
      </c>
      <c r="J73">
        <v>152589</v>
      </c>
      <c r="K73">
        <v>0</v>
      </c>
      <c r="L73">
        <v>113461</v>
      </c>
      <c r="M73">
        <v>323204</v>
      </c>
      <c r="N73">
        <v>9504652</v>
      </c>
      <c r="O73">
        <v>1900</v>
      </c>
      <c r="P73">
        <v>7125</v>
      </c>
      <c r="Q73">
        <v>0</v>
      </c>
      <c r="R73">
        <v>5928</v>
      </c>
      <c r="S73" t="s">
        <v>2683</v>
      </c>
      <c r="T73" s="6">
        <v>4.1999999999999997E-3</v>
      </c>
      <c r="U73" t="s">
        <v>2684</v>
      </c>
      <c r="V73" s="6">
        <v>8.9999999999999998E-4</v>
      </c>
      <c r="W73" t="s">
        <v>2685</v>
      </c>
      <c r="X73" s="6">
        <v>1.1000000000000001E-3</v>
      </c>
      <c r="Y73" t="s">
        <v>2684</v>
      </c>
      <c r="Z73" s="6">
        <v>1E-4</v>
      </c>
      <c r="AA73" t="s">
        <v>2686</v>
      </c>
      <c r="AB73" s="6">
        <v>3.0999999999999999E-3</v>
      </c>
      <c r="AC73" t="s">
        <v>2684</v>
      </c>
      <c r="AD73" t="s">
        <v>2719</v>
      </c>
    </row>
    <row r="74" spans="1:30" hidden="1" x14ac:dyDescent="0.55000000000000004">
      <c r="A74">
        <v>1500698309</v>
      </c>
      <c r="B74">
        <v>4</v>
      </c>
      <c r="C74">
        <v>192007</v>
      </c>
      <c r="D74" t="s">
        <v>2682</v>
      </c>
      <c r="E74">
        <v>0.18</v>
      </c>
      <c r="F74">
        <v>4</v>
      </c>
      <c r="G74">
        <v>427527</v>
      </c>
      <c r="H74">
        <v>48721850</v>
      </c>
      <c r="I74">
        <v>23515</v>
      </c>
      <c r="J74">
        <v>91598</v>
      </c>
      <c r="K74">
        <v>0</v>
      </c>
      <c r="L74">
        <v>82967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2683</v>
      </c>
      <c r="T74" s="6">
        <v>2.3E-3</v>
      </c>
      <c r="U74" t="s">
        <v>2684</v>
      </c>
      <c r="V74" s="6">
        <v>8.0000000000000004E-4</v>
      </c>
      <c r="W74" t="s">
        <v>2685</v>
      </c>
      <c r="X74" s="6">
        <v>4.0000000000000002E-4</v>
      </c>
      <c r="Y74" t="s">
        <v>2684</v>
      </c>
      <c r="Z74" s="6">
        <v>2.0000000000000001E-4</v>
      </c>
      <c r="AA74" t="s">
        <v>2686</v>
      </c>
      <c r="AB74" s="6">
        <v>1.8E-3</v>
      </c>
      <c r="AC74" t="s">
        <v>2684</v>
      </c>
      <c r="AD74" t="s">
        <v>2708</v>
      </c>
    </row>
    <row r="75" spans="1:30" hidden="1" x14ac:dyDescent="0.55000000000000004">
      <c r="A75">
        <v>1500735214</v>
      </c>
      <c r="B75">
        <v>1</v>
      </c>
      <c r="C75">
        <v>192007</v>
      </c>
      <c r="D75" t="s">
        <v>2682</v>
      </c>
      <c r="E75">
        <v>0.18</v>
      </c>
      <c r="F75">
        <v>4</v>
      </c>
      <c r="G75">
        <v>1776213</v>
      </c>
      <c r="H75">
        <v>47371006</v>
      </c>
      <c r="I75">
        <v>108916</v>
      </c>
      <c r="J75">
        <v>187760</v>
      </c>
      <c r="K75">
        <v>0</v>
      </c>
      <c r="L75">
        <v>126227</v>
      </c>
      <c r="M75">
        <v>442333</v>
      </c>
      <c r="N75">
        <v>9387550</v>
      </c>
      <c r="O75">
        <v>53619</v>
      </c>
      <c r="P75">
        <v>26609</v>
      </c>
      <c r="Q75">
        <v>0</v>
      </c>
      <c r="R75">
        <v>5454</v>
      </c>
      <c r="S75" t="s">
        <v>2683</v>
      </c>
      <c r="T75" s="6">
        <v>6.0000000000000001E-3</v>
      </c>
      <c r="U75" t="s">
        <v>2684</v>
      </c>
      <c r="V75" s="6">
        <v>8.0999999999999996E-3</v>
      </c>
      <c r="W75" t="s">
        <v>2685</v>
      </c>
      <c r="X75" s="6">
        <v>2.2000000000000001E-3</v>
      </c>
      <c r="Y75" t="s">
        <v>2684</v>
      </c>
      <c r="Z75" s="6">
        <v>5.4000000000000003E-3</v>
      </c>
      <c r="AA75" t="s">
        <v>2686</v>
      </c>
      <c r="AB75" s="6">
        <v>3.8E-3</v>
      </c>
      <c r="AC75" t="s">
        <v>2684</v>
      </c>
      <c r="AD75" t="s">
        <v>2710</v>
      </c>
    </row>
    <row r="76" spans="1:30" hidden="1" x14ac:dyDescent="0.55000000000000004">
      <c r="A76">
        <v>1500754398</v>
      </c>
      <c r="B76">
        <v>7</v>
      </c>
      <c r="C76">
        <v>192007</v>
      </c>
      <c r="D76" t="s">
        <v>2682</v>
      </c>
      <c r="E76">
        <v>0.18</v>
      </c>
      <c r="F76">
        <v>4</v>
      </c>
      <c r="G76">
        <v>1619018</v>
      </c>
      <c r="H76">
        <v>47526619</v>
      </c>
      <c r="I76">
        <v>69779</v>
      </c>
      <c r="J76">
        <v>153874</v>
      </c>
      <c r="K76">
        <v>0</v>
      </c>
      <c r="L76">
        <v>106846</v>
      </c>
      <c r="M76">
        <v>350202</v>
      </c>
      <c r="N76">
        <v>9479691</v>
      </c>
      <c r="O76">
        <v>7665</v>
      </c>
      <c r="P76">
        <v>20050</v>
      </c>
      <c r="Q76">
        <v>0</v>
      </c>
      <c r="R76">
        <v>16501</v>
      </c>
      <c r="S76" t="s">
        <v>2683</v>
      </c>
      <c r="T76" s="6">
        <v>4.4999999999999997E-3</v>
      </c>
      <c r="U76" t="s">
        <v>2684</v>
      </c>
      <c r="V76" s="6">
        <v>2.8E-3</v>
      </c>
      <c r="W76" t="s">
        <v>2685</v>
      </c>
      <c r="X76" s="6">
        <v>1.4E-3</v>
      </c>
      <c r="Y76" t="s">
        <v>2684</v>
      </c>
      <c r="Z76" s="6">
        <v>6.9999999999999999E-4</v>
      </c>
      <c r="AA76" t="s">
        <v>2686</v>
      </c>
      <c r="AB76" s="6">
        <v>3.0999999999999999E-3</v>
      </c>
      <c r="AC76" t="s">
        <v>2684</v>
      </c>
      <c r="AD76" t="s">
        <v>2733</v>
      </c>
    </row>
    <row r="77" spans="1:30" hidden="1" x14ac:dyDescent="0.55000000000000004">
      <c r="A77">
        <v>1500803551</v>
      </c>
      <c r="B77">
        <v>14</v>
      </c>
      <c r="C77">
        <v>192007</v>
      </c>
      <c r="D77" t="s">
        <v>2682</v>
      </c>
      <c r="E77">
        <v>0.18</v>
      </c>
      <c r="F77">
        <v>4</v>
      </c>
      <c r="G77">
        <v>1645988</v>
      </c>
      <c r="H77">
        <v>47501695</v>
      </c>
      <c r="I77">
        <v>145588</v>
      </c>
      <c r="J77">
        <v>185144</v>
      </c>
      <c r="K77">
        <v>0</v>
      </c>
      <c r="L77">
        <v>118224</v>
      </c>
      <c r="M77">
        <v>459206</v>
      </c>
      <c r="N77">
        <v>9370940</v>
      </c>
      <c r="O77">
        <v>84651</v>
      </c>
      <c r="P77">
        <v>45826</v>
      </c>
      <c r="Q77">
        <v>0</v>
      </c>
      <c r="R77">
        <v>10151</v>
      </c>
      <c r="S77" t="s">
        <v>2683</v>
      </c>
      <c r="T77" s="6">
        <v>6.7000000000000002E-3</v>
      </c>
      <c r="U77" t="s">
        <v>2684</v>
      </c>
      <c r="V77" s="6">
        <v>1.32E-2</v>
      </c>
      <c r="W77" t="s">
        <v>2685</v>
      </c>
      <c r="X77" s="6">
        <v>2.8999999999999998E-3</v>
      </c>
      <c r="Y77" t="s">
        <v>2684</v>
      </c>
      <c r="Z77" s="6">
        <v>8.6E-3</v>
      </c>
      <c r="AA77" t="s">
        <v>2686</v>
      </c>
      <c r="AB77" s="6">
        <v>3.7000000000000002E-3</v>
      </c>
      <c r="AC77" t="s">
        <v>2684</v>
      </c>
      <c r="AD77" t="s">
        <v>2734</v>
      </c>
    </row>
    <row r="78" spans="1:30" hidden="1" x14ac:dyDescent="0.55000000000000004">
      <c r="A78">
        <v>1500815902</v>
      </c>
      <c r="B78">
        <v>15</v>
      </c>
      <c r="C78">
        <v>192007</v>
      </c>
      <c r="D78" t="s">
        <v>2682</v>
      </c>
      <c r="E78">
        <v>0.18</v>
      </c>
      <c r="F78">
        <v>4</v>
      </c>
      <c r="G78">
        <v>1730516</v>
      </c>
      <c r="H78">
        <v>47415172</v>
      </c>
      <c r="I78">
        <v>219457</v>
      </c>
      <c r="J78">
        <v>237149</v>
      </c>
      <c r="K78">
        <v>0</v>
      </c>
      <c r="L78">
        <v>129284</v>
      </c>
      <c r="M78">
        <v>381637</v>
      </c>
      <c r="N78">
        <v>9445945</v>
      </c>
      <c r="O78">
        <v>49070</v>
      </c>
      <c r="P78">
        <v>38252</v>
      </c>
      <c r="Q78">
        <v>0</v>
      </c>
      <c r="R78">
        <v>16073</v>
      </c>
      <c r="S78" t="s">
        <v>2683</v>
      </c>
      <c r="T78" s="6">
        <v>5.0000000000000001E-4</v>
      </c>
      <c r="U78" t="s">
        <v>2684</v>
      </c>
      <c r="V78" s="6">
        <v>8.8000000000000005E-3</v>
      </c>
      <c r="W78" t="s">
        <v>2685</v>
      </c>
      <c r="X78" s="6">
        <v>4.4000000000000003E-3</v>
      </c>
      <c r="Y78" t="s">
        <v>2684</v>
      </c>
      <c r="Z78" s="6">
        <v>4.8999999999999998E-3</v>
      </c>
      <c r="AA78" t="s">
        <v>2686</v>
      </c>
      <c r="AB78" s="6">
        <v>4.7999999999999996E-3</v>
      </c>
      <c r="AC78" t="s">
        <v>2684</v>
      </c>
      <c r="AD78" t="s">
        <v>2730</v>
      </c>
    </row>
    <row r="79" spans="1:30" hidden="1" x14ac:dyDescent="0.55000000000000004">
      <c r="A79">
        <v>1500831754</v>
      </c>
      <c r="B79">
        <v>16</v>
      </c>
      <c r="C79">
        <v>192008</v>
      </c>
      <c r="D79" t="s">
        <v>2682</v>
      </c>
      <c r="E79">
        <v>0.18</v>
      </c>
      <c r="F79">
        <v>4</v>
      </c>
      <c r="G79">
        <v>1721468</v>
      </c>
      <c r="H79">
        <v>47421664</v>
      </c>
      <c r="I79">
        <v>160893</v>
      </c>
      <c r="J79">
        <v>194754</v>
      </c>
      <c r="K79">
        <v>0</v>
      </c>
      <c r="L79">
        <v>110701</v>
      </c>
      <c r="M79">
        <v>313693</v>
      </c>
      <c r="N79">
        <v>9515186</v>
      </c>
      <c r="O79">
        <v>0</v>
      </c>
      <c r="P79">
        <v>5875</v>
      </c>
      <c r="Q79">
        <v>0</v>
      </c>
      <c r="R79">
        <v>5875</v>
      </c>
      <c r="S79" t="s">
        <v>2683</v>
      </c>
      <c r="T79" s="6">
        <v>7.1999999999999998E-3</v>
      </c>
      <c r="U79" t="s">
        <v>2684</v>
      </c>
      <c r="V79" s="6">
        <v>5.0000000000000001E-4</v>
      </c>
      <c r="W79" t="s">
        <v>2685</v>
      </c>
      <c r="X79" s="6">
        <v>3.2000000000000002E-3</v>
      </c>
      <c r="Y79" t="s">
        <v>2684</v>
      </c>
      <c r="Z79" s="6">
        <v>0</v>
      </c>
      <c r="AA79" t="s">
        <v>2686</v>
      </c>
      <c r="AB79" s="6">
        <v>3.8999999999999998E-3</v>
      </c>
      <c r="AC79" t="s">
        <v>2684</v>
      </c>
      <c r="AD79" t="s">
        <v>2735</v>
      </c>
    </row>
    <row r="80" spans="1:30" hidden="1" x14ac:dyDescent="0.55000000000000004">
      <c r="A80">
        <v>1500907192</v>
      </c>
      <c r="B80">
        <v>10</v>
      </c>
      <c r="C80">
        <v>192007</v>
      </c>
      <c r="D80" t="s">
        <v>2682</v>
      </c>
      <c r="E80">
        <v>0.18</v>
      </c>
      <c r="F80">
        <v>4</v>
      </c>
      <c r="G80">
        <v>1737716</v>
      </c>
      <c r="H80">
        <v>47406860</v>
      </c>
      <c r="I80">
        <v>95512</v>
      </c>
      <c r="J80">
        <v>174644</v>
      </c>
      <c r="K80">
        <v>0</v>
      </c>
      <c r="L80">
        <v>114976</v>
      </c>
      <c r="M80">
        <v>335009</v>
      </c>
      <c r="N80">
        <v>9492709</v>
      </c>
      <c r="O80">
        <v>0</v>
      </c>
      <c r="P80">
        <v>5875</v>
      </c>
      <c r="Q80">
        <v>0</v>
      </c>
      <c r="R80">
        <v>5875</v>
      </c>
      <c r="S80" t="s">
        <v>2683</v>
      </c>
      <c r="T80" s="6">
        <v>5.4000000000000003E-3</v>
      </c>
      <c r="U80" t="s">
        <v>2684</v>
      </c>
      <c r="V80" s="6">
        <v>5.0000000000000001E-4</v>
      </c>
      <c r="W80" t="s">
        <v>2685</v>
      </c>
      <c r="X80" s="6">
        <v>1.9E-3</v>
      </c>
      <c r="Y80" t="s">
        <v>2684</v>
      </c>
      <c r="Z80" s="6">
        <v>0</v>
      </c>
      <c r="AA80" t="s">
        <v>2686</v>
      </c>
      <c r="AB80" s="6">
        <v>3.5000000000000001E-3</v>
      </c>
      <c r="AC80" t="s">
        <v>2684</v>
      </c>
      <c r="AD80" t="s">
        <v>2735</v>
      </c>
    </row>
    <row r="81" spans="1:30" hidden="1" x14ac:dyDescent="0.55000000000000004">
      <c r="A81">
        <v>1500943314</v>
      </c>
      <c r="B81">
        <v>12</v>
      </c>
      <c r="C81">
        <v>192007</v>
      </c>
      <c r="D81" t="s">
        <v>2682</v>
      </c>
      <c r="E81">
        <v>0.18</v>
      </c>
      <c r="F81">
        <v>4</v>
      </c>
      <c r="G81">
        <v>408411</v>
      </c>
      <c r="H81">
        <v>48740952</v>
      </c>
      <c r="I81">
        <v>13071</v>
      </c>
      <c r="J81">
        <v>89007</v>
      </c>
      <c r="K81">
        <v>0</v>
      </c>
      <c r="L81">
        <v>83255</v>
      </c>
      <c r="M81">
        <v>77168</v>
      </c>
      <c r="N81">
        <v>9752624</v>
      </c>
      <c r="O81">
        <v>0</v>
      </c>
      <c r="P81">
        <v>5899</v>
      </c>
      <c r="Q81">
        <v>0</v>
      </c>
      <c r="R81">
        <v>5899</v>
      </c>
      <c r="S81" t="s">
        <v>2683</v>
      </c>
      <c r="T81" s="6">
        <v>2E-3</v>
      </c>
      <c r="U81" t="s">
        <v>2684</v>
      </c>
      <c r="V81" s="6">
        <v>5.9999999999999995E-4</v>
      </c>
      <c r="W81" t="s">
        <v>2685</v>
      </c>
      <c r="X81" s="6">
        <v>2.0000000000000001E-4</v>
      </c>
      <c r="Y81" t="s">
        <v>2684</v>
      </c>
      <c r="Z81" s="6">
        <v>0</v>
      </c>
      <c r="AA81" t="s">
        <v>2686</v>
      </c>
      <c r="AB81" s="6">
        <v>1.8E-3</v>
      </c>
      <c r="AC81" t="s">
        <v>2684</v>
      </c>
      <c r="AD81" t="s">
        <v>2708</v>
      </c>
    </row>
    <row r="82" spans="1:30" hidden="1" x14ac:dyDescent="0.55000000000000004">
      <c r="A82">
        <v>1501061327</v>
      </c>
      <c r="B82">
        <v>9</v>
      </c>
      <c r="C82">
        <v>192007</v>
      </c>
      <c r="D82" t="s">
        <v>2682</v>
      </c>
      <c r="E82">
        <v>0.18</v>
      </c>
      <c r="F82">
        <v>4</v>
      </c>
      <c r="G82">
        <v>1873641</v>
      </c>
      <c r="H82">
        <v>47270822</v>
      </c>
      <c r="I82">
        <v>235264</v>
      </c>
      <c r="J82">
        <v>228658</v>
      </c>
      <c r="K82">
        <v>0</v>
      </c>
      <c r="L82">
        <v>114743</v>
      </c>
      <c r="M82">
        <v>460111</v>
      </c>
      <c r="N82">
        <v>9369840</v>
      </c>
      <c r="O82">
        <v>68615</v>
      </c>
      <c r="P82">
        <v>37752</v>
      </c>
      <c r="Q82">
        <v>0</v>
      </c>
      <c r="R82">
        <v>8081</v>
      </c>
      <c r="S82" t="s">
        <v>2683</v>
      </c>
      <c r="T82" s="6">
        <v>6.9999999999999999E-4</v>
      </c>
      <c r="U82" t="s">
        <v>2684</v>
      </c>
      <c r="V82" s="6">
        <v>1.0800000000000001E-2</v>
      </c>
      <c r="W82" t="s">
        <v>2685</v>
      </c>
      <c r="X82" s="6">
        <v>4.7000000000000002E-3</v>
      </c>
      <c r="Y82" t="s">
        <v>2684</v>
      </c>
      <c r="Z82" s="6">
        <v>6.8999999999999999E-3</v>
      </c>
      <c r="AA82" t="s">
        <v>2686</v>
      </c>
      <c r="AB82" s="6">
        <v>4.5999999999999999E-3</v>
      </c>
      <c r="AC82" t="s">
        <v>2684</v>
      </c>
      <c r="AD82" t="s">
        <v>2730</v>
      </c>
    </row>
    <row r="83" spans="1:30" hidden="1" x14ac:dyDescent="0.55000000000000004">
      <c r="A83">
        <v>1501068239</v>
      </c>
      <c r="B83">
        <v>5</v>
      </c>
      <c r="C83">
        <v>192007</v>
      </c>
      <c r="D83" t="s">
        <v>2682</v>
      </c>
      <c r="E83">
        <v>0.18</v>
      </c>
      <c r="F83">
        <v>4</v>
      </c>
      <c r="G83">
        <v>1041666</v>
      </c>
      <c r="H83">
        <v>48106747</v>
      </c>
      <c r="I83">
        <v>140422</v>
      </c>
      <c r="J83">
        <v>159988</v>
      </c>
      <c r="K83">
        <v>0</v>
      </c>
      <c r="L83">
        <v>97134</v>
      </c>
      <c r="M83">
        <v>310867</v>
      </c>
      <c r="N83">
        <v>9518944</v>
      </c>
      <c r="O83">
        <v>63472</v>
      </c>
      <c r="P83">
        <v>45661</v>
      </c>
      <c r="Q83">
        <v>0</v>
      </c>
      <c r="R83">
        <v>18111</v>
      </c>
      <c r="S83" t="s">
        <v>2683</v>
      </c>
      <c r="T83" s="6">
        <v>6.1000000000000004E-3</v>
      </c>
      <c r="U83" t="s">
        <v>2684</v>
      </c>
      <c r="V83" s="6">
        <v>1.11E-2</v>
      </c>
      <c r="W83" t="s">
        <v>2685</v>
      </c>
      <c r="X83" s="6">
        <v>2.8E-3</v>
      </c>
      <c r="Y83" t="s">
        <v>2684</v>
      </c>
      <c r="Z83" s="6">
        <v>6.4000000000000003E-3</v>
      </c>
      <c r="AA83" t="s">
        <v>2686</v>
      </c>
      <c r="AB83" s="6">
        <v>3.2000000000000002E-3</v>
      </c>
      <c r="AC83" t="s">
        <v>2684</v>
      </c>
      <c r="AD83" t="s">
        <v>2734</v>
      </c>
    </row>
    <row r="84" spans="1:30" x14ac:dyDescent="0.55000000000000004">
      <c r="A84">
        <v>1501169787</v>
      </c>
      <c r="B84">
        <v>17</v>
      </c>
      <c r="C84">
        <v>192008</v>
      </c>
      <c r="D84" t="s">
        <v>2682</v>
      </c>
      <c r="E84">
        <v>0.18</v>
      </c>
      <c r="F84">
        <v>4</v>
      </c>
      <c r="G84">
        <v>1405899</v>
      </c>
      <c r="H84">
        <v>47744014</v>
      </c>
      <c r="I84">
        <v>151509</v>
      </c>
      <c r="J84">
        <v>167792</v>
      </c>
      <c r="K84">
        <v>0</v>
      </c>
      <c r="L84">
        <v>101293</v>
      </c>
      <c r="M84">
        <v>273121</v>
      </c>
      <c r="N84">
        <v>9556826</v>
      </c>
      <c r="O84">
        <v>7484</v>
      </c>
      <c r="P84">
        <v>17496</v>
      </c>
      <c r="Q84">
        <v>0</v>
      </c>
      <c r="R84">
        <v>15289</v>
      </c>
      <c r="S84" t="s">
        <v>2683</v>
      </c>
      <c r="T84" s="6">
        <v>6.4000000000000003E-3</v>
      </c>
      <c r="U84" t="s">
        <v>2684</v>
      </c>
      <c r="V84" s="6">
        <v>2.5000000000000001E-3</v>
      </c>
      <c r="W84" t="s">
        <v>2685</v>
      </c>
      <c r="X84" s="6">
        <v>3.0000000000000001E-3</v>
      </c>
      <c r="Y84" t="s">
        <v>2684</v>
      </c>
      <c r="Z84" s="6">
        <v>6.9999999999999999E-4</v>
      </c>
      <c r="AA84" t="s">
        <v>2686</v>
      </c>
      <c r="AB84" s="6">
        <v>3.3999999999999998E-3</v>
      </c>
      <c r="AC84" t="s">
        <v>2684</v>
      </c>
      <c r="AD84" t="s">
        <v>2705</v>
      </c>
    </row>
    <row r="85" spans="1:30" hidden="1" x14ac:dyDescent="0.55000000000000004">
      <c r="A85">
        <v>1501237706</v>
      </c>
      <c r="B85">
        <v>13</v>
      </c>
      <c r="C85">
        <v>192007</v>
      </c>
      <c r="D85" t="s">
        <v>2682</v>
      </c>
      <c r="E85">
        <v>0.18</v>
      </c>
      <c r="F85">
        <v>4</v>
      </c>
      <c r="G85">
        <v>2277550</v>
      </c>
      <c r="H85">
        <v>46872055</v>
      </c>
      <c r="I85">
        <v>405277</v>
      </c>
      <c r="J85">
        <v>321111</v>
      </c>
      <c r="K85">
        <v>0</v>
      </c>
      <c r="L85">
        <v>114744</v>
      </c>
      <c r="M85">
        <v>559128</v>
      </c>
      <c r="N85">
        <v>9270696</v>
      </c>
      <c r="O85">
        <v>133929</v>
      </c>
      <c r="P85">
        <v>77518</v>
      </c>
      <c r="Q85">
        <v>0</v>
      </c>
      <c r="R85">
        <v>19409</v>
      </c>
      <c r="S85" t="s">
        <v>2683</v>
      </c>
      <c r="T85" t="s">
        <v>2736</v>
      </c>
      <c r="U85" t="s">
        <v>2684</v>
      </c>
      <c r="V85" s="6">
        <v>2.1499999999999998E-2</v>
      </c>
      <c r="W85" t="s">
        <v>2685</v>
      </c>
      <c r="X85" s="6">
        <v>8.2000000000000007E-3</v>
      </c>
      <c r="Y85" t="s">
        <v>2684</v>
      </c>
      <c r="Z85" s="6">
        <v>1.3599999999999999E-2</v>
      </c>
      <c r="AA85" t="s">
        <v>2686</v>
      </c>
      <c r="AB85" s="6">
        <v>6.4999999999999997E-3</v>
      </c>
      <c r="AC85" t="s">
        <v>2684</v>
      </c>
      <c r="AD85" t="s">
        <v>2737</v>
      </c>
    </row>
    <row r="86" spans="1:30" hidden="1" x14ac:dyDescent="0.55000000000000004">
      <c r="A86">
        <v>1501252800</v>
      </c>
      <c r="B86">
        <v>3</v>
      </c>
      <c r="C86">
        <v>192007</v>
      </c>
      <c r="D86" t="s">
        <v>2682</v>
      </c>
      <c r="E86">
        <v>0.18</v>
      </c>
      <c r="F86">
        <v>4</v>
      </c>
      <c r="G86">
        <v>1842721</v>
      </c>
      <c r="H86">
        <v>47306504</v>
      </c>
      <c r="I86">
        <v>133343</v>
      </c>
      <c r="J86">
        <v>218208</v>
      </c>
      <c r="K86">
        <v>0</v>
      </c>
      <c r="L86">
        <v>141145</v>
      </c>
      <c r="M86">
        <v>456407</v>
      </c>
      <c r="N86">
        <v>9373174</v>
      </c>
      <c r="O86">
        <v>44668</v>
      </c>
      <c r="P86">
        <v>46962</v>
      </c>
      <c r="Q86">
        <v>0</v>
      </c>
      <c r="R86">
        <v>23719</v>
      </c>
      <c r="S86" t="s">
        <v>2683</v>
      </c>
      <c r="T86" s="6">
        <v>7.1000000000000004E-3</v>
      </c>
      <c r="U86" t="s">
        <v>2684</v>
      </c>
      <c r="V86" s="6">
        <v>9.2999999999999992E-3</v>
      </c>
      <c r="W86" t="s">
        <v>2685</v>
      </c>
      <c r="X86" s="6">
        <v>2.7000000000000001E-3</v>
      </c>
      <c r="Y86" t="s">
        <v>2684</v>
      </c>
      <c r="Z86" s="6">
        <v>4.4999999999999997E-3</v>
      </c>
      <c r="AA86" t="s">
        <v>2686</v>
      </c>
      <c r="AB86" s="6">
        <v>4.4000000000000003E-3</v>
      </c>
      <c r="AC86" t="s">
        <v>2684</v>
      </c>
      <c r="AD86" t="s">
        <v>2728</v>
      </c>
    </row>
    <row r="87" spans="1:30" hidden="1" x14ac:dyDescent="0.55000000000000004">
      <c r="A87">
        <v>1800423578</v>
      </c>
      <c r="B87">
        <v>8</v>
      </c>
      <c r="C87">
        <v>230407</v>
      </c>
      <c r="D87" t="s">
        <v>2682</v>
      </c>
      <c r="E87">
        <v>0.18</v>
      </c>
      <c r="F87">
        <v>5</v>
      </c>
      <c r="G87">
        <v>2178411</v>
      </c>
      <c r="H87">
        <v>56796952</v>
      </c>
      <c r="I87">
        <v>177797</v>
      </c>
      <c r="J87">
        <v>216028</v>
      </c>
      <c r="K87">
        <v>0</v>
      </c>
      <c r="L87">
        <v>120973</v>
      </c>
      <c r="M87">
        <v>360591</v>
      </c>
      <c r="N87">
        <v>9469355</v>
      </c>
      <c r="O87">
        <v>1900</v>
      </c>
      <c r="P87">
        <v>7132</v>
      </c>
      <c r="Q87">
        <v>0</v>
      </c>
      <c r="R87">
        <v>5929</v>
      </c>
      <c r="S87" t="s">
        <v>2683</v>
      </c>
      <c r="T87" s="6">
        <v>6.6E-3</v>
      </c>
      <c r="U87" t="s">
        <v>2684</v>
      </c>
      <c r="V87" s="6">
        <v>8.9999999999999998E-4</v>
      </c>
      <c r="W87" t="s">
        <v>2685</v>
      </c>
      <c r="X87" s="6">
        <v>3.0000000000000001E-3</v>
      </c>
      <c r="Y87" t="s">
        <v>2684</v>
      </c>
      <c r="Z87" s="6">
        <v>1E-4</v>
      </c>
      <c r="AA87" t="s">
        <v>2686</v>
      </c>
      <c r="AB87" s="6">
        <v>3.5999999999999999E-3</v>
      </c>
      <c r="AC87" t="s">
        <v>2684</v>
      </c>
      <c r="AD87" t="s">
        <v>2719</v>
      </c>
    </row>
    <row r="88" spans="1:30" hidden="1" x14ac:dyDescent="0.55000000000000004">
      <c r="A88">
        <v>1800540880</v>
      </c>
      <c r="B88">
        <v>11</v>
      </c>
      <c r="C88">
        <v>230407</v>
      </c>
      <c r="D88" t="s">
        <v>2682</v>
      </c>
      <c r="E88">
        <v>0.18</v>
      </c>
      <c r="F88">
        <v>5</v>
      </c>
      <c r="G88">
        <v>1645411</v>
      </c>
      <c r="H88">
        <v>57331968</v>
      </c>
      <c r="I88">
        <v>155156</v>
      </c>
      <c r="J88">
        <v>194791</v>
      </c>
      <c r="K88">
        <v>0</v>
      </c>
      <c r="L88">
        <v>118251</v>
      </c>
      <c r="M88">
        <v>260683</v>
      </c>
      <c r="N88">
        <v>9569038</v>
      </c>
      <c r="O88">
        <v>304</v>
      </c>
      <c r="P88">
        <v>6135</v>
      </c>
      <c r="Q88">
        <v>0</v>
      </c>
      <c r="R88">
        <v>5899</v>
      </c>
      <c r="S88" t="s">
        <v>2683</v>
      </c>
      <c r="T88" s="6">
        <v>5.8999999999999999E-3</v>
      </c>
      <c r="U88" t="s">
        <v>2684</v>
      </c>
      <c r="V88" s="6">
        <v>5.9999999999999995E-4</v>
      </c>
      <c r="W88" t="s">
        <v>2685</v>
      </c>
      <c r="X88" s="6">
        <v>2.5999999999999999E-3</v>
      </c>
      <c r="Y88" t="s">
        <v>2684</v>
      </c>
      <c r="Z88" s="6">
        <v>0</v>
      </c>
      <c r="AA88" t="s">
        <v>2686</v>
      </c>
      <c r="AB88" s="6">
        <v>3.3E-3</v>
      </c>
      <c r="AC88" t="s">
        <v>2684</v>
      </c>
      <c r="AD88" t="s">
        <v>2708</v>
      </c>
    </row>
    <row r="89" spans="1:30" hidden="1" x14ac:dyDescent="0.55000000000000004">
      <c r="A89">
        <v>1800585894</v>
      </c>
      <c r="B89">
        <v>2</v>
      </c>
      <c r="C89">
        <v>230407</v>
      </c>
      <c r="D89" t="s">
        <v>2682</v>
      </c>
      <c r="E89">
        <v>0.18</v>
      </c>
      <c r="F89">
        <v>5</v>
      </c>
      <c r="G89">
        <v>1546957</v>
      </c>
      <c r="H89">
        <v>57425890</v>
      </c>
      <c r="I89">
        <v>126840</v>
      </c>
      <c r="J89">
        <v>161767</v>
      </c>
      <c r="K89">
        <v>0</v>
      </c>
      <c r="L89">
        <v>102045</v>
      </c>
      <c r="M89">
        <v>232403</v>
      </c>
      <c r="N89">
        <v>9594999</v>
      </c>
      <c r="O89">
        <v>0</v>
      </c>
      <c r="P89">
        <v>5929</v>
      </c>
      <c r="Q89">
        <v>0</v>
      </c>
      <c r="R89">
        <v>5929</v>
      </c>
      <c r="S89" t="s">
        <v>2683</v>
      </c>
      <c r="T89" s="6">
        <v>4.7999999999999996E-3</v>
      </c>
      <c r="U89" t="s">
        <v>2684</v>
      </c>
      <c r="V89" s="6">
        <v>5.9999999999999995E-4</v>
      </c>
      <c r="W89" t="s">
        <v>2685</v>
      </c>
      <c r="X89" s="6">
        <v>2.0999999999999999E-3</v>
      </c>
      <c r="Y89" t="s">
        <v>2684</v>
      </c>
      <c r="Z89" s="6">
        <v>0</v>
      </c>
      <c r="AA89" t="s">
        <v>2686</v>
      </c>
      <c r="AB89" s="6">
        <v>2.7000000000000001E-3</v>
      </c>
      <c r="AC89" t="s">
        <v>2684</v>
      </c>
      <c r="AD89" t="s">
        <v>2708</v>
      </c>
    </row>
    <row r="90" spans="1:30" hidden="1" x14ac:dyDescent="0.55000000000000004">
      <c r="A90">
        <v>1800602417</v>
      </c>
      <c r="B90">
        <v>6</v>
      </c>
      <c r="C90">
        <v>230407</v>
      </c>
      <c r="D90" t="s">
        <v>2682</v>
      </c>
      <c r="E90">
        <v>0.18</v>
      </c>
      <c r="F90">
        <v>5</v>
      </c>
      <c r="G90">
        <v>1968253</v>
      </c>
      <c r="H90">
        <v>57002909</v>
      </c>
      <c r="I90">
        <v>100361</v>
      </c>
      <c r="J90">
        <v>178380</v>
      </c>
      <c r="K90">
        <v>0</v>
      </c>
      <c r="L90">
        <v>118994</v>
      </c>
      <c r="M90">
        <v>383619</v>
      </c>
      <c r="N90">
        <v>9444076</v>
      </c>
      <c r="O90">
        <v>43727</v>
      </c>
      <c r="P90">
        <v>25791</v>
      </c>
      <c r="Q90">
        <v>0</v>
      </c>
      <c r="R90">
        <v>5533</v>
      </c>
      <c r="S90" t="s">
        <v>2683</v>
      </c>
      <c r="T90" s="6">
        <v>4.7000000000000002E-3</v>
      </c>
      <c r="U90" t="s">
        <v>2684</v>
      </c>
      <c r="V90" s="6">
        <v>7.0000000000000001E-3</v>
      </c>
      <c r="W90" t="s">
        <v>2685</v>
      </c>
      <c r="X90" s="6">
        <v>1.6999999999999999E-3</v>
      </c>
      <c r="Y90" t="s">
        <v>2684</v>
      </c>
      <c r="Z90" s="6">
        <v>4.4000000000000003E-3</v>
      </c>
      <c r="AA90" t="s">
        <v>2686</v>
      </c>
      <c r="AB90" s="6">
        <v>3.0000000000000001E-3</v>
      </c>
      <c r="AC90" t="s">
        <v>2684</v>
      </c>
      <c r="AD90" t="s">
        <v>2729</v>
      </c>
    </row>
    <row r="91" spans="1:30" hidden="1" x14ac:dyDescent="0.55000000000000004">
      <c r="A91">
        <v>1800697218</v>
      </c>
      <c r="B91">
        <v>4</v>
      </c>
      <c r="C91">
        <v>230407</v>
      </c>
      <c r="D91" t="s">
        <v>2682</v>
      </c>
      <c r="E91">
        <v>0.18</v>
      </c>
      <c r="F91">
        <v>5</v>
      </c>
      <c r="G91">
        <v>509307</v>
      </c>
      <c r="H91">
        <v>58469787</v>
      </c>
      <c r="I91">
        <v>26126</v>
      </c>
      <c r="J91">
        <v>97575</v>
      </c>
      <c r="K91">
        <v>0</v>
      </c>
      <c r="L91">
        <v>88871</v>
      </c>
      <c r="M91">
        <v>81777</v>
      </c>
      <c r="N91">
        <v>9747937</v>
      </c>
      <c r="O91">
        <v>2611</v>
      </c>
      <c r="P91">
        <v>5977</v>
      </c>
      <c r="Q91">
        <v>0</v>
      </c>
      <c r="R91">
        <v>5904</v>
      </c>
      <c r="S91" t="s">
        <v>2683</v>
      </c>
      <c r="T91" s="6">
        <v>2E-3</v>
      </c>
      <c r="U91" t="s">
        <v>2684</v>
      </c>
      <c r="V91" s="6">
        <v>8.0000000000000004E-4</v>
      </c>
      <c r="W91" t="s">
        <v>2685</v>
      </c>
      <c r="X91" s="6">
        <v>4.0000000000000002E-4</v>
      </c>
      <c r="Y91" t="s">
        <v>2684</v>
      </c>
      <c r="Z91" s="6">
        <v>2.0000000000000001E-4</v>
      </c>
      <c r="AA91" t="s">
        <v>2686</v>
      </c>
      <c r="AB91" s="6">
        <v>1.6000000000000001E-3</v>
      </c>
      <c r="AC91" t="s">
        <v>2684</v>
      </c>
      <c r="AD91" t="s">
        <v>2708</v>
      </c>
    </row>
    <row r="92" spans="1:30" hidden="1" x14ac:dyDescent="0.55000000000000004">
      <c r="A92">
        <v>1800732988</v>
      </c>
      <c r="B92">
        <v>1</v>
      </c>
      <c r="C92">
        <v>230407</v>
      </c>
      <c r="D92" t="s">
        <v>2682</v>
      </c>
      <c r="E92">
        <v>0.18</v>
      </c>
      <c r="F92">
        <v>5</v>
      </c>
      <c r="G92">
        <v>2133078</v>
      </c>
      <c r="H92">
        <v>56844019</v>
      </c>
      <c r="I92">
        <v>110826</v>
      </c>
      <c r="J92">
        <v>194875</v>
      </c>
      <c r="K92">
        <v>0</v>
      </c>
      <c r="L92">
        <v>132131</v>
      </c>
      <c r="M92">
        <v>356862</v>
      </c>
      <c r="N92">
        <v>9473013</v>
      </c>
      <c r="O92">
        <v>1910</v>
      </c>
      <c r="P92">
        <v>7115</v>
      </c>
      <c r="Q92">
        <v>0</v>
      </c>
      <c r="R92">
        <v>5904</v>
      </c>
      <c r="S92" t="s">
        <v>2683</v>
      </c>
      <c r="T92" s="6">
        <v>5.1000000000000004E-3</v>
      </c>
      <c r="U92" t="s">
        <v>2684</v>
      </c>
      <c r="V92" s="6">
        <v>8.9999999999999998E-4</v>
      </c>
      <c r="W92" t="s">
        <v>2685</v>
      </c>
      <c r="X92" s="6">
        <v>1.8E-3</v>
      </c>
      <c r="Y92" t="s">
        <v>2684</v>
      </c>
      <c r="Z92" s="6">
        <v>1E-4</v>
      </c>
      <c r="AA92" t="s">
        <v>2686</v>
      </c>
      <c r="AB92" s="6">
        <v>3.3E-3</v>
      </c>
      <c r="AC92" t="s">
        <v>2684</v>
      </c>
      <c r="AD92" t="s">
        <v>2719</v>
      </c>
    </row>
    <row r="93" spans="1:30" hidden="1" x14ac:dyDescent="0.55000000000000004">
      <c r="A93">
        <v>1800752288</v>
      </c>
      <c r="B93">
        <v>7</v>
      </c>
      <c r="C93">
        <v>230407</v>
      </c>
      <c r="D93" t="s">
        <v>2682</v>
      </c>
      <c r="E93">
        <v>0.18</v>
      </c>
      <c r="F93">
        <v>5</v>
      </c>
      <c r="G93">
        <v>1945894</v>
      </c>
      <c r="H93">
        <v>57027620</v>
      </c>
      <c r="I93">
        <v>71679</v>
      </c>
      <c r="J93">
        <v>161690</v>
      </c>
      <c r="K93">
        <v>0</v>
      </c>
      <c r="L93">
        <v>113455</v>
      </c>
      <c r="M93">
        <v>326873</v>
      </c>
      <c r="N93">
        <v>9501001</v>
      </c>
      <c r="O93">
        <v>1900</v>
      </c>
      <c r="P93">
        <v>7816</v>
      </c>
      <c r="Q93">
        <v>0</v>
      </c>
      <c r="R93">
        <v>6609</v>
      </c>
      <c r="S93" t="s">
        <v>2683</v>
      </c>
      <c r="T93" s="6">
        <v>3.8999999999999998E-3</v>
      </c>
      <c r="U93" t="s">
        <v>2684</v>
      </c>
      <c r="V93" s="6">
        <v>8.9999999999999998E-4</v>
      </c>
      <c r="W93" t="s">
        <v>2685</v>
      </c>
      <c r="X93" s="6">
        <v>1.1999999999999999E-3</v>
      </c>
      <c r="Y93" t="s">
        <v>2684</v>
      </c>
      <c r="Z93" s="6">
        <v>1E-4</v>
      </c>
      <c r="AA93" t="s">
        <v>2686</v>
      </c>
      <c r="AB93" s="6">
        <v>2.7000000000000001E-3</v>
      </c>
      <c r="AC93" t="s">
        <v>2684</v>
      </c>
      <c r="AD93" t="s">
        <v>2719</v>
      </c>
    </row>
    <row r="94" spans="1:30" hidden="1" x14ac:dyDescent="0.55000000000000004">
      <c r="A94">
        <v>1800800889</v>
      </c>
      <c r="B94">
        <v>14</v>
      </c>
      <c r="C94">
        <v>230407</v>
      </c>
      <c r="D94" t="s">
        <v>2682</v>
      </c>
      <c r="E94">
        <v>0.18</v>
      </c>
      <c r="F94">
        <v>5</v>
      </c>
      <c r="G94">
        <v>1969059</v>
      </c>
      <c r="H94">
        <v>57008668</v>
      </c>
      <c r="I94">
        <v>147493</v>
      </c>
      <c r="J94">
        <v>192094</v>
      </c>
      <c r="K94">
        <v>0</v>
      </c>
      <c r="L94">
        <v>123972</v>
      </c>
      <c r="M94">
        <v>323068</v>
      </c>
      <c r="N94">
        <v>9506973</v>
      </c>
      <c r="O94">
        <v>1905</v>
      </c>
      <c r="P94">
        <v>6950</v>
      </c>
      <c r="Q94">
        <v>0</v>
      </c>
      <c r="R94">
        <v>5748</v>
      </c>
      <c r="S94" t="s">
        <v>2683</v>
      </c>
      <c r="T94" s="6">
        <v>5.7000000000000002E-3</v>
      </c>
      <c r="U94" t="s">
        <v>2684</v>
      </c>
      <c r="V94" s="6">
        <v>8.9999999999999998E-4</v>
      </c>
      <c r="W94" t="s">
        <v>2685</v>
      </c>
      <c r="X94" s="6">
        <v>2.5000000000000001E-3</v>
      </c>
      <c r="Y94" t="s">
        <v>2684</v>
      </c>
      <c r="Z94" s="6">
        <v>1E-4</v>
      </c>
      <c r="AA94" t="s">
        <v>2686</v>
      </c>
      <c r="AB94" s="6">
        <v>3.2000000000000002E-3</v>
      </c>
      <c r="AC94" t="s">
        <v>2684</v>
      </c>
      <c r="AD94" t="s">
        <v>2719</v>
      </c>
    </row>
    <row r="95" spans="1:30" hidden="1" x14ac:dyDescent="0.55000000000000004">
      <c r="A95">
        <v>1800812245</v>
      </c>
      <c r="B95">
        <v>15</v>
      </c>
      <c r="C95">
        <v>230407</v>
      </c>
      <c r="D95" t="s">
        <v>2682</v>
      </c>
      <c r="E95">
        <v>0.18</v>
      </c>
      <c r="F95">
        <v>5</v>
      </c>
      <c r="G95">
        <v>2014037</v>
      </c>
      <c r="H95">
        <v>56959259</v>
      </c>
      <c r="I95">
        <v>219457</v>
      </c>
      <c r="J95">
        <v>243048</v>
      </c>
      <c r="K95">
        <v>0</v>
      </c>
      <c r="L95">
        <v>135183</v>
      </c>
      <c r="M95">
        <v>283518</v>
      </c>
      <c r="N95">
        <v>9544087</v>
      </c>
      <c r="O95">
        <v>0</v>
      </c>
      <c r="P95">
        <v>5899</v>
      </c>
      <c r="Q95">
        <v>0</v>
      </c>
      <c r="R95">
        <v>5899</v>
      </c>
      <c r="S95" t="s">
        <v>2683</v>
      </c>
      <c r="T95" s="6">
        <v>5.0000000000000001E-4</v>
      </c>
      <c r="U95" t="s">
        <v>2684</v>
      </c>
      <c r="V95" s="6">
        <v>5.9999999999999995E-4</v>
      </c>
      <c r="W95" t="s">
        <v>2685</v>
      </c>
      <c r="X95" s="6">
        <v>3.7000000000000002E-3</v>
      </c>
      <c r="Y95" t="s">
        <v>2684</v>
      </c>
      <c r="Z95" s="6">
        <v>0</v>
      </c>
      <c r="AA95" t="s">
        <v>2686</v>
      </c>
      <c r="AB95" s="6">
        <v>4.1000000000000003E-3</v>
      </c>
      <c r="AC95" t="s">
        <v>2684</v>
      </c>
      <c r="AD95" t="s">
        <v>2708</v>
      </c>
    </row>
    <row r="96" spans="1:30" hidden="1" x14ac:dyDescent="0.55000000000000004">
      <c r="A96">
        <v>1800830520</v>
      </c>
      <c r="B96">
        <v>16</v>
      </c>
      <c r="C96">
        <v>230408</v>
      </c>
      <c r="D96" t="s">
        <v>2682</v>
      </c>
      <c r="E96">
        <v>0.18</v>
      </c>
      <c r="F96">
        <v>5</v>
      </c>
      <c r="G96">
        <v>2035205</v>
      </c>
      <c r="H96">
        <v>56936730</v>
      </c>
      <c r="I96">
        <v>160893</v>
      </c>
      <c r="J96">
        <v>200653</v>
      </c>
      <c r="K96">
        <v>0</v>
      </c>
      <c r="L96">
        <v>116600</v>
      </c>
      <c r="M96">
        <v>313734</v>
      </c>
      <c r="N96">
        <v>9515066</v>
      </c>
      <c r="O96">
        <v>0</v>
      </c>
      <c r="P96">
        <v>5899</v>
      </c>
      <c r="Q96">
        <v>0</v>
      </c>
      <c r="R96">
        <v>5899</v>
      </c>
      <c r="S96" t="s">
        <v>2683</v>
      </c>
      <c r="T96" s="6">
        <v>6.1000000000000004E-3</v>
      </c>
      <c r="U96" t="s">
        <v>2684</v>
      </c>
      <c r="V96" s="6">
        <v>5.9999999999999995E-4</v>
      </c>
      <c r="W96" t="s">
        <v>2685</v>
      </c>
      <c r="X96" s="6">
        <v>2.7000000000000001E-3</v>
      </c>
      <c r="Y96" t="s">
        <v>2684</v>
      </c>
      <c r="Z96" s="6">
        <v>0</v>
      </c>
      <c r="AA96" t="s">
        <v>2686</v>
      </c>
      <c r="AB96" s="6">
        <v>3.3999999999999998E-3</v>
      </c>
      <c r="AC96" t="s">
        <v>2684</v>
      </c>
      <c r="AD96" t="s">
        <v>2708</v>
      </c>
    </row>
    <row r="97" spans="1:30" hidden="1" x14ac:dyDescent="0.55000000000000004">
      <c r="A97">
        <v>1800905927</v>
      </c>
      <c r="B97">
        <v>10</v>
      </c>
      <c r="C97">
        <v>230407</v>
      </c>
      <c r="D97" t="s">
        <v>2682</v>
      </c>
      <c r="E97">
        <v>0.18</v>
      </c>
      <c r="F97">
        <v>5</v>
      </c>
      <c r="G97">
        <v>2072710</v>
      </c>
      <c r="H97">
        <v>56899484</v>
      </c>
      <c r="I97">
        <v>95512</v>
      </c>
      <c r="J97">
        <v>180543</v>
      </c>
      <c r="K97">
        <v>0</v>
      </c>
      <c r="L97">
        <v>120875</v>
      </c>
      <c r="M97">
        <v>334991</v>
      </c>
      <c r="N97">
        <v>9492624</v>
      </c>
      <c r="O97">
        <v>0</v>
      </c>
      <c r="P97">
        <v>5899</v>
      </c>
      <c r="Q97">
        <v>0</v>
      </c>
      <c r="R97">
        <v>5899</v>
      </c>
      <c r="S97" t="s">
        <v>2683</v>
      </c>
      <c r="T97" s="6">
        <v>4.5999999999999999E-3</v>
      </c>
      <c r="U97" t="s">
        <v>2684</v>
      </c>
      <c r="V97" s="6">
        <v>5.9999999999999995E-4</v>
      </c>
      <c r="W97" t="s">
        <v>2685</v>
      </c>
      <c r="X97" s="6">
        <v>1.6000000000000001E-3</v>
      </c>
      <c r="Y97" t="s">
        <v>2684</v>
      </c>
      <c r="Z97" s="6">
        <v>0</v>
      </c>
      <c r="AA97" t="s">
        <v>2686</v>
      </c>
      <c r="AB97" s="6">
        <v>3.0000000000000001E-3</v>
      </c>
      <c r="AC97" t="s">
        <v>2684</v>
      </c>
      <c r="AD97" t="s">
        <v>2708</v>
      </c>
    </row>
    <row r="98" spans="1:30" hidden="1" x14ac:dyDescent="0.55000000000000004">
      <c r="A98">
        <v>1800943698</v>
      </c>
      <c r="B98">
        <v>12</v>
      </c>
      <c r="C98">
        <v>230407</v>
      </c>
      <c r="D98" t="s">
        <v>2682</v>
      </c>
      <c r="E98">
        <v>0.18</v>
      </c>
      <c r="F98">
        <v>5</v>
      </c>
      <c r="G98">
        <v>526620</v>
      </c>
      <c r="H98">
        <v>58450445</v>
      </c>
      <c r="I98">
        <v>22291</v>
      </c>
      <c r="J98">
        <v>96283</v>
      </c>
      <c r="K98">
        <v>0</v>
      </c>
      <c r="L98">
        <v>89281</v>
      </c>
      <c r="M98">
        <v>118206</v>
      </c>
      <c r="N98">
        <v>9709493</v>
      </c>
      <c r="O98">
        <v>9220</v>
      </c>
      <c r="P98">
        <v>7276</v>
      </c>
      <c r="Q98">
        <v>0</v>
      </c>
      <c r="R98">
        <v>6026</v>
      </c>
      <c r="S98" t="s">
        <v>2683</v>
      </c>
      <c r="T98" s="6">
        <v>2E-3</v>
      </c>
      <c r="U98" t="s">
        <v>2684</v>
      </c>
      <c r="V98" s="6">
        <v>1.6000000000000001E-3</v>
      </c>
      <c r="W98" t="s">
        <v>2685</v>
      </c>
      <c r="X98" s="6">
        <v>2.9999999999999997E-4</v>
      </c>
      <c r="Y98" t="s">
        <v>2684</v>
      </c>
      <c r="Z98" s="6">
        <v>8.9999999999999998E-4</v>
      </c>
      <c r="AA98" t="s">
        <v>2686</v>
      </c>
      <c r="AB98" s="6">
        <v>1.6000000000000001E-3</v>
      </c>
      <c r="AC98" t="s">
        <v>2684</v>
      </c>
      <c r="AD98" t="s">
        <v>2719</v>
      </c>
    </row>
    <row r="99" spans="1:30" hidden="1" x14ac:dyDescent="0.55000000000000004">
      <c r="A99">
        <v>1801059197</v>
      </c>
      <c r="B99">
        <v>9</v>
      </c>
      <c r="C99">
        <v>230407</v>
      </c>
      <c r="D99" t="s">
        <v>2682</v>
      </c>
      <c r="E99">
        <v>0.18</v>
      </c>
      <c r="F99">
        <v>5</v>
      </c>
      <c r="G99">
        <v>2209440</v>
      </c>
      <c r="H99">
        <v>56764945</v>
      </c>
      <c r="I99">
        <v>237165</v>
      </c>
      <c r="J99">
        <v>235803</v>
      </c>
      <c r="K99">
        <v>0</v>
      </c>
      <c r="L99">
        <v>120685</v>
      </c>
      <c r="M99">
        <v>335796</v>
      </c>
      <c r="N99">
        <v>9494123</v>
      </c>
      <c r="O99">
        <v>1901</v>
      </c>
      <c r="P99">
        <v>7145</v>
      </c>
      <c r="Q99">
        <v>0</v>
      </c>
      <c r="R99">
        <v>5942</v>
      </c>
      <c r="S99" t="s">
        <v>2683</v>
      </c>
      <c r="T99" s="6">
        <v>6.9999999999999999E-4</v>
      </c>
      <c r="U99" t="s">
        <v>2684</v>
      </c>
      <c r="V99" s="6">
        <v>8.9999999999999998E-4</v>
      </c>
      <c r="W99" t="s">
        <v>2685</v>
      </c>
      <c r="X99" s="6">
        <v>4.0000000000000001E-3</v>
      </c>
      <c r="Y99" t="s">
        <v>2684</v>
      </c>
      <c r="Z99" s="6">
        <v>1E-4</v>
      </c>
      <c r="AA99" t="s">
        <v>2686</v>
      </c>
      <c r="AB99" s="6">
        <v>3.8999999999999998E-3</v>
      </c>
      <c r="AC99" t="s">
        <v>2684</v>
      </c>
      <c r="AD99" t="s">
        <v>2719</v>
      </c>
    </row>
    <row r="100" spans="1:30" hidden="1" x14ac:dyDescent="0.55000000000000004">
      <c r="A100">
        <v>1801065885</v>
      </c>
      <c r="B100">
        <v>5</v>
      </c>
      <c r="C100">
        <v>230407</v>
      </c>
      <c r="D100" t="s">
        <v>2682</v>
      </c>
      <c r="E100">
        <v>0.18</v>
      </c>
      <c r="F100">
        <v>5</v>
      </c>
      <c r="G100">
        <v>1252078</v>
      </c>
      <c r="H100">
        <v>57726200</v>
      </c>
      <c r="I100">
        <v>142328</v>
      </c>
      <c r="J100">
        <v>167371</v>
      </c>
      <c r="K100">
        <v>0</v>
      </c>
      <c r="L100">
        <v>103312</v>
      </c>
      <c r="M100">
        <v>210409</v>
      </c>
      <c r="N100">
        <v>9619453</v>
      </c>
      <c r="O100">
        <v>1906</v>
      </c>
      <c r="P100">
        <v>7383</v>
      </c>
      <c r="Q100">
        <v>0</v>
      </c>
      <c r="R100">
        <v>6178</v>
      </c>
      <c r="S100" t="s">
        <v>2683</v>
      </c>
      <c r="T100" s="6">
        <v>5.1999999999999998E-3</v>
      </c>
      <c r="U100" t="s">
        <v>2684</v>
      </c>
      <c r="V100" s="6">
        <v>8.9999999999999998E-4</v>
      </c>
      <c r="W100" t="s">
        <v>2685</v>
      </c>
      <c r="X100" s="6">
        <v>2.3999999999999998E-3</v>
      </c>
      <c r="Y100" t="s">
        <v>2684</v>
      </c>
      <c r="Z100" s="6">
        <v>1E-4</v>
      </c>
      <c r="AA100" t="s">
        <v>2686</v>
      </c>
      <c r="AB100" s="6">
        <v>2.8E-3</v>
      </c>
      <c r="AC100" t="s">
        <v>2684</v>
      </c>
      <c r="AD100" t="s">
        <v>2719</v>
      </c>
    </row>
    <row r="101" spans="1:30" x14ac:dyDescent="0.55000000000000004">
      <c r="A101">
        <v>1801167668</v>
      </c>
      <c r="B101">
        <v>17</v>
      </c>
      <c r="C101">
        <v>230408</v>
      </c>
      <c r="D101" t="s">
        <v>2682</v>
      </c>
      <c r="E101">
        <v>0.18</v>
      </c>
      <c r="F101">
        <v>5</v>
      </c>
      <c r="G101">
        <v>1666747</v>
      </c>
      <c r="H101">
        <v>57310790</v>
      </c>
      <c r="I101">
        <v>153409</v>
      </c>
      <c r="J101">
        <v>174849</v>
      </c>
      <c r="K101">
        <v>0</v>
      </c>
      <c r="L101">
        <v>107129</v>
      </c>
      <c r="M101">
        <v>260845</v>
      </c>
      <c r="N101">
        <v>9566776</v>
      </c>
      <c r="O101">
        <v>1900</v>
      </c>
      <c r="P101">
        <v>7057</v>
      </c>
      <c r="Q101">
        <v>0</v>
      </c>
      <c r="R101">
        <v>5836</v>
      </c>
      <c r="S101" t="s">
        <v>2683</v>
      </c>
      <c r="T101" s="6">
        <v>5.4999999999999997E-3</v>
      </c>
      <c r="U101" t="s">
        <v>2684</v>
      </c>
      <c r="V101" s="6">
        <v>8.9999999999999998E-4</v>
      </c>
      <c r="W101" t="s">
        <v>2685</v>
      </c>
      <c r="X101" s="6">
        <v>2.5999999999999999E-3</v>
      </c>
      <c r="Y101" t="s">
        <v>2684</v>
      </c>
      <c r="Z101" s="6">
        <v>1E-4</v>
      </c>
      <c r="AA101" t="s">
        <v>2686</v>
      </c>
      <c r="AB101" s="6">
        <v>2.8999999999999998E-3</v>
      </c>
      <c r="AC101" t="s">
        <v>2684</v>
      </c>
      <c r="AD101" t="s">
        <v>2719</v>
      </c>
    </row>
    <row r="102" spans="1:30" hidden="1" x14ac:dyDescent="0.55000000000000004">
      <c r="A102">
        <v>1801233725</v>
      </c>
      <c r="B102">
        <v>13</v>
      </c>
      <c r="C102">
        <v>230407</v>
      </c>
      <c r="D102" t="s">
        <v>2682</v>
      </c>
      <c r="E102">
        <v>0.18</v>
      </c>
      <c r="F102">
        <v>5</v>
      </c>
      <c r="G102">
        <v>2605087</v>
      </c>
      <c r="H102">
        <v>56374338</v>
      </c>
      <c r="I102">
        <v>405277</v>
      </c>
      <c r="J102">
        <v>326986</v>
      </c>
      <c r="K102">
        <v>0</v>
      </c>
      <c r="L102">
        <v>120619</v>
      </c>
      <c r="M102">
        <v>327534</v>
      </c>
      <c r="N102">
        <v>9502283</v>
      </c>
      <c r="O102">
        <v>0</v>
      </c>
      <c r="P102">
        <v>5875</v>
      </c>
      <c r="Q102">
        <v>0</v>
      </c>
      <c r="R102">
        <v>5875</v>
      </c>
      <c r="S102" t="s">
        <v>2683</v>
      </c>
      <c r="T102" t="s">
        <v>2738</v>
      </c>
      <c r="U102" t="s">
        <v>2684</v>
      </c>
      <c r="V102" s="6">
        <v>5.0000000000000001E-4</v>
      </c>
      <c r="W102" t="s">
        <v>2685</v>
      </c>
      <c r="X102" s="6">
        <v>6.7999999999999996E-3</v>
      </c>
      <c r="Y102" t="s">
        <v>2684</v>
      </c>
      <c r="Z102" s="6">
        <v>0</v>
      </c>
      <c r="AA102" t="s">
        <v>2686</v>
      </c>
      <c r="AB102" s="6">
        <v>5.4999999999999997E-3</v>
      </c>
      <c r="AC102" t="s">
        <v>2684</v>
      </c>
      <c r="AD102" t="s">
        <v>2735</v>
      </c>
    </row>
    <row r="103" spans="1:30" hidden="1" x14ac:dyDescent="0.55000000000000004">
      <c r="A103">
        <v>1801249127</v>
      </c>
      <c r="B103">
        <v>3</v>
      </c>
      <c r="C103">
        <v>230407</v>
      </c>
      <c r="D103" t="s">
        <v>2682</v>
      </c>
      <c r="E103">
        <v>0.18</v>
      </c>
      <c r="F103">
        <v>5</v>
      </c>
      <c r="G103">
        <v>2188724</v>
      </c>
      <c r="H103">
        <v>56789973</v>
      </c>
      <c r="I103">
        <v>133343</v>
      </c>
      <c r="J103">
        <v>225224</v>
      </c>
      <c r="K103">
        <v>0</v>
      </c>
      <c r="L103">
        <v>148137</v>
      </c>
      <c r="M103">
        <v>346000</v>
      </c>
      <c r="N103">
        <v>9483469</v>
      </c>
      <c r="O103">
        <v>0</v>
      </c>
      <c r="P103">
        <v>7016</v>
      </c>
      <c r="Q103">
        <v>0</v>
      </c>
      <c r="R103">
        <v>6992</v>
      </c>
      <c r="S103" t="s">
        <v>2683</v>
      </c>
      <c r="T103" s="6">
        <v>6.0000000000000001E-3</v>
      </c>
      <c r="U103" t="s">
        <v>2684</v>
      </c>
      <c r="V103" s="6">
        <v>6.9999999999999999E-4</v>
      </c>
      <c r="W103" t="s">
        <v>2685</v>
      </c>
      <c r="X103" s="6">
        <v>2.2000000000000001E-3</v>
      </c>
      <c r="Y103" t="s">
        <v>2684</v>
      </c>
      <c r="Z103" s="6">
        <v>0</v>
      </c>
      <c r="AA103" t="s">
        <v>2686</v>
      </c>
      <c r="AB103" s="6">
        <v>3.8E-3</v>
      </c>
      <c r="AC103" t="s">
        <v>2684</v>
      </c>
      <c r="AD103" t="s">
        <v>2719</v>
      </c>
    </row>
    <row r="104" spans="1:30" hidden="1" x14ac:dyDescent="0.55000000000000004">
      <c r="A104">
        <v>2100426127</v>
      </c>
      <c r="B104">
        <v>8</v>
      </c>
      <c r="C104">
        <v>268807</v>
      </c>
      <c r="D104" t="s">
        <v>2682</v>
      </c>
      <c r="E104">
        <v>0.18</v>
      </c>
      <c r="F104">
        <v>6</v>
      </c>
      <c r="G104">
        <v>2656714</v>
      </c>
      <c r="H104">
        <v>66148651</v>
      </c>
      <c r="I104">
        <v>218096</v>
      </c>
      <c r="J104">
        <v>249434</v>
      </c>
      <c r="K104">
        <v>0</v>
      </c>
      <c r="L104">
        <v>134217</v>
      </c>
      <c r="M104">
        <v>478300</v>
      </c>
      <c r="N104">
        <v>9351699</v>
      </c>
      <c r="O104">
        <v>40299</v>
      </c>
      <c r="P104">
        <v>33406</v>
      </c>
      <c r="Q104">
        <v>0</v>
      </c>
      <c r="R104">
        <v>13244</v>
      </c>
      <c r="S104" t="s">
        <v>2683</v>
      </c>
      <c r="T104" s="6">
        <v>5.0000000000000001E-4</v>
      </c>
      <c r="U104" t="s">
        <v>2684</v>
      </c>
      <c r="V104" s="6">
        <v>7.4000000000000003E-3</v>
      </c>
      <c r="W104" t="s">
        <v>2685</v>
      </c>
      <c r="X104" s="6">
        <v>3.0999999999999999E-3</v>
      </c>
      <c r="Y104" t="s">
        <v>2684</v>
      </c>
      <c r="Z104" s="6">
        <v>4.0000000000000001E-3</v>
      </c>
      <c r="AA104" t="s">
        <v>2686</v>
      </c>
      <c r="AB104" s="6">
        <v>3.5999999999999999E-3</v>
      </c>
      <c r="AC104" t="s">
        <v>2684</v>
      </c>
      <c r="AD104" t="s">
        <v>2711</v>
      </c>
    </row>
    <row r="105" spans="1:30" hidden="1" x14ac:dyDescent="0.55000000000000004">
      <c r="A105">
        <v>2100543881</v>
      </c>
      <c r="B105">
        <v>11</v>
      </c>
      <c r="C105">
        <v>268807</v>
      </c>
      <c r="D105" t="s">
        <v>2682</v>
      </c>
      <c r="E105">
        <v>0.18</v>
      </c>
      <c r="F105">
        <v>6</v>
      </c>
      <c r="G105">
        <v>1988372</v>
      </c>
      <c r="H105">
        <v>66818807</v>
      </c>
      <c r="I105">
        <v>170422</v>
      </c>
      <c r="J105">
        <v>221602</v>
      </c>
      <c r="K105">
        <v>0</v>
      </c>
      <c r="L105">
        <v>136455</v>
      </c>
      <c r="M105">
        <v>342958</v>
      </c>
      <c r="N105">
        <v>9486839</v>
      </c>
      <c r="O105">
        <v>15266</v>
      </c>
      <c r="P105">
        <v>26811</v>
      </c>
      <c r="Q105">
        <v>0</v>
      </c>
      <c r="R105">
        <v>18204</v>
      </c>
      <c r="S105" t="s">
        <v>2683</v>
      </c>
      <c r="T105" s="6">
        <v>5.5999999999999999E-3</v>
      </c>
      <c r="U105" t="s">
        <v>2684</v>
      </c>
      <c r="V105" s="6">
        <v>4.1999999999999997E-3</v>
      </c>
      <c r="W105" t="s">
        <v>2685</v>
      </c>
      <c r="X105" s="6">
        <v>2.3999999999999998E-3</v>
      </c>
      <c r="Y105" t="s">
        <v>2684</v>
      </c>
      <c r="Z105" s="6">
        <v>1.5E-3</v>
      </c>
      <c r="AA105" t="s">
        <v>2686</v>
      </c>
      <c r="AB105" s="6">
        <v>3.2000000000000002E-3</v>
      </c>
      <c r="AC105" t="s">
        <v>2684</v>
      </c>
      <c r="AD105" t="s">
        <v>2710</v>
      </c>
    </row>
    <row r="106" spans="1:30" hidden="1" x14ac:dyDescent="0.55000000000000004">
      <c r="A106">
        <v>2100589472</v>
      </c>
      <c r="B106">
        <v>2</v>
      </c>
      <c r="C106">
        <v>268807</v>
      </c>
      <c r="D106" t="s">
        <v>2682</v>
      </c>
      <c r="E106">
        <v>0.18</v>
      </c>
      <c r="F106">
        <v>6</v>
      </c>
      <c r="G106">
        <v>1954547</v>
      </c>
      <c r="H106">
        <v>66848138</v>
      </c>
      <c r="I106">
        <v>216736</v>
      </c>
      <c r="J106">
        <v>219788</v>
      </c>
      <c r="K106">
        <v>0</v>
      </c>
      <c r="L106">
        <v>118125</v>
      </c>
      <c r="M106">
        <v>407587</v>
      </c>
      <c r="N106">
        <v>9422248</v>
      </c>
      <c r="O106">
        <v>89896</v>
      </c>
      <c r="P106">
        <v>58021</v>
      </c>
      <c r="Q106">
        <v>0</v>
      </c>
      <c r="R106">
        <v>16080</v>
      </c>
      <c r="S106" t="s">
        <v>2683</v>
      </c>
      <c r="T106" s="6">
        <v>1E-4</v>
      </c>
      <c r="U106" t="s">
        <v>2684</v>
      </c>
      <c r="V106" s="6">
        <v>1.4999999999999999E-2</v>
      </c>
      <c r="W106" t="s">
        <v>2685</v>
      </c>
      <c r="X106" s="6">
        <v>3.0999999999999999E-3</v>
      </c>
      <c r="Y106" t="s">
        <v>2684</v>
      </c>
      <c r="Z106" s="6">
        <v>9.1000000000000004E-3</v>
      </c>
      <c r="AA106" t="s">
        <v>2686</v>
      </c>
      <c r="AB106" s="6">
        <v>3.0999999999999999E-3</v>
      </c>
      <c r="AC106" t="s">
        <v>2684</v>
      </c>
      <c r="AD106" t="s">
        <v>2739</v>
      </c>
    </row>
    <row r="107" spans="1:30" hidden="1" x14ac:dyDescent="0.55000000000000004">
      <c r="A107">
        <v>2100604090</v>
      </c>
      <c r="B107">
        <v>6</v>
      </c>
      <c r="C107">
        <v>268807</v>
      </c>
      <c r="D107" t="s">
        <v>2682</v>
      </c>
      <c r="E107">
        <v>0.18</v>
      </c>
      <c r="F107">
        <v>6</v>
      </c>
      <c r="G107">
        <v>2440937</v>
      </c>
      <c r="H107">
        <v>66360111</v>
      </c>
      <c r="I107">
        <v>165805</v>
      </c>
      <c r="J107">
        <v>227072</v>
      </c>
      <c r="K107">
        <v>0</v>
      </c>
      <c r="L107">
        <v>133669</v>
      </c>
      <c r="M107">
        <v>472681</v>
      </c>
      <c r="N107">
        <v>9357202</v>
      </c>
      <c r="O107">
        <v>65444</v>
      </c>
      <c r="P107">
        <v>48692</v>
      </c>
      <c r="Q107">
        <v>0</v>
      </c>
      <c r="R107">
        <v>14675</v>
      </c>
      <c r="S107" t="s">
        <v>2683</v>
      </c>
      <c r="T107" s="6">
        <v>5.7000000000000002E-3</v>
      </c>
      <c r="U107" t="s">
        <v>2684</v>
      </c>
      <c r="V107" s="6">
        <v>1.1599999999999999E-2</v>
      </c>
      <c r="W107" t="s">
        <v>2685</v>
      </c>
      <c r="X107" s="6">
        <v>2.3999999999999998E-3</v>
      </c>
      <c r="Y107" t="s">
        <v>2684</v>
      </c>
      <c r="Z107" s="6">
        <v>6.6E-3</v>
      </c>
      <c r="AA107" t="s">
        <v>2686</v>
      </c>
      <c r="AB107" s="6">
        <v>3.3E-3</v>
      </c>
      <c r="AC107" t="s">
        <v>2684</v>
      </c>
      <c r="AD107" t="s">
        <v>2714</v>
      </c>
    </row>
    <row r="108" spans="1:30" hidden="1" x14ac:dyDescent="0.55000000000000004">
      <c r="A108">
        <v>2100700923</v>
      </c>
      <c r="B108">
        <v>4</v>
      </c>
      <c r="C108">
        <v>268807</v>
      </c>
      <c r="D108" t="s">
        <v>2682</v>
      </c>
      <c r="E108">
        <v>0.18</v>
      </c>
      <c r="F108">
        <v>6</v>
      </c>
      <c r="G108">
        <v>650242</v>
      </c>
      <c r="H108">
        <v>68156572</v>
      </c>
      <c r="I108">
        <v>50845</v>
      </c>
      <c r="J108">
        <v>121077</v>
      </c>
      <c r="K108">
        <v>0</v>
      </c>
      <c r="L108">
        <v>104078</v>
      </c>
      <c r="M108">
        <v>140932</v>
      </c>
      <c r="N108">
        <v>9686785</v>
      </c>
      <c r="O108">
        <v>24719</v>
      </c>
      <c r="P108">
        <v>23502</v>
      </c>
      <c r="Q108">
        <v>0</v>
      </c>
      <c r="R108">
        <v>15207</v>
      </c>
      <c r="S108" t="s">
        <v>2683</v>
      </c>
      <c r="T108" s="6">
        <v>2.3999999999999998E-3</v>
      </c>
      <c r="U108" t="s">
        <v>2684</v>
      </c>
      <c r="V108" s="6">
        <v>4.8999999999999998E-3</v>
      </c>
      <c r="W108" t="s">
        <v>2685</v>
      </c>
      <c r="X108" s="6">
        <v>6.9999999999999999E-4</v>
      </c>
      <c r="Y108" t="s">
        <v>2684</v>
      </c>
      <c r="Z108" s="6">
        <v>2.5000000000000001E-3</v>
      </c>
      <c r="AA108" t="s">
        <v>2686</v>
      </c>
      <c r="AB108" s="6">
        <v>1.6999999999999999E-3</v>
      </c>
      <c r="AC108" t="s">
        <v>2684</v>
      </c>
      <c r="AD108" t="s">
        <v>2740</v>
      </c>
    </row>
    <row r="109" spans="1:30" hidden="1" x14ac:dyDescent="0.55000000000000004">
      <c r="A109">
        <v>2100735243</v>
      </c>
      <c r="B109">
        <v>1</v>
      </c>
      <c r="C109">
        <v>268807</v>
      </c>
      <c r="D109" t="s">
        <v>2682</v>
      </c>
      <c r="E109">
        <v>0.18</v>
      </c>
      <c r="F109">
        <v>6</v>
      </c>
      <c r="G109">
        <v>2544786</v>
      </c>
      <c r="H109">
        <v>66262399</v>
      </c>
      <c r="I109">
        <v>132677</v>
      </c>
      <c r="J109">
        <v>207485</v>
      </c>
      <c r="K109">
        <v>0</v>
      </c>
      <c r="L109">
        <v>138077</v>
      </c>
      <c r="M109">
        <v>411705</v>
      </c>
      <c r="N109">
        <v>9418380</v>
      </c>
      <c r="O109">
        <v>21851</v>
      </c>
      <c r="P109">
        <v>12610</v>
      </c>
      <c r="Q109">
        <v>0</v>
      </c>
      <c r="R109">
        <v>5946</v>
      </c>
      <c r="S109" t="s">
        <v>2683</v>
      </c>
      <c r="T109" s="6">
        <v>4.8999999999999998E-3</v>
      </c>
      <c r="U109" t="s">
        <v>2684</v>
      </c>
      <c r="V109" s="6">
        <v>3.5000000000000001E-3</v>
      </c>
      <c r="W109" t="s">
        <v>2685</v>
      </c>
      <c r="X109" s="6">
        <v>1.9E-3</v>
      </c>
      <c r="Y109" t="s">
        <v>2684</v>
      </c>
      <c r="Z109" s="6">
        <v>2.2000000000000001E-3</v>
      </c>
      <c r="AA109" t="s">
        <v>2686</v>
      </c>
      <c r="AB109" s="6">
        <v>3.0000000000000001E-3</v>
      </c>
      <c r="AC109" t="s">
        <v>2684</v>
      </c>
      <c r="AD109" t="s">
        <v>2741</v>
      </c>
    </row>
    <row r="110" spans="1:30" hidden="1" x14ac:dyDescent="0.55000000000000004">
      <c r="A110">
        <v>2100755234</v>
      </c>
      <c r="B110">
        <v>7</v>
      </c>
      <c r="C110">
        <v>268807</v>
      </c>
      <c r="D110" t="s">
        <v>2682</v>
      </c>
      <c r="E110">
        <v>0.18</v>
      </c>
      <c r="F110">
        <v>6</v>
      </c>
      <c r="G110">
        <v>2394040</v>
      </c>
      <c r="H110">
        <v>66409400</v>
      </c>
      <c r="I110">
        <v>143337</v>
      </c>
      <c r="J110">
        <v>207498</v>
      </c>
      <c r="K110">
        <v>0</v>
      </c>
      <c r="L110">
        <v>127314</v>
      </c>
      <c r="M110">
        <v>448143</v>
      </c>
      <c r="N110">
        <v>9381780</v>
      </c>
      <c r="O110">
        <v>71658</v>
      </c>
      <c r="P110">
        <v>45808</v>
      </c>
      <c r="Q110">
        <v>0</v>
      </c>
      <c r="R110">
        <v>13859</v>
      </c>
      <c r="S110" t="s">
        <v>2683</v>
      </c>
      <c r="T110" s="6">
        <v>5.0000000000000001E-3</v>
      </c>
      <c r="U110" t="s">
        <v>2684</v>
      </c>
      <c r="V110" s="6">
        <v>1.1900000000000001E-2</v>
      </c>
      <c r="W110" t="s">
        <v>2685</v>
      </c>
      <c r="X110" s="6">
        <v>2E-3</v>
      </c>
      <c r="Y110" t="s">
        <v>2684</v>
      </c>
      <c r="Z110" s="6">
        <v>7.1999999999999998E-3</v>
      </c>
      <c r="AA110" t="s">
        <v>2686</v>
      </c>
      <c r="AB110" s="6">
        <v>3.0000000000000001E-3</v>
      </c>
      <c r="AC110" t="s">
        <v>2684</v>
      </c>
      <c r="AD110" t="s">
        <v>2734</v>
      </c>
    </row>
    <row r="111" spans="1:30" hidden="1" x14ac:dyDescent="0.55000000000000004">
      <c r="A111">
        <v>2100803821</v>
      </c>
      <c r="B111">
        <v>14</v>
      </c>
      <c r="C111">
        <v>268807</v>
      </c>
      <c r="D111" t="s">
        <v>2682</v>
      </c>
      <c r="E111">
        <v>0.18</v>
      </c>
      <c r="F111">
        <v>6</v>
      </c>
      <c r="G111">
        <v>2508584</v>
      </c>
      <c r="H111">
        <v>66296806</v>
      </c>
      <c r="I111">
        <v>271990</v>
      </c>
      <c r="J111">
        <v>256648</v>
      </c>
      <c r="K111">
        <v>0</v>
      </c>
      <c r="L111">
        <v>134098</v>
      </c>
      <c r="M111">
        <v>539522</v>
      </c>
      <c r="N111">
        <v>9288138</v>
      </c>
      <c r="O111">
        <v>124497</v>
      </c>
      <c r="P111">
        <v>64554</v>
      </c>
      <c r="Q111">
        <v>0</v>
      </c>
      <c r="R111">
        <v>10126</v>
      </c>
      <c r="S111" t="s">
        <v>2683</v>
      </c>
      <c r="T111" s="6">
        <v>1.4E-3</v>
      </c>
      <c r="U111" t="s">
        <v>2684</v>
      </c>
      <c r="V111" s="6">
        <v>1.9199999999999998E-2</v>
      </c>
      <c r="W111" t="s">
        <v>2685</v>
      </c>
      <c r="X111" s="6">
        <v>3.8999999999999998E-3</v>
      </c>
      <c r="Y111" t="s">
        <v>2684</v>
      </c>
      <c r="Z111" s="6">
        <v>1.26E-2</v>
      </c>
      <c r="AA111" t="s">
        <v>2686</v>
      </c>
      <c r="AB111" s="6">
        <v>3.7000000000000002E-3</v>
      </c>
      <c r="AC111" t="s">
        <v>2684</v>
      </c>
      <c r="AD111" t="s">
        <v>2742</v>
      </c>
    </row>
    <row r="112" spans="1:30" hidden="1" x14ac:dyDescent="0.55000000000000004">
      <c r="A112">
        <v>2100815995</v>
      </c>
      <c r="B112">
        <v>15</v>
      </c>
      <c r="C112">
        <v>268807</v>
      </c>
      <c r="D112" t="s">
        <v>2682</v>
      </c>
      <c r="E112">
        <v>0.18</v>
      </c>
      <c r="F112">
        <v>6</v>
      </c>
      <c r="G112">
        <v>2406868</v>
      </c>
      <c r="H112">
        <v>66394190</v>
      </c>
      <c r="I112">
        <v>244265</v>
      </c>
      <c r="J112">
        <v>270175</v>
      </c>
      <c r="K112">
        <v>0</v>
      </c>
      <c r="L112">
        <v>151520</v>
      </c>
      <c r="M112">
        <v>392828</v>
      </c>
      <c r="N112">
        <v>9434931</v>
      </c>
      <c r="O112">
        <v>24808</v>
      </c>
      <c r="P112">
        <v>27127</v>
      </c>
      <c r="Q112">
        <v>0</v>
      </c>
      <c r="R112">
        <v>16337</v>
      </c>
      <c r="S112" t="s">
        <v>2683</v>
      </c>
      <c r="T112" s="6">
        <v>1.1999999999999999E-3</v>
      </c>
      <c r="U112" t="s">
        <v>2684</v>
      </c>
      <c r="V112" s="6">
        <v>5.1999999999999998E-3</v>
      </c>
      <c r="W112" t="s">
        <v>2685</v>
      </c>
      <c r="X112" s="6">
        <v>3.5000000000000001E-3</v>
      </c>
      <c r="Y112" t="s">
        <v>2684</v>
      </c>
      <c r="Z112" s="6">
        <v>2.5000000000000001E-3</v>
      </c>
      <c r="AA112" t="s">
        <v>2686</v>
      </c>
      <c r="AB112" s="6">
        <v>3.8999999999999998E-3</v>
      </c>
      <c r="AC112" t="s">
        <v>2684</v>
      </c>
      <c r="AD112" t="s">
        <v>2710</v>
      </c>
    </row>
    <row r="113" spans="1:30" hidden="1" x14ac:dyDescent="0.55000000000000004">
      <c r="A113">
        <v>2100834192</v>
      </c>
      <c r="B113">
        <v>16</v>
      </c>
      <c r="C113">
        <v>268808</v>
      </c>
      <c r="D113" t="s">
        <v>2682</v>
      </c>
      <c r="E113">
        <v>0.18</v>
      </c>
      <c r="F113">
        <v>6</v>
      </c>
      <c r="G113">
        <v>2479285</v>
      </c>
      <c r="H113">
        <v>66322577</v>
      </c>
      <c r="I113">
        <v>194082</v>
      </c>
      <c r="J113">
        <v>233995</v>
      </c>
      <c r="K113">
        <v>0</v>
      </c>
      <c r="L113">
        <v>131360</v>
      </c>
      <c r="M113">
        <v>444077</v>
      </c>
      <c r="N113">
        <v>9385847</v>
      </c>
      <c r="O113">
        <v>33189</v>
      </c>
      <c r="P113">
        <v>33342</v>
      </c>
      <c r="Q113">
        <v>0</v>
      </c>
      <c r="R113">
        <v>14760</v>
      </c>
      <c r="S113" t="s">
        <v>2683</v>
      </c>
      <c r="T113" s="6">
        <v>6.1999999999999998E-3</v>
      </c>
      <c r="U113" t="s">
        <v>2684</v>
      </c>
      <c r="V113" s="6">
        <v>6.7000000000000002E-3</v>
      </c>
      <c r="W113" t="s">
        <v>2685</v>
      </c>
      <c r="X113" s="6">
        <v>2.8E-3</v>
      </c>
      <c r="Y113" t="s">
        <v>2684</v>
      </c>
      <c r="Z113" s="6">
        <v>3.3E-3</v>
      </c>
      <c r="AA113" t="s">
        <v>2686</v>
      </c>
      <c r="AB113" s="6">
        <v>3.3999999999999998E-3</v>
      </c>
      <c r="AC113" t="s">
        <v>2684</v>
      </c>
      <c r="AD113" t="s">
        <v>2711</v>
      </c>
    </row>
    <row r="114" spans="1:30" hidden="1" x14ac:dyDescent="0.55000000000000004">
      <c r="A114">
        <v>2100909945</v>
      </c>
      <c r="B114">
        <v>10</v>
      </c>
      <c r="C114">
        <v>268807</v>
      </c>
      <c r="D114" t="s">
        <v>2682</v>
      </c>
      <c r="E114">
        <v>0.18</v>
      </c>
      <c r="F114">
        <v>6</v>
      </c>
      <c r="G114">
        <v>2574339</v>
      </c>
      <c r="H114">
        <v>66225600</v>
      </c>
      <c r="I114">
        <v>158269</v>
      </c>
      <c r="J114">
        <v>232984</v>
      </c>
      <c r="K114">
        <v>0</v>
      </c>
      <c r="L114">
        <v>139033</v>
      </c>
      <c r="M114">
        <v>501626</v>
      </c>
      <c r="N114">
        <v>9326116</v>
      </c>
      <c r="O114">
        <v>62757</v>
      </c>
      <c r="P114">
        <v>52441</v>
      </c>
      <c r="Q114">
        <v>0</v>
      </c>
      <c r="R114">
        <v>18158</v>
      </c>
      <c r="S114" t="s">
        <v>2683</v>
      </c>
      <c r="T114" s="6">
        <v>5.5999999999999999E-3</v>
      </c>
      <c r="U114" t="s">
        <v>2684</v>
      </c>
      <c r="V114" s="6">
        <v>1.17E-2</v>
      </c>
      <c r="W114" t="s">
        <v>2685</v>
      </c>
      <c r="X114" s="6">
        <v>2.3E-3</v>
      </c>
      <c r="Y114" t="s">
        <v>2684</v>
      </c>
      <c r="Z114" s="6">
        <v>6.3E-3</v>
      </c>
      <c r="AA114" t="s">
        <v>2686</v>
      </c>
      <c r="AB114" s="6">
        <v>3.3E-3</v>
      </c>
      <c r="AC114" t="s">
        <v>2684</v>
      </c>
      <c r="AD114" t="s">
        <v>2713</v>
      </c>
    </row>
    <row r="115" spans="1:30" hidden="1" x14ac:dyDescent="0.55000000000000004">
      <c r="A115">
        <v>2100946900</v>
      </c>
      <c r="B115">
        <v>12</v>
      </c>
      <c r="C115">
        <v>268807</v>
      </c>
      <c r="D115" t="s">
        <v>2682</v>
      </c>
      <c r="E115">
        <v>0.18</v>
      </c>
      <c r="F115">
        <v>6</v>
      </c>
      <c r="G115">
        <v>702166</v>
      </c>
      <c r="H115">
        <v>68104704</v>
      </c>
      <c r="I115">
        <v>46587</v>
      </c>
      <c r="J115">
        <v>126062</v>
      </c>
      <c r="K115">
        <v>0</v>
      </c>
      <c r="L115">
        <v>109698</v>
      </c>
      <c r="M115">
        <v>175543</v>
      </c>
      <c r="N115">
        <v>9654259</v>
      </c>
      <c r="O115">
        <v>24296</v>
      </c>
      <c r="P115">
        <v>29779</v>
      </c>
      <c r="Q115">
        <v>0</v>
      </c>
      <c r="R115">
        <v>20417</v>
      </c>
      <c r="S115" t="s">
        <v>2683</v>
      </c>
      <c r="T115" s="6">
        <v>2.5000000000000001E-3</v>
      </c>
      <c r="U115" t="s">
        <v>2684</v>
      </c>
      <c r="V115" s="6">
        <v>5.4999999999999997E-3</v>
      </c>
      <c r="W115" t="s">
        <v>2685</v>
      </c>
      <c r="X115" s="6">
        <v>5.9999999999999995E-4</v>
      </c>
      <c r="Y115" t="s">
        <v>2684</v>
      </c>
      <c r="Z115" s="6">
        <v>2.3999999999999998E-3</v>
      </c>
      <c r="AA115" t="s">
        <v>2686</v>
      </c>
      <c r="AB115" s="6">
        <v>1.8E-3</v>
      </c>
      <c r="AC115" t="s">
        <v>2684</v>
      </c>
      <c r="AD115" t="s">
        <v>2743</v>
      </c>
    </row>
    <row r="116" spans="1:30" hidden="1" x14ac:dyDescent="0.55000000000000004">
      <c r="A116">
        <v>2101061926</v>
      </c>
      <c r="B116">
        <v>9</v>
      </c>
      <c r="C116">
        <v>268807</v>
      </c>
      <c r="D116" t="s">
        <v>2682</v>
      </c>
      <c r="E116">
        <v>0.18</v>
      </c>
      <c r="F116">
        <v>6</v>
      </c>
      <c r="G116">
        <v>2690610</v>
      </c>
      <c r="H116">
        <v>66113355</v>
      </c>
      <c r="I116">
        <v>306530</v>
      </c>
      <c r="J116">
        <v>287898</v>
      </c>
      <c r="K116">
        <v>0</v>
      </c>
      <c r="L116">
        <v>141285</v>
      </c>
      <c r="M116">
        <v>481167</v>
      </c>
      <c r="N116">
        <v>9348410</v>
      </c>
      <c r="O116">
        <v>69365</v>
      </c>
      <c r="P116">
        <v>52095</v>
      </c>
      <c r="Q116">
        <v>0</v>
      </c>
      <c r="R116">
        <v>20600</v>
      </c>
      <c r="S116" t="s">
        <v>2683</v>
      </c>
      <c r="T116" s="6">
        <v>2.3E-3</v>
      </c>
      <c r="U116" t="s">
        <v>2684</v>
      </c>
      <c r="V116" s="6">
        <v>1.23E-2</v>
      </c>
      <c r="W116" t="s">
        <v>2685</v>
      </c>
      <c r="X116" s="6">
        <v>4.4000000000000003E-3</v>
      </c>
      <c r="Y116" t="s">
        <v>2684</v>
      </c>
      <c r="Z116" s="6">
        <v>7.0000000000000001E-3</v>
      </c>
      <c r="AA116" t="s">
        <v>2686</v>
      </c>
      <c r="AB116" s="6">
        <v>4.1000000000000003E-3</v>
      </c>
      <c r="AC116" t="s">
        <v>2684</v>
      </c>
      <c r="AD116" t="s">
        <v>2744</v>
      </c>
    </row>
    <row r="117" spans="1:30" hidden="1" x14ac:dyDescent="0.55000000000000004">
      <c r="A117">
        <v>2101068166</v>
      </c>
      <c r="B117">
        <v>5</v>
      </c>
      <c r="C117">
        <v>268807</v>
      </c>
      <c r="D117" t="s">
        <v>2682</v>
      </c>
      <c r="E117">
        <v>0.18</v>
      </c>
      <c r="F117">
        <v>6</v>
      </c>
      <c r="G117">
        <v>1606246</v>
      </c>
      <c r="H117">
        <v>67199781</v>
      </c>
      <c r="I117">
        <v>184078</v>
      </c>
      <c r="J117">
        <v>191891</v>
      </c>
      <c r="K117">
        <v>0</v>
      </c>
      <c r="L117">
        <v>112244</v>
      </c>
      <c r="M117">
        <v>354165</v>
      </c>
      <c r="N117">
        <v>9473581</v>
      </c>
      <c r="O117">
        <v>41750</v>
      </c>
      <c r="P117">
        <v>24520</v>
      </c>
      <c r="Q117">
        <v>0</v>
      </c>
      <c r="R117">
        <v>8932</v>
      </c>
      <c r="S117" t="s">
        <v>2683</v>
      </c>
      <c r="T117" s="6">
        <v>5.4000000000000003E-3</v>
      </c>
      <c r="U117" t="s">
        <v>2684</v>
      </c>
      <c r="V117" s="6">
        <v>6.7000000000000002E-3</v>
      </c>
      <c r="W117" t="s">
        <v>2685</v>
      </c>
      <c r="X117" s="6">
        <v>2.5999999999999999E-3</v>
      </c>
      <c r="Y117" t="s">
        <v>2684</v>
      </c>
      <c r="Z117" s="6">
        <v>4.1999999999999997E-3</v>
      </c>
      <c r="AA117" t="s">
        <v>2686</v>
      </c>
      <c r="AB117" s="6">
        <v>2.7000000000000001E-3</v>
      </c>
      <c r="AC117" t="s">
        <v>2684</v>
      </c>
      <c r="AD117" t="s">
        <v>2706</v>
      </c>
    </row>
    <row r="118" spans="1:30" x14ac:dyDescent="0.55000000000000004">
      <c r="A118">
        <v>2101170296</v>
      </c>
      <c r="B118">
        <v>17</v>
      </c>
      <c r="C118">
        <v>268808</v>
      </c>
      <c r="D118" t="s">
        <v>2682</v>
      </c>
      <c r="E118">
        <v>0.18</v>
      </c>
      <c r="F118">
        <v>6</v>
      </c>
      <c r="G118">
        <v>2040152</v>
      </c>
      <c r="H118">
        <v>66767446</v>
      </c>
      <c r="I118">
        <v>170563</v>
      </c>
      <c r="J118">
        <v>209334</v>
      </c>
      <c r="K118">
        <v>0</v>
      </c>
      <c r="L118">
        <v>131063</v>
      </c>
      <c r="M118">
        <v>373402</v>
      </c>
      <c r="N118">
        <v>9456656</v>
      </c>
      <c r="O118">
        <v>17154</v>
      </c>
      <c r="P118">
        <v>34485</v>
      </c>
      <c r="Q118">
        <v>0</v>
      </c>
      <c r="R118">
        <v>23934</v>
      </c>
      <c r="S118" t="s">
        <v>2683</v>
      </c>
      <c r="T118" s="6">
        <v>5.4999999999999997E-3</v>
      </c>
      <c r="U118" t="s">
        <v>2684</v>
      </c>
      <c r="V118" s="6">
        <v>5.1999999999999998E-3</v>
      </c>
      <c r="W118" t="s">
        <v>2685</v>
      </c>
      <c r="X118" s="6">
        <v>2.3999999999999998E-3</v>
      </c>
      <c r="Y118" t="s">
        <v>2684</v>
      </c>
      <c r="Z118" s="6">
        <v>1.6999999999999999E-3</v>
      </c>
      <c r="AA118" t="s">
        <v>2686</v>
      </c>
      <c r="AB118" s="6">
        <v>3.0000000000000001E-3</v>
      </c>
      <c r="AC118" t="s">
        <v>2684</v>
      </c>
      <c r="AD118" t="s">
        <v>2745</v>
      </c>
    </row>
    <row r="119" spans="1:30" hidden="1" x14ac:dyDescent="0.55000000000000004">
      <c r="A119">
        <v>2101237327</v>
      </c>
      <c r="B119">
        <v>13</v>
      </c>
      <c r="C119">
        <v>268807</v>
      </c>
      <c r="D119" t="s">
        <v>2682</v>
      </c>
      <c r="E119">
        <v>0.18</v>
      </c>
      <c r="F119">
        <v>6</v>
      </c>
      <c r="G119">
        <v>3087574</v>
      </c>
      <c r="H119">
        <v>65719556</v>
      </c>
      <c r="I119">
        <v>478218</v>
      </c>
      <c r="J119">
        <v>374984</v>
      </c>
      <c r="K119">
        <v>0</v>
      </c>
      <c r="L119">
        <v>137769</v>
      </c>
      <c r="M119">
        <v>482484</v>
      </c>
      <c r="N119">
        <v>9345218</v>
      </c>
      <c r="O119">
        <v>72941</v>
      </c>
      <c r="P119">
        <v>47998</v>
      </c>
      <c r="Q119">
        <v>0</v>
      </c>
      <c r="R119">
        <v>17150</v>
      </c>
      <c r="S119" t="s">
        <v>2683</v>
      </c>
      <c r="T119" t="s">
        <v>2746</v>
      </c>
      <c r="U119" t="s">
        <v>2684</v>
      </c>
      <c r="V119" s="6">
        <v>1.23E-2</v>
      </c>
      <c r="W119" t="s">
        <v>2685</v>
      </c>
      <c r="X119" s="6">
        <v>6.9999999999999999E-4</v>
      </c>
      <c r="Y119" t="s">
        <v>2684</v>
      </c>
      <c r="Z119" s="6">
        <v>7.4000000000000003E-3</v>
      </c>
      <c r="AA119" t="s">
        <v>2686</v>
      </c>
      <c r="AB119" s="6">
        <v>5.4000000000000003E-3</v>
      </c>
      <c r="AC119" t="s">
        <v>2684</v>
      </c>
      <c r="AD119" t="s">
        <v>2747</v>
      </c>
    </row>
    <row r="120" spans="1:30" hidden="1" x14ac:dyDescent="0.55000000000000004">
      <c r="A120">
        <v>2101252692</v>
      </c>
      <c r="B120">
        <v>3</v>
      </c>
      <c r="C120">
        <v>268807</v>
      </c>
      <c r="D120" t="s">
        <v>2682</v>
      </c>
      <c r="E120">
        <v>0.18</v>
      </c>
      <c r="F120">
        <v>6</v>
      </c>
      <c r="G120">
        <v>2677094</v>
      </c>
      <c r="H120">
        <v>66129355</v>
      </c>
      <c r="I120">
        <v>177472</v>
      </c>
      <c r="J120">
        <v>267999</v>
      </c>
      <c r="K120">
        <v>0</v>
      </c>
      <c r="L120">
        <v>168613</v>
      </c>
      <c r="M120">
        <v>488367</v>
      </c>
      <c r="N120">
        <v>9339382</v>
      </c>
      <c r="O120">
        <v>44129</v>
      </c>
      <c r="P120">
        <v>42775</v>
      </c>
      <c r="Q120">
        <v>0</v>
      </c>
      <c r="R120">
        <v>20476</v>
      </c>
      <c r="S120" t="s">
        <v>2683</v>
      </c>
      <c r="T120" s="6">
        <v>2.0000000000000001E-4</v>
      </c>
      <c r="U120" t="s">
        <v>2684</v>
      </c>
      <c r="V120" s="6">
        <v>8.8000000000000005E-3</v>
      </c>
      <c r="W120" t="s">
        <v>2685</v>
      </c>
      <c r="X120" s="6">
        <v>2.5000000000000001E-3</v>
      </c>
      <c r="Y120" t="s">
        <v>2684</v>
      </c>
      <c r="Z120" s="6">
        <v>4.4000000000000003E-3</v>
      </c>
      <c r="AA120" t="s">
        <v>2686</v>
      </c>
      <c r="AB120" s="6">
        <v>3.8E-3</v>
      </c>
      <c r="AC120" t="s">
        <v>2684</v>
      </c>
      <c r="AD120" t="s">
        <v>2709</v>
      </c>
    </row>
    <row r="121" spans="1:30" hidden="1" x14ac:dyDescent="0.55000000000000004">
      <c r="A121">
        <v>2400424483</v>
      </c>
      <c r="B121">
        <v>8</v>
      </c>
      <c r="C121">
        <v>307207</v>
      </c>
      <c r="D121" t="s">
        <v>2682</v>
      </c>
      <c r="E121">
        <v>0.18</v>
      </c>
      <c r="F121">
        <v>7</v>
      </c>
      <c r="G121">
        <v>3090458</v>
      </c>
      <c r="H121">
        <v>75544864</v>
      </c>
      <c r="I121">
        <v>236427</v>
      </c>
      <c r="J121">
        <v>265222</v>
      </c>
      <c r="K121">
        <v>0</v>
      </c>
      <c r="L121">
        <v>141786</v>
      </c>
      <c r="M121">
        <v>433741</v>
      </c>
      <c r="N121">
        <v>9396213</v>
      </c>
      <c r="O121">
        <v>18331</v>
      </c>
      <c r="P121">
        <v>15788</v>
      </c>
      <c r="Q121">
        <v>0</v>
      </c>
      <c r="R121">
        <v>7569</v>
      </c>
      <c r="S121" t="s">
        <v>2683</v>
      </c>
      <c r="T121" s="6">
        <v>8.9999999999999998E-4</v>
      </c>
      <c r="U121" t="s">
        <v>2684</v>
      </c>
      <c r="V121" s="6">
        <v>3.3999999999999998E-3</v>
      </c>
      <c r="W121" t="s">
        <v>2685</v>
      </c>
      <c r="X121" s="6">
        <v>3.0000000000000001E-3</v>
      </c>
      <c r="Y121" t="s">
        <v>2684</v>
      </c>
      <c r="Z121" s="6">
        <v>1.8E-3</v>
      </c>
      <c r="AA121" t="s">
        <v>2686</v>
      </c>
      <c r="AB121" s="6">
        <v>3.3E-3</v>
      </c>
      <c r="AC121" t="s">
        <v>2684</v>
      </c>
      <c r="AD121" t="s">
        <v>2748</v>
      </c>
    </row>
    <row r="122" spans="1:30" hidden="1" x14ac:dyDescent="0.55000000000000004">
      <c r="A122">
        <v>2400541279</v>
      </c>
      <c r="B122">
        <v>11</v>
      </c>
      <c r="C122">
        <v>307207</v>
      </c>
      <c r="D122" t="s">
        <v>2682</v>
      </c>
      <c r="E122">
        <v>0.18</v>
      </c>
      <c r="F122">
        <v>7</v>
      </c>
      <c r="G122">
        <v>2294679</v>
      </c>
      <c r="H122">
        <v>76342081</v>
      </c>
      <c r="I122">
        <v>172326</v>
      </c>
      <c r="J122">
        <v>228721</v>
      </c>
      <c r="K122">
        <v>0</v>
      </c>
      <c r="L122">
        <v>142354</v>
      </c>
      <c r="M122">
        <v>306304</v>
      </c>
      <c r="N122">
        <v>9523274</v>
      </c>
      <c r="O122">
        <v>1904</v>
      </c>
      <c r="P122">
        <v>7119</v>
      </c>
      <c r="Q122">
        <v>0</v>
      </c>
      <c r="R122">
        <v>5899</v>
      </c>
      <c r="S122" t="s">
        <v>2683</v>
      </c>
      <c r="T122" s="6">
        <v>5.0000000000000001E-3</v>
      </c>
      <c r="U122" t="s">
        <v>2684</v>
      </c>
      <c r="V122" s="6">
        <v>8.9999999999999998E-4</v>
      </c>
      <c r="W122" t="s">
        <v>2685</v>
      </c>
      <c r="X122" s="6">
        <v>2.0999999999999999E-3</v>
      </c>
      <c r="Y122" t="s">
        <v>2684</v>
      </c>
      <c r="Z122" s="6">
        <v>1E-4</v>
      </c>
      <c r="AA122" t="s">
        <v>2686</v>
      </c>
      <c r="AB122" s="6">
        <v>2.8999999999999998E-3</v>
      </c>
      <c r="AC122" t="s">
        <v>2684</v>
      </c>
      <c r="AD122" t="s">
        <v>2719</v>
      </c>
    </row>
    <row r="123" spans="1:30" hidden="1" x14ac:dyDescent="0.55000000000000004">
      <c r="A123">
        <v>2400585806</v>
      </c>
      <c r="B123">
        <v>2</v>
      </c>
      <c r="C123">
        <v>307207</v>
      </c>
      <c r="D123" t="s">
        <v>2682</v>
      </c>
      <c r="E123">
        <v>0.18</v>
      </c>
      <c r="F123">
        <v>7</v>
      </c>
      <c r="G123">
        <v>2206811</v>
      </c>
      <c r="H123">
        <v>76425545</v>
      </c>
      <c r="I123">
        <v>216736</v>
      </c>
      <c r="J123">
        <v>225717</v>
      </c>
      <c r="K123">
        <v>0</v>
      </c>
      <c r="L123">
        <v>124054</v>
      </c>
      <c r="M123">
        <v>252261</v>
      </c>
      <c r="N123">
        <v>9577407</v>
      </c>
      <c r="O123">
        <v>0</v>
      </c>
      <c r="P123">
        <v>5929</v>
      </c>
      <c r="Q123">
        <v>0</v>
      </c>
      <c r="R123">
        <v>5929</v>
      </c>
      <c r="S123" t="s">
        <v>2683</v>
      </c>
      <c r="T123" s="6">
        <v>1E-4</v>
      </c>
      <c r="U123" t="s">
        <v>2684</v>
      </c>
      <c r="V123" s="6">
        <v>5.9999999999999995E-4</v>
      </c>
      <c r="W123" t="s">
        <v>2685</v>
      </c>
      <c r="X123" s="6">
        <v>2.7000000000000001E-3</v>
      </c>
      <c r="Y123" t="s">
        <v>2684</v>
      </c>
      <c r="Z123" s="6">
        <v>0</v>
      </c>
      <c r="AA123" t="s">
        <v>2686</v>
      </c>
      <c r="AB123" s="6">
        <v>2.8E-3</v>
      </c>
      <c r="AC123" t="s">
        <v>2684</v>
      </c>
      <c r="AD123" t="s">
        <v>2708</v>
      </c>
    </row>
    <row r="124" spans="1:30" hidden="1" x14ac:dyDescent="0.55000000000000004">
      <c r="A124">
        <v>2400601562</v>
      </c>
      <c r="B124">
        <v>6</v>
      </c>
      <c r="C124">
        <v>307207</v>
      </c>
      <c r="D124" t="s">
        <v>2682</v>
      </c>
      <c r="E124">
        <v>0.18</v>
      </c>
      <c r="F124">
        <v>7</v>
      </c>
      <c r="G124">
        <v>2816936</v>
      </c>
      <c r="H124">
        <v>75813888</v>
      </c>
      <c r="I124">
        <v>172859</v>
      </c>
      <c r="J124">
        <v>236292</v>
      </c>
      <c r="K124">
        <v>0</v>
      </c>
      <c r="L124">
        <v>139522</v>
      </c>
      <c r="M124">
        <v>375996</v>
      </c>
      <c r="N124">
        <v>9453777</v>
      </c>
      <c r="O124">
        <v>7054</v>
      </c>
      <c r="P124">
        <v>9220</v>
      </c>
      <c r="Q124">
        <v>0</v>
      </c>
      <c r="R124">
        <v>5853</v>
      </c>
      <c r="S124" t="s">
        <v>2683</v>
      </c>
      <c r="T124" s="6">
        <v>5.1999999999999998E-3</v>
      </c>
      <c r="U124" t="s">
        <v>2684</v>
      </c>
      <c r="V124" s="6">
        <v>1.6000000000000001E-3</v>
      </c>
      <c r="W124" t="s">
        <v>2685</v>
      </c>
      <c r="X124" s="6">
        <v>2.0999999999999999E-3</v>
      </c>
      <c r="Y124" t="s">
        <v>2684</v>
      </c>
      <c r="Z124" s="6">
        <v>6.9999999999999999E-4</v>
      </c>
      <c r="AA124" t="s">
        <v>2686</v>
      </c>
      <c r="AB124" s="6">
        <v>3.0000000000000001E-3</v>
      </c>
      <c r="AC124" t="s">
        <v>2684</v>
      </c>
      <c r="AD124" t="s">
        <v>2721</v>
      </c>
    </row>
    <row r="125" spans="1:30" hidden="1" x14ac:dyDescent="0.55000000000000004">
      <c r="A125">
        <v>2400698898</v>
      </c>
      <c r="B125">
        <v>4</v>
      </c>
      <c r="C125">
        <v>307207</v>
      </c>
      <c r="D125" t="s">
        <v>2682</v>
      </c>
      <c r="E125">
        <v>0.18</v>
      </c>
      <c r="F125">
        <v>7</v>
      </c>
      <c r="G125">
        <v>820398</v>
      </c>
      <c r="H125">
        <v>77816504</v>
      </c>
      <c r="I125">
        <v>62161</v>
      </c>
      <c r="J125">
        <v>130732</v>
      </c>
      <c r="K125">
        <v>0</v>
      </c>
      <c r="L125">
        <v>110454</v>
      </c>
      <c r="M125">
        <v>170153</v>
      </c>
      <c r="N125">
        <v>9659932</v>
      </c>
      <c r="O125">
        <v>11316</v>
      </c>
      <c r="P125">
        <v>9655</v>
      </c>
      <c r="Q125">
        <v>0</v>
      </c>
      <c r="R125">
        <v>6376</v>
      </c>
      <c r="S125" t="s">
        <v>2683</v>
      </c>
      <c r="T125" s="6">
        <v>2.3999999999999998E-3</v>
      </c>
      <c r="U125" t="s">
        <v>2684</v>
      </c>
      <c r="V125" s="6">
        <v>2.0999999999999999E-3</v>
      </c>
      <c r="W125" t="s">
        <v>2685</v>
      </c>
      <c r="X125" s="6">
        <v>6.9999999999999999E-4</v>
      </c>
      <c r="Y125" t="s">
        <v>2684</v>
      </c>
      <c r="Z125" s="6">
        <v>1.1000000000000001E-3</v>
      </c>
      <c r="AA125" t="s">
        <v>2686</v>
      </c>
      <c r="AB125" s="6">
        <v>1.6000000000000001E-3</v>
      </c>
      <c r="AC125" t="s">
        <v>2684</v>
      </c>
      <c r="AD125" t="s">
        <v>2721</v>
      </c>
    </row>
    <row r="126" spans="1:30" hidden="1" x14ac:dyDescent="0.55000000000000004">
      <c r="A126">
        <v>2400733121</v>
      </c>
      <c r="B126">
        <v>1</v>
      </c>
      <c r="C126">
        <v>307207</v>
      </c>
      <c r="D126" t="s">
        <v>2682</v>
      </c>
      <c r="E126">
        <v>0.18</v>
      </c>
      <c r="F126">
        <v>7</v>
      </c>
      <c r="G126">
        <v>2954155</v>
      </c>
      <c r="H126">
        <v>75680750</v>
      </c>
      <c r="I126">
        <v>139572</v>
      </c>
      <c r="J126">
        <v>216071</v>
      </c>
      <c r="K126">
        <v>0</v>
      </c>
      <c r="L126">
        <v>143955</v>
      </c>
      <c r="M126">
        <v>409366</v>
      </c>
      <c r="N126">
        <v>9418351</v>
      </c>
      <c r="O126">
        <v>6895</v>
      </c>
      <c r="P126">
        <v>8586</v>
      </c>
      <c r="Q126">
        <v>0</v>
      </c>
      <c r="R126">
        <v>5878</v>
      </c>
      <c r="S126" t="s">
        <v>2683</v>
      </c>
      <c r="T126" s="6">
        <v>4.4999999999999997E-3</v>
      </c>
      <c r="U126" t="s">
        <v>2684</v>
      </c>
      <c r="V126" s="6">
        <v>1.5E-3</v>
      </c>
      <c r="W126" t="s">
        <v>2685</v>
      </c>
      <c r="X126" s="6">
        <v>1.6999999999999999E-3</v>
      </c>
      <c r="Y126" t="s">
        <v>2684</v>
      </c>
      <c r="Z126" s="6">
        <v>6.9999999999999999E-4</v>
      </c>
      <c r="AA126" t="s">
        <v>2686</v>
      </c>
      <c r="AB126" s="6">
        <v>2.7000000000000001E-3</v>
      </c>
      <c r="AC126" t="s">
        <v>2684</v>
      </c>
      <c r="AD126" t="s">
        <v>2722</v>
      </c>
    </row>
    <row r="127" spans="1:30" hidden="1" x14ac:dyDescent="0.55000000000000004">
      <c r="A127">
        <v>2400753381</v>
      </c>
      <c r="B127">
        <v>7</v>
      </c>
      <c r="C127">
        <v>307207</v>
      </c>
      <c r="D127" t="s">
        <v>2682</v>
      </c>
      <c r="E127">
        <v>0.18</v>
      </c>
      <c r="F127">
        <v>7</v>
      </c>
      <c r="G127">
        <v>2847440</v>
      </c>
      <c r="H127">
        <v>75786068</v>
      </c>
      <c r="I127">
        <v>209917</v>
      </c>
      <c r="J127">
        <v>240536</v>
      </c>
      <c r="K127">
        <v>0</v>
      </c>
      <c r="L127">
        <v>132839</v>
      </c>
      <c r="M127">
        <v>453397</v>
      </c>
      <c r="N127">
        <v>9376668</v>
      </c>
      <c r="O127">
        <v>66580</v>
      </c>
      <c r="P127">
        <v>33038</v>
      </c>
      <c r="Q127">
        <v>0</v>
      </c>
      <c r="R127">
        <v>5525</v>
      </c>
      <c r="S127" t="s">
        <v>2683</v>
      </c>
      <c r="T127" s="6">
        <v>2.0000000000000001E-4</v>
      </c>
      <c r="U127" t="s">
        <v>2684</v>
      </c>
      <c r="V127" s="6">
        <v>1.01E-2</v>
      </c>
      <c r="W127" t="s">
        <v>2685</v>
      </c>
      <c r="X127" s="6">
        <v>2.5999999999999999E-3</v>
      </c>
      <c r="Y127" t="s">
        <v>2684</v>
      </c>
      <c r="Z127" s="6">
        <v>6.7000000000000002E-3</v>
      </c>
      <c r="AA127" t="s">
        <v>2686</v>
      </c>
      <c r="AB127" s="6">
        <v>3.0000000000000001E-3</v>
      </c>
      <c r="AC127" t="s">
        <v>2684</v>
      </c>
      <c r="AD127" t="s">
        <v>2711</v>
      </c>
    </row>
    <row r="128" spans="1:30" hidden="1" x14ac:dyDescent="0.55000000000000004">
      <c r="A128">
        <v>2400801898</v>
      </c>
      <c r="B128">
        <v>14</v>
      </c>
      <c r="C128">
        <v>307207</v>
      </c>
      <c r="D128" t="s">
        <v>2682</v>
      </c>
      <c r="E128">
        <v>0.18</v>
      </c>
      <c r="F128">
        <v>7</v>
      </c>
      <c r="G128">
        <v>2918574</v>
      </c>
      <c r="H128">
        <v>75716760</v>
      </c>
      <c r="I128">
        <v>284657</v>
      </c>
      <c r="J128">
        <v>267203</v>
      </c>
      <c r="K128">
        <v>0</v>
      </c>
      <c r="L128">
        <v>140767</v>
      </c>
      <c r="M128">
        <v>409987</v>
      </c>
      <c r="N128">
        <v>9419954</v>
      </c>
      <c r="O128">
        <v>12667</v>
      </c>
      <c r="P128">
        <v>10555</v>
      </c>
      <c r="Q128">
        <v>0</v>
      </c>
      <c r="R128">
        <v>6669</v>
      </c>
      <c r="S128" t="s">
        <v>2683</v>
      </c>
      <c r="T128" s="6">
        <v>1.5E-3</v>
      </c>
      <c r="U128" t="s">
        <v>2684</v>
      </c>
      <c r="V128" s="6">
        <v>2.3E-3</v>
      </c>
      <c r="W128" t="s">
        <v>2685</v>
      </c>
      <c r="X128" s="6">
        <v>3.5999999999999999E-3</v>
      </c>
      <c r="Y128" t="s">
        <v>2684</v>
      </c>
      <c r="Z128" s="6">
        <v>1.1999999999999999E-3</v>
      </c>
      <c r="AA128" t="s">
        <v>2686</v>
      </c>
      <c r="AB128" s="6">
        <v>3.3E-3</v>
      </c>
      <c r="AC128" t="s">
        <v>2684</v>
      </c>
      <c r="AD128" t="s">
        <v>2727</v>
      </c>
    </row>
    <row r="129" spans="1:30" hidden="1" x14ac:dyDescent="0.55000000000000004">
      <c r="A129">
        <v>2400813910</v>
      </c>
      <c r="B129">
        <v>15</v>
      </c>
      <c r="C129">
        <v>307207</v>
      </c>
      <c r="D129" t="s">
        <v>2682</v>
      </c>
      <c r="E129">
        <v>0.18</v>
      </c>
      <c r="F129">
        <v>7</v>
      </c>
      <c r="G129">
        <v>2767733</v>
      </c>
      <c r="H129">
        <v>75861028</v>
      </c>
      <c r="I129">
        <v>249213</v>
      </c>
      <c r="J129">
        <v>281157</v>
      </c>
      <c r="K129">
        <v>0</v>
      </c>
      <c r="L129">
        <v>159616</v>
      </c>
      <c r="M129">
        <v>360862</v>
      </c>
      <c r="N129">
        <v>9466838</v>
      </c>
      <c r="O129">
        <v>4948</v>
      </c>
      <c r="P129">
        <v>10982</v>
      </c>
      <c r="Q129">
        <v>0</v>
      </c>
      <c r="R129">
        <v>8096</v>
      </c>
      <c r="S129" t="s">
        <v>2683</v>
      </c>
      <c r="T129" s="6">
        <v>1.1999999999999999E-3</v>
      </c>
      <c r="U129" t="s">
        <v>2684</v>
      </c>
      <c r="V129" s="6">
        <v>1.6000000000000001E-3</v>
      </c>
      <c r="W129" t="s">
        <v>2685</v>
      </c>
      <c r="X129" s="6">
        <v>3.0999999999999999E-3</v>
      </c>
      <c r="Y129" t="s">
        <v>2684</v>
      </c>
      <c r="Z129" s="6">
        <v>5.0000000000000001E-4</v>
      </c>
      <c r="AA129" t="s">
        <v>2686</v>
      </c>
      <c r="AB129" s="6">
        <v>3.5000000000000001E-3</v>
      </c>
      <c r="AC129" t="s">
        <v>2684</v>
      </c>
      <c r="AD129" t="s">
        <v>2720</v>
      </c>
    </row>
    <row r="130" spans="1:30" hidden="1" x14ac:dyDescent="0.55000000000000004">
      <c r="A130">
        <v>2400831475</v>
      </c>
      <c r="B130">
        <v>16</v>
      </c>
      <c r="C130">
        <v>307208</v>
      </c>
      <c r="D130" t="s">
        <v>2682</v>
      </c>
      <c r="E130">
        <v>0.18</v>
      </c>
      <c r="F130">
        <v>7</v>
      </c>
      <c r="G130">
        <v>2839598</v>
      </c>
      <c r="H130">
        <v>75792030</v>
      </c>
      <c r="I130">
        <v>195983</v>
      </c>
      <c r="J130">
        <v>241100</v>
      </c>
      <c r="K130">
        <v>0</v>
      </c>
      <c r="L130">
        <v>137259</v>
      </c>
      <c r="M130">
        <v>360310</v>
      </c>
      <c r="N130">
        <v>9469453</v>
      </c>
      <c r="O130">
        <v>1901</v>
      </c>
      <c r="P130">
        <v>7105</v>
      </c>
      <c r="Q130">
        <v>0</v>
      </c>
      <c r="R130">
        <v>5899</v>
      </c>
      <c r="S130" t="s">
        <v>2683</v>
      </c>
      <c r="T130" s="6">
        <v>0</v>
      </c>
      <c r="U130" t="s">
        <v>2684</v>
      </c>
      <c r="V130" s="6">
        <v>8.9999999999999998E-4</v>
      </c>
      <c r="W130" t="s">
        <v>2685</v>
      </c>
      <c r="X130" s="6">
        <v>2.3999999999999998E-3</v>
      </c>
      <c r="Y130" t="s">
        <v>2684</v>
      </c>
      <c r="Z130" s="6">
        <v>1E-4</v>
      </c>
      <c r="AA130" t="s">
        <v>2686</v>
      </c>
      <c r="AB130" s="6">
        <v>3.0000000000000001E-3</v>
      </c>
      <c r="AC130" t="s">
        <v>2684</v>
      </c>
      <c r="AD130" t="s">
        <v>2719</v>
      </c>
    </row>
    <row r="131" spans="1:30" hidden="1" x14ac:dyDescent="0.55000000000000004">
      <c r="A131">
        <v>2400908171</v>
      </c>
      <c r="B131">
        <v>10</v>
      </c>
      <c r="C131">
        <v>307207</v>
      </c>
      <c r="D131" t="s">
        <v>2682</v>
      </c>
      <c r="E131">
        <v>0.18</v>
      </c>
      <c r="F131">
        <v>7</v>
      </c>
      <c r="G131">
        <v>2951314</v>
      </c>
      <c r="H131">
        <v>75676375</v>
      </c>
      <c r="I131">
        <v>164765</v>
      </c>
      <c r="J131">
        <v>245924</v>
      </c>
      <c r="K131">
        <v>0</v>
      </c>
      <c r="L131">
        <v>149439</v>
      </c>
      <c r="M131">
        <v>376972</v>
      </c>
      <c r="N131">
        <v>9450775</v>
      </c>
      <c r="O131">
        <v>6496</v>
      </c>
      <c r="P131">
        <v>12940</v>
      </c>
      <c r="Q131">
        <v>0</v>
      </c>
      <c r="R131">
        <v>10406</v>
      </c>
      <c r="S131" t="s">
        <v>2683</v>
      </c>
      <c r="T131" s="6">
        <v>5.1999999999999998E-3</v>
      </c>
      <c r="U131" t="s">
        <v>2684</v>
      </c>
      <c r="V131" s="6">
        <v>1.9E-3</v>
      </c>
      <c r="W131" t="s">
        <v>2685</v>
      </c>
      <c r="X131" s="6">
        <v>2E-3</v>
      </c>
      <c r="Y131" t="s">
        <v>2684</v>
      </c>
      <c r="Z131" s="6">
        <v>5.9999999999999995E-4</v>
      </c>
      <c r="AA131" t="s">
        <v>2686</v>
      </c>
      <c r="AB131" s="6">
        <v>3.0999999999999999E-3</v>
      </c>
      <c r="AC131" t="s">
        <v>2684</v>
      </c>
      <c r="AD131" t="s">
        <v>2749</v>
      </c>
    </row>
    <row r="132" spans="1:30" hidden="1" x14ac:dyDescent="0.55000000000000004">
      <c r="A132">
        <v>2400944862</v>
      </c>
      <c r="B132">
        <v>12</v>
      </c>
      <c r="C132">
        <v>307207</v>
      </c>
      <c r="D132" t="s">
        <v>2682</v>
      </c>
      <c r="E132">
        <v>0.18</v>
      </c>
      <c r="F132">
        <v>7</v>
      </c>
      <c r="G132">
        <v>873050</v>
      </c>
      <c r="H132">
        <v>77763457</v>
      </c>
      <c r="I132">
        <v>58041</v>
      </c>
      <c r="J132">
        <v>135328</v>
      </c>
      <c r="K132">
        <v>0</v>
      </c>
      <c r="L132">
        <v>115644</v>
      </c>
      <c r="M132">
        <v>170881</v>
      </c>
      <c r="N132">
        <v>9658753</v>
      </c>
      <c r="O132">
        <v>11454</v>
      </c>
      <c r="P132">
        <v>9266</v>
      </c>
      <c r="Q132">
        <v>0</v>
      </c>
      <c r="R132">
        <v>5946</v>
      </c>
      <c r="S132" t="s">
        <v>2683</v>
      </c>
      <c r="T132" s="6">
        <v>2.3999999999999998E-3</v>
      </c>
      <c r="U132" t="s">
        <v>2684</v>
      </c>
      <c r="V132" s="6">
        <v>2.0999999999999999E-3</v>
      </c>
      <c r="W132" t="s">
        <v>2685</v>
      </c>
      <c r="X132" s="6">
        <v>6.9999999999999999E-4</v>
      </c>
      <c r="Y132" t="s">
        <v>2684</v>
      </c>
      <c r="Z132" s="6">
        <v>1.1000000000000001E-3</v>
      </c>
      <c r="AA132" t="s">
        <v>2686</v>
      </c>
      <c r="AB132" s="6">
        <v>1.6999999999999999E-3</v>
      </c>
      <c r="AC132" t="s">
        <v>2684</v>
      </c>
      <c r="AD132" t="s">
        <v>2721</v>
      </c>
    </row>
    <row r="133" spans="1:30" hidden="1" x14ac:dyDescent="0.55000000000000004">
      <c r="A133">
        <v>2401060285</v>
      </c>
      <c r="B133">
        <v>9</v>
      </c>
      <c r="C133">
        <v>307207</v>
      </c>
      <c r="D133" t="s">
        <v>2682</v>
      </c>
      <c r="E133">
        <v>0.18</v>
      </c>
      <c r="F133">
        <v>7</v>
      </c>
      <c r="G133">
        <v>3109490</v>
      </c>
      <c r="H133">
        <v>75524185</v>
      </c>
      <c r="I133">
        <v>329982</v>
      </c>
      <c r="J133">
        <v>302743</v>
      </c>
      <c r="K133">
        <v>0</v>
      </c>
      <c r="L133">
        <v>147060</v>
      </c>
      <c r="M133">
        <v>418877</v>
      </c>
      <c r="N133">
        <v>9410830</v>
      </c>
      <c r="O133">
        <v>23452</v>
      </c>
      <c r="P133">
        <v>14845</v>
      </c>
      <c r="Q133">
        <v>0</v>
      </c>
      <c r="R133">
        <v>5775</v>
      </c>
      <c r="S133" t="s">
        <v>2683</v>
      </c>
      <c r="T133" s="6">
        <v>2.5000000000000001E-3</v>
      </c>
      <c r="U133" t="s">
        <v>2684</v>
      </c>
      <c r="V133" s="6">
        <v>3.8E-3</v>
      </c>
      <c r="W133" t="s">
        <v>2685</v>
      </c>
      <c r="X133" s="6">
        <v>4.1000000000000003E-3</v>
      </c>
      <c r="Y133" t="s">
        <v>2684</v>
      </c>
      <c r="Z133" s="6">
        <v>2.3E-3</v>
      </c>
      <c r="AA133" t="s">
        <v>2686</v>
      </c>
      <c r="AB133" s="6">
        <v>3.8E-3</v>
      </c>
      <c r="AC133" t="s">
        <v>2684</v>
      </c>
      <c r="AD133" t="s">
        <v>2715</v>
      </c>
    </row>
    <row r="134" spans="1:30" hidden="1" x14ac:dyDescent="0.55000000000000004">
      <c r="A134">
        <v>2401065951</v>
      </c>
      <c r="B134">
        <v>5</v>
      </c>
      <c r="C134">
        <v>307207</v>
      </c>
      <c r="D134" t="s">
        <v>2682</v>
      </c>
      <c r="E134">
        <v>0.18</v>
      </c>
      <c r="F134">
        <v>7</v>
      </c>
      <c r="G134">
        <v>1898547</v>
      </c>
      <c r="H134">
        <v>76735179</v>
      </c>
      <c r="I134">
        <v>185978</v>
      </c>
      <c r="J134">
        <v>199025</v>
      </c>
      <c r="K134">
        <v>0</v>
      </c>
      <c r="L134">
        <v>118173</v>
      </c>
      <c r="M134">
        <v>292298</v>
      </c>
      <c r="N134">
        <v>9535398</v>
      </c>
      <c r="O134">
        <v>1900</v>
      </c>
      <c r="P134">
        <v>7134</v>
      </c>
      <c r="Q134">
        <v>0</v>
      </c>
      <c r="R134">
        <v>5929</v>
      </c>
      <c r="S134" t="s">
        <v>2683</v>
      </c>
      <c r="T134" s="6">
        <v>4.7999999999999996E-3</v>
      </c>
      <c r="U134" t="s">
        <v>2684</v>
      </c>
      <c r="V134" s="6">
        <v>8.9999999999999998E-4</v>
      </c>
      <c r="W134" t="s">
        <v>2685</v>
      </c>
      <c r="X134" s="6">
        <v>2.3E-3</v>
      </c>
      <c r="Y134" t="s">
        <v>2684</v>
      </c>
      <c r="Z134" s="6">
        <v>1E-4</v>
      </c>
      <c r="AA134" t="s">
        <v>2686</v>
      </c>
      <c r="AB134" s="6">
        <v>2.5000000000000001E-3</v>
      </c>
      <c r="AC134" t="s">
        <v>2684</v>
      </c>
      <c r="AD134" t="s">
        <v>2719</v>
      </c>
    </row>
    <row r="135" spans="1:30" x14ac:dyDescent="0.55000000000000004">
      <c r="A135">
        <v>2401167672</v>
      </c>
      <c r="B135">
        <v>17</v>
      </c>
      <c r="C135">
        <v>307208</v>
      </c>
      <c r="D135" t="s">
        <v>2682</v>
      </c>
      <c r="E135">
        <v>0.18</v>
      </c>
      <c r="F135">
        <v>7</v>
      </c>
      <c r="G135">
        <v>2373760</v>
      </c>
      <c r="H135">
        <v>76263794</v>
      </c>
      <c r="I135">
        <v>172464</v>
      </c>
      <c r="J135">
        <v>217001</v>
      </c>
      <c r="K135">
        <v>0</v>
      </c>
      <c r="L135">
        <v>137519</v>
      </c>
      <c r="M135">
        <v>333605</v>
      </c>
      <c r="N135">
        <v>9496348</v>
      </c>
      <c r="O135">
        <v>1901</v>
      </c>
      <c r="P135">
        <v>7667</v>
      </c>
      <c r="Q135">
        <v>0</v>
      </c>
      <c r="R135">
        <v>6456</v>
      </c>
      <c r="S135" t="s">
        <v>2683</v>
      </c>
      <c r="T135" s="6">
        <v>4.8999999999999998E-3</v>
      </c>
      <c r="U135" t="s">
        <v>2684</v>
      </c>
      <c r="V135" s="6">
        <v>8.9999999999999998E-4</v>
      </c>
      <c r="W135" t="s">
        <v>2685</v>
      </c>
      <c r="X135" s="6">
        <v>2.0999999999999999E-3</v>
      </c>
      <c r="Y135" t="s">
        <v>2684</v>
      </c>
      <c r="Z135" s="6">
        <v>1E-4</v>
      </c>
      <c r="AA135" t="s">
        <v>2686</v>
      </c>
      <c r="AB135" s="6">
        <v>2.7000000000000001E-3</v>
      </c>
      <c r="AC135" t="s">
        <v>2684</v>
      </c>
      <c r="AD135" t="s">
        <v>2719</v>
      </c>
    </row>
    <row r="136" spans="1:30" hidden="1" x14ac:dyDescent="0.55000000000000004">
      <c r="A136">
        <v>2401235334</v>
      </c>
      <c r="B136">
        <v>13</v>
      </c>
      <c r="C136">
        <v>307207</v>
      </c>
      <c r="D136" t="s">
        <v>2682</v>
      </c>
      <c r="E136">
        <v>0.18</v>
      </c>
      <c r="F136">
        <v>7</v>
      </c>
      <c r="G136">
        <v>3457057</v>
      </c>
      <c r="H136">
        <v>75179966</v>
      </c>
      <c r="I136">
        <v>480919</v>
      </c>
      <c r="J136">
        <v>385469</v>
      </c>
      <c r="K136">
        <v>0</v>
      </c>
      <c r="L136">
        <v>146254</v>
      </c>
      <c r="M136">
        <v>369480</v>
      </c>
      <c r="N136">
        <v>9460410</v>
      </c>
      <c r="O136">
        <v>2701</v>
      </c>
      <c r="P136">
        <v>10485</v>
      </c>
      <c r="Q136">
        <v>0</v>
      </c>
      <c r="R136">
        <v>8485</v>
      </c>
      <c r="S136" t="s">
        <v>2683</v>
      </c>
      <c r="T136" t="s">
        <v>2750</v>
      </c>
      <c r="U136" t="s">
        <v>2684</v>
      </c>
      <c r="V136" s="6">
        <v>1.2999999999999999E-3</v>
      </c>
      <c r="W136" t="s">
        <v>2685</v>
      </c>
      <c r="X136" s="6">
        <v>5.9999999999999995E-4</v>
      </c>
      <c r="Y136" t="s">
        <v>2684</v>
      </c>
      <c r="Z136" s="6">
        <v>2.0000000000000001E-4</v>
      </c>
      <c r="AA136" t="s">
        <v>2686</v>
      </c>
      <c r="AB136" s="6">
        <v>4.8999999999999998E-3</v>
      </c>
      <c r="AC136" t="s">
        <v>2684</v>
      </c>
      <c r="AD136" t="s">
        <v>2727</v>
      </c>
    </row>
    <row r="137" spans="1:30" hidden="1" x14ac:dyDescent="0.55000000000000004">
      <c r="A137">
        <v>2401251053</v>
      </c>
      <c r="B137">
        <v>3</v>
      </c>
      <c r="C137">
        <v>307207</v>
      </c>
      <c r="D137" t="s">
        <v>2682</v>
      </c>
      <c r="E137">
        <v>0.18</v>
      </c>
      <c r="F137">
        <v>7</v>
      </c>
      <c r="G137">
        <v>3092147</v>
      </c>
      <c r="H137">
        <v>75541948</v>
      </c>
      <c r="I137">
        <v>198387</v>
      </c>
      <c r="J137">
        <v>284232</v>
      </c>
      <c r="K137">
        <v>0</v>
      </c>
      <c r="L137">
        <v>175816</v>
      </c>
      <c r="M137">
        <v>415050</v>
      </c>
      <c r="N137">
        <v>9412593</v>
      </c>
      <c r="O137">
        <v>20915</v>
      </c>
      <c r="P137">
        <v>16233</v>
      </c>
      <c r="Q137">
        <v>0</v>
      </c>
      <c r="R137">
        <v>7203</v>
      </c>
      <c r="S137" t="s">
        <v>2683</v>
      </c>
      <c r="T137" s="6">
        <v>5.9999999999999995E-4</v>
      </c>
      <c r="U137" t="s">
        <v>2684</v>
      </c>
      <c r="V137" s="6">
        <v>3.7000000000000002E-3</v>
      </c>
      <c r="W137" t="s">
        <v>2685</v>
      </c>
      <c r="X137" s="6">
        <v>2.5000000000000001E-3</v>
      </c>
      <c r="Y137" t="s">
        <v>2684</v>
      </c>
      <c r="Z137" s="6">
        <v>2.0999999999999999E-3</v>
      </c>
      <c r="AA137" t="s">
        <v>2686</v>
      </c>
      <c r="AB137" s="6">
        <v>3.5999999999999999E-3</v>
      </c>
      <c r="AC137" t="s">
        <v>2684</v>
      </c>
      <c r="AD137" t="s">
        <v>2748</v>
      </c>
    </row>
    <row r="138" spans="1:30" hidden="1" x14ac:dyDescent="0.55000000000000004">
      <c r="A138">
        <v>2700425732</v>
      </c>
      <c r="B138">
        <v>8</v>
      </c>
      <c r="C138">
        <v>345607</v>
      </c>
      <c r="D138" t="s">
        <v>2682</v>
      </c>
      <c r="E138">
        <v>0.18</v>
      </c>
      <c r="F138">
        <v>8</v>
      </c>
      <c r="G138">
        <v>3535960</v>
      </c>
      <c r="H138">
        <v>84929376</v>
      </c>
      <c r="I138">
        <v>245564</v>
      </c>
      <c r="J138">
        <v>285223</v>
      </c>
      <c r="K138">
        <v>0</v>
      </c>
      <c r="L138">
        <v>157639</v>
      </c>
      <c r="M138">
        <v>445499</v>
      </c>
      <c r="N138">
        <v>9384512</v>
      </c>
      <c r="O138">
        <v>9137</v>
      </c>
      <c r="P138">
        <v>20001</v>
      </c>
      <c r="Q138">
        <v>0</v>
      </c>
      <c r="R138">
        <v>15853</v>
      </c>
      <c r="S138" t="s">
        <v>2683</v>
      </c>
      <c r="T138" s="6">
        <v>1.1000000000000001E-3</v>
      </c>
      <c r="U138" t="s">
        <v>2684</v>
      </c>
      <c r="V138" s="6">
        <v>2.8999999999999998E-3</v>
      </c>
      <c r="W138" t="s">
        <v>2685</v>
      </c>
      <c r="X138" s="6">
        <v>2.7000000000000001E-3</v>
      </c>
      <c r="Y138" t="s">
        <v>2684</v>
      </c>
      <c r="Z138" s="6">
        <v>8.9999999999999998E-4</v>
      </c>
      <c r="AA138" t="s">
        <v>2686</v>
      </c>
      <c r="AB138" s="6">
        <v>3.2000000000000002E-3</v>
      </c>
      <c r="AC138" t="s">
        <v>2684</v>
      </c>
      <c r="AD138" t="s">
        <v>2733</v>
      </c>
    </row>
    <row r="139" spans="1:30" hidden="1" x14ac:dyDescent="0.55000000000000004">
      <c r="A139">
        <v>2700543753</v>
      </c>
      <c r="B139">
        <v>11</v>
      </c>
      <c r="C139">
        <v>345607</v>
      </c>
      <c r="D139" t="s">
        <v>2682</v>
      </c>
      <c r="E139">
        <v>0.18</v>
      </c>
      <c r="F139">
        <v>8</v>
      </c>
      <c r="G139">
        <v>2757834</v>
      </c>
      <c r="H139">
        <v>85706666</v>
      </c>
      <c r="I139">
        <v>230679</v>
      </c>
      <c r="J139">
        <v>275976</v>
      </c>
      <c r="K139">
        <v>0</v>
      </c>
      <c r="L139">
        <v>158794</v>
      </c>
      <c r="M139">
        <v>463152</v>
      </c>
      <c r="N139">
        <v>9364585</v>
      </c>
      <c r="O139">
        <v>58353</v>
      </c>
      <c r="P139">
        <v>47255</v>
      </c>
      <c r="Q139">
        <v>0</v>
      </c>
      <c r="R139">
        <v>16440</v>
      </c>
      <c r="S139" t="s">
        <v>2683</v>
      </c>
      <c r="T139" s="6">
        <v>8.0000000000000004E-4</v>
      </c>
      <c r="U139" t="s">
        <v>2684</v>
      </c>
      <c r="V139" s="6">
        <v>1.0699999999999999E-2</v>
      </c>
      <c r="W139" t="s">
        <v>2685</v>
      </c>
      <c r="X139" s="6">
        <v>2.5999999999999999E-3</v>
      </c>
      <c r="Y139" t="s">
        <v>2684</v>
      </c>
      <c r="Z139" s="6">
        <v>5.8999999999999999E-3</v>
      </c>
      <c r="AA139" t="s">
        <v>2686</v>
      </c>
      <c r="AB139" s="6">
        <v>3.0999999999999999E-3</v>
      </c>
      <c r="AC139" t="s">
        <v>2684</v>
      </c>
      <c r="AD139" t="s">
        <v>2747</v>
      </c>
    </row>
    <row r="140" spans="1:30" hidden="1" x14ac:dyDescent="0.55000000000000004">
      <c r="A140">
        <v>2700589571</v>
      </c>
      <c r="B140">
        <v>2</v>
      </c>
      <c r="C140">
        <v>345607</v>
      </c>
      <c r="D140" t="s">
        <v>2682</v>
      </c>
      <c r="E140">
        <v>0.18</v>
      </c>
      <c r="F140">
        <v>8</v>
      </c>
      <c r="G140">
        <v>2647159</v>
      </c>
      <c r="H140">
        <v>85814900</v>
      </c>
      <c r="I140">
        <v>290651</v>
      </c>
      <c r="J140">
        <v>268689</v>
      </c>
      <c r="K140">
        <v>0</v>
      </c>
      <c r="L140">
        <v>134412</v>
      </c>
      <c r="M140">
        <v>440345</v>
      </c>
      <c r="N140">
        <v>9389355</v>
      </c>
      <c r="O140">
        <v>73915</v>
      </c>
      <c r="P140">
        <v>42972</v>
      </c>
      <c r="Q140">
        <v>0</v>
      </c>
      <c r="R140">
        <v>10358</v>
      </c>
      <c r="S140" t="s">
        <v>2683</v>
      </c>
      <c r="T140" s="6">
        <v>1.4E-3</v>
      </c>
      <c r="U140" t="s">
        <v>2684</v>
      </c>
      <c r="V140" s="6">
        <v>1.18E-2</v>
      </c>
      <c r="W140" t="s">
        <v>2685</v>
      </c>
      <c r="X140" s="6">
        <v>3.2000000000000002E-3</v>
      </c>
      <c r="Y140" t="s">
        <v>2684</v>
      </c>
      <c r="Z140" s="6">
        <v>7.4999999999999997E-3</v>
      </c>
      <c r="AA140" t="s">
        <v>2686</v>
      </c>
      <c r="AB140" s="6">
        <v>3.0000000000000001E-3</v>
      </c>
      <c r="AC140" t="s">
        <v>2684</v>
      </c>
      <c r="AD140" t="s">
        <v>2709</v>
      </c>
    </row>
    <row r="141" spans="1:30" hidden="1" x14ac:dyDescent="0.55000000000000004">
      <c r="A141">
        <v>2700603997</v>
      </c>
      <c r="B141">
        <v>6</v>
      </c>
      <c r="C141">
        <v>345607</v>
      </c>
      <c r="D141" t="s">
        <v>2682</v>
      </c>
      <c r="E141">
        <v>0.18</v>
      </c>
      <c r="F141">
        <v>8</v>
      </c>
      <c r="G141">
        <v>3258353</v>
      </c>
      <c r="H141">
        <v>85202197</v>
      </c>
      <c r="I141">
        <v>185679</v>
      </c>
      <c r="J141">
        <v>263078</v>
      </c>
      <c r="K141">
        <v>0</v>
      </c>
      <c r="L141">
        <v>159430</v>
      </c>
      <c r="M141">
        <v>441414</v>
      </c>
      <c r="N141">
        <v>9388309</v>
      </c>
      <c r="O141">
        <v>12820</v>
      </c>
      <c r="P141">
        <v>26786</v>
      </c>
      <c r="Q141">
        <v>0</v>
      </c>
      <c r="R141">
        <v>19908</v>
      </c>
      <c r="S141" t="s">
        <v>2683</v>
      </c>
      <c r="T141" s="6">
        <v>2.0000000000000001E-4</v>
      </c>
      <c r="U141" t="s">
        <v>2684</v>
      </c>
      <c r="V141" s="6">
        <v>4.0000000000000001E-3</v>
      </c>
      <c r="W141" t="s">
        <v>2685</v>
      </c>
      <c r="X141" s="6">
        <v>2E-3</v>
      </c>
      <c r="Y141" t="s">
        <v>2684</v>
      </c>
      <c r="Z141" s="6">
        <v>1.2999999999999999E-3</v>
      </c>
      <c r="AA141" t="s">
        <v>2686</v>
      </c>
      <c r="AB141" s="6">
        <v>2.8999999999999998E-3</v>
      </c>
      <c r="AC141" t="s">
        <v>2684</v>
      </c>
      <c r="AD141" t="s">
        <v>2710</v>
      </c>
    </row>
    <row r="142" spans="1:30" hidden="1" x14ac:dyDescent="0.55000000000000004">
      <c r="A142">
        <v>2700699679</v>
      </c>
      <c r="B142">
        <v>4</v>
      </c>
      <c r="C142">
        <v>345607</v>
      </c>
      <c r="D142" t="s">
        <v>2682</v>
      </c>
      <c r="E142">
        <v>0.18</v>
      </c>
      <c r="F142">
        <v>8</v>
      </c>
      <c r="G142">
        <v>972613</v>
      </c>
      <c r="H142">
        <v>87494059</v>
      </c>
      <c r="I142">
        <v>64061</v>
      </c>
      <c r="J142">
        <v>138687</v>
      </c>
      <c r="K142">
        <v>0</v>
      </c>
      <c r="L142">
        <v>117182</v>
      </c>
      <c r="M142">
        <v>152212</v>
      </c>
      <c r="N142">
        <v>9677555</v>
      </c>
      <c r="O142">
        <v>1900</v>
      </c>
      <c r="P142">
        <v>7955</v>
      </c>
      <c r="Q142">
        <v>0</v>
      </c>
      <c r="R142">
        <v>6728</v>
      </c>
      <c r="S142" t="s">
        <v>2683</v>
      </c>
      <c r="T142" s="6">
        <v>2.2000000000000001E-3</v>
      </c>
      <c r="U142" t="s">
        <v>2684</v>
      </c>
      <c r="V142" s="6">
        <v>1E-3</v>
      </c>
      <c r="W142" t="s">
        <v>2685</v>
      </c>
      <c r="X142" s="6">
        <v>6.9999999999999999E-4</v>
      </c>
      <c r="Y142" t="s">
        <v>2684</v>
      </c>
      <c r="Z142" s="6">
        <v>1E-4</v>
      </c>
      <c r="AA142" t="s">
        <v>2686</v>
      </c>
      <c r="AB142" s="6">
        <v>1.5E-3</v>
      </c>
      <c r="AC142" t="s">
        <v>2684</v>
      </c>
      <c r="AD142" t="s">
        <v>2722</v>
      </c>
    </row>
    <row r="143" spans="1:30" hidden="1" x14ac:dyDescent="0.55000000000000004">
      <c r="A143">
        <v>2700734404</v>
      </c>
      <c r="B143">
        <v>1</v>
      </c>
      <c r="C143">
        <v>345607</v>
      </c>
      <c r="D143" t="s">
        <v>2682</v>
      </c>
      <c r="E143">
        <v>0.18</v>
      </c>
      <c r="F143">
        <v>8</v>
      </c>
      <c r="G143">
        <v>3364469</v>
      </c>
      <c r="H143">
        <v>85100473</v>
      </c>
      <c r="I143">
        <v>146512</v>
      </c>
      <c r="J143">
        <v>224066</v>
      </c>
      <c r="K143">
        <v>0</v>
      </c>
      <c r="L143">
        <v>149750</v>
      </c>
      <c r="M143">
        <v>410311</v>
      </c>
      <c r="N143">
        <v>9419723</v>
      </c>
      <c r="O143">
        <v>6940</v>
      </c>
      <c r="P143">
        <v>7995</v>
      </c>
      <c r="Q143">
        <v>0</v>
      </c>
      <c r="R143">
        <v>5795</v>
      </c>
      <c r="S143" t="s">
        <v>2683</v>
      </c>
      <c r="T143" s="6">
        <v>4.1000000000000003E-3</v>
      </c>
      <c r="U143" t="s">
        <v>2684</v>
      </c>
      <c r="V143" s="6">
        <v>1.5E-3</v>
      </c>
      <c r="W143" t="s">
        <v>2685</v>
      </c>
      <c r="X143" s="6">
        <v>1.6000000000000001E-3</v>
      </c>
      <c r="Y143" t="s">
        <v>2684</v>
      </c>
      <c r="Z143" s="6">
        <v>6.9999999999999999E-4</v>
      </c>
      <c r="AA143" t="s">
        <v>2686</v>
      </c>
      <c r="AB143" s="6">
        <v>2.5000000000000001E-3</v>
      </c>
      <c r="AC143" t="s">
        <v>2684</v>
      </c>
      <c r="AD143" t="s">
        <v>2722</v>
      </c>
    </row>
    <row r="144" spans="1:30" hidden="1" x14ac:dyDescent="0.55000000000000004">
      <c r="A144">
        <v>2700755118</v>
      </c>
      <c r="B144">
        <v>7</v>
      </c>
      <c r="C144">
        <v>345607</v>
      </c>
      <c r="D144" t="s">
        <v>2682</v>
      </c>
      <c r="E144">
        <v>0.18</v>
      </c>
      <c r="F144">
        <v>8</v>
      </c>
      <c r="G144">
        <v>3222083</v>
      </c>
      <c r="H144">
        <v>85239659</v>
      </c>
      <c r="I144">
        <v>221392</v>
      </c>
      <c r="J144">
        <v>258228</v>
      </c>
      <c r="K144">
        <v>0</v>
      </c>
      <c r="L144">
        <v>145323</v>
      </c>
      <c r="M144">
        <v>374640</v>
      </c>
      <c r="N144">
        <v>9453591</v>
      </c>
      <c r="O144">
        <v>11475</v>
      </c>
      <c r="P144">
        <v>17692</v>
      </c>
      <c r="Q144">
        <v>0</v>
      </c>
      <c r="R144">
        <v>12484</v>
      </c>
      <c r="S144" t="s">
        <v>2683</v>
      </c>
      <c r="T144" s="6">
        <v>5.0000000000000001E-4</v>
      </c>
      <c r="U144" t="s">
        <v>2684</v>
      </c>
      <c r="V144" s="6">
        <v>2.8999999999999998E-3</v>
      </c>
      <c r="W144" t="s">
        <v>2685</v>
      </c>
      <c r="X144" s="6">
        <v>2.5000000000000001E-3</v>
      </c>
      <c r="Y144" t="s">
        <v>2684</v>
      </c>
      <c r="Z144" s="6">
        <v>1.1000000000000001E-3</v>
      </c>
      <c r="AA144" t="s">
        <v>2686</v>
      </c>
      <c r="AB144" s="6">
        <v>2.8999999999999998E-3</v>
      </c>
      <c r="AC144" t="s">
        <v>2684</v>
      </c>
      <c r="AD144" t="s">
        <v>2751</v>
      </c>
    </row>
    <row r="145" spans="1:30" hidden="1" x14ac:dyDescent="0.55000000000000004">
      <c r="A145">
        <v>2700802223</v>
      </c>
      <c r="B145">
        <v>14</v>
      </c>
      <c r="C145">
        <v>345607</v>
      </c>
      <c r="D145" t="s">
        <v>2682</v>
      </c>
      <c r="E145">
        <v>0.18</v>
      </c>
      <c r="F145">
        <v>8</v>
      </c>
      <c r="G145">
        <v>3302057</v>
      </c>
      <c r="H145">
        <v>85163385</v>
      </c>
      <c r="I145">
        <v>286557</v>
      </c>
      <c r="J145">
        <v>274303</v>
      </c>
      <c r="K145">
        <v>0</v>
      </c>
      <c r="L145">
        <v>146662</v>
      </c>
      <c r="M145">
        <v>383480</v>
      </c>
      <c r="N145">
        <v>9446625</v>
      </c>
      <c r="O145">
        <v>1900</v>
      </c>
      <c r="P145">
        <v>7100</v>
      </c>
      <c r="Q145">
        <v>0</v>
      </c>
      <c r="R145">
        <v>5895</v>
      </c>
      <c r="S145" t="s">
        <v>2683</v>
      </c>
      <c r="T145" s="6">
        <v>1.4E-3</v>
      </c>
      <c r="U145" t="s">
        <v>2684</v>
      </c>
      <c r="V145" s="6">
        <v>8.9999999999999998E-4</v>
      </c>
      <c r="W145" t="s">
        <v>2685</v>
      </c>
      <c r="X145" s="6">
        <v>3.2000000000000002E-3</v>
      </c>
      <c r="Y145" t="s">
        <v>2684</v>
      </c>
      <c r="Z145" s="6">
        <v>1E-4</v>
      </c>
      <c r="AA145" t="s">
        <v>2686</v>
      </c>
      <c r="AB145" s="6">
        <v>3.0999999999999999E-3</v>
      </c>
      <c r="AC145" t="s">
        <v>2684</v>
      </c>
      <c r="AD145" t="s">
        <v>2719</v>
      </c>
    </row>
    <row r="146" spans="1:30" hidden="1" x14ac:dyDescent="0.55000000000000004">
      <c r="A146">
        <v>2700815937</v>
      </c>
      <c r="B146">
        <v>15</v>
      </c>
      <c r="C146">
        <v>345607</v>
      </c>
      <c r="D146" t="s">
        <v>2682</v>
      </c>
      <c r="E146">
        <v>0.18</v>
      </c>
      <c r="F146">
        <v>8</v>
      </c>
      <c r="G146">
        <v>3230320</v>
      </c>
      <c r="H146">
        <v>85226085</v>
      </c>
      <c r="I146">
        <v>311222</v>
      </c>
      <c r="J146">
        <v>317956</v>
      </c>
      <c r="K146">
        <v>0</v>
      </c>
      <c r="L146">
        <v>171118</v>
      </c>
      <c r="M146">
        <v>462584</v>
      </c>
      <c r="N146">
        <v>9365057</v>
      </c>
      <c r="O146">
        <v>62009</v>
      </c>
      <c r="P146">
        <v>36799</v>
      </c>
      <c r="Q146">
        <v>0</v>
      </c>
      <c r="R146">
        <v>11502</v>
      </c>
      <c r="S146" t="s">
        <v>2683</v>
      </c>
      <c r="T146" s="6">
        <v>2.2000000000000001E-3</v>
      </c>
      <c r="U146" t="s">
        <v>2684</v>
      </c>
      <c r="V146" s="6">
        <v>0.01</v>
      </c>
      <c r="W146" t="s">
        <v>2685</v>
      </c>
      <c r="X146" s="6">
        <v>3.5000000000000001E-3</v>
      </c>
      <c r="Y146" t="s">
        <v>2684</v>
      </c>
      <c r="Z146" s="6">
        <v>6.3E-3</v>
      </c>
      <c r="AA146" t="s">
        <v>2686</v>
      </c>
      <c r="AB146" s="6">
        <v>3.5000000000000001E-3</v>
      </c>
      <c r="AC146" t="s">
        <v>2684</v>
      </c>
      <c r="AD146" t="s">
        <v>2726</v>
      </c>
    </row>
    <row r="147" spans="1:30" hidden="1" x14ac:dyDescent="0.55000000000000004">
      <c r="A147">
        <v>2700834222</v>
      </c>
      <c r="B147">
        <v>16</v>
      </c>
      <c r="C147">
        <v>345608</v>
      </c>
      <c r="D147" t="s">
        <v>2682</v>
      </c>
      <c r="E147">
        <v>0.18</v>
      </c>
      <c r="F147">
        <v>8</v>
      </c>
      <c r="G147">
        <v>3367160</v>
      </c>
      <c r="H147">
        <v>85092137</v>
      </c>
      <c r="I147">
        <v>269376</v>
      </c>
      <c r="J147">
        <v>288102</v>
      </c>
      <c r="K147">
        <v>0</v>
      </c>
      <c r="L147">
        <v>149918</v>
      </c>
      <c r="M147">
        <v>527559</v>
      </c>
      <c r="N147">
        <v>9300107</v>
      </c>
      <c r="O147">
        <v>73393</v>
      </c>
      <c r="P147">
        <v>47002</v>
      </c>
      <c r="Q147">
        <v>0</v>
      </c>
      <c r="R147">
        <v>12659</v>
      </c>
      <c r="S147" t="s">
        <v>2683</v>
      </c>
      <c r="T147" s="6">
        <v>1.4E-3</v>
      </c>
      <c r="U147" t="s">
        <v>2684</v>
      </c>
      <c r="V147" s="6">
        <v>1.2200000000000001E-2</v>
      </c>
      <c r="W147" t="s">
        <v>2685</v>
      </c>
      <c r="X147" s="6">
        <v>3.0000000000000001E-3</v>
      </c>
      <c r="Y147" t="s">
        <v>2684</v>
      </c>
      <c r="Z147" s="6">
        <v>7.4000000000000003E-3</v>
      </c>
      <c r="AA147" t="s">
        <v>2686</v>
      </c>
      <c r="AB147" s="6">
        <v>3.2000000000000002E-3</v>
      </c>
      <c r="AC147" t="s">
        <v>2684</v>
      </c>
      <c r="AD147" t="s">
        <v>2728</v>
      </c>
    </row>
    <row r="148" spans="1:30" hidden="1" x14ac:dyDescent="0.55000000000000004">
      <c r="A148">
        <v>2700909814</v>
      </c>
      <c r="B148">
        <v>10</v>
      </c>
      <c r="C148">
        <v>345607</v>
      </c>
      <c r="D148" t="s">
        <v>2682</v>
      </c>
      <c r="E148">
        <v>0.18</v>
      </c>
      <c r="F148">
        <v>8</v>
      </c>
      <c r="G148">
        <v>3362190</v>
      </c>
      <c r="H148">
        <v>85095446</v>
      </c>
      <c r="I148">
        <v>176640</v>
      </c>
      <c r="J148">
        <v>268223</v>
      </c>
      <c r="K148">
        <v>0</v>
      </c>
      <c r="L148">
        <v>167212</v>
      </c>
      <c r="M148">
        <v>410873</v>
      </c>
      <c r="N148">
        <v>9419071</v>
      </c>
      <c r="O148">
        <v>11875</v>
      </c>
      <c r="P148">
        <v>22299</v>
      </c>
      <c r="Q148">
        <v>0</v>
      </c>
      <c r="R148">
        <v>17773</v>
      </c>
      <c r="S148" t="s">
        <v>2683</v>
      </c>
      <c r="T148" s="6">
        <v>1E-4</v>
      </c>
      <c r="U148" t="s">
        <v>2684</v>
      </c>
      <c r="V148" s="6">
        <v>3.3999999999999998E-3</v>
      </c>
      <c r="W148" t="s">
        <v>2685</v>
      </c>
      <c r="X148" s="6">
        <v>1.9E-3</v>
      </c>
      <c r="Y148" t="s">
        <v>2684</v>
      </c>
      <c r="Z148" s="6">
        <v>1.1999999999999999E-3</v>
      </c>
      <c r="AA148" t="s">
        <v>2686</v>
      </c>
      <c r="AB148" s="6">
        <v>3.0000000000000001E-3</v>
      </c>
      <c r="AC148" t="s">
        <v>2684</v>
      </c>
      <c r="AD148" t="s">
        <v>2716</v>
      </c>
    </row>
    <row r="149" spans="1:30" hidden="1" x14ac:dyDescent="0.55000000000000004">
      <c r="A149">
        <v>2700946966</v>
      </c>
      <c r="B149">
        <v>12</v>
      </c>
      <c r="C149">
        <v>345607</v>
      </c>
      <c r="D149" t="s">
        <v>2682</v>
      </c>
      <c r="E149">
        <v>0.18</v>
      </c>
      <c r="F149">
        <v>8</v>
      </c>
      <c r="G149">
        <v>1062044</v>
      </c>
      <c r="H149">
        <v>87402213</v>
      </c>
      <c r="I149">
        <v>68492</v>
      </c>
      <c r="J149">
        <v>148319</v>
      </c>
      <c r="K149">
        <v>0</v>
      </c>
      <c r="L149">
        <v>125117</v>
      </c>
      <c r="M149">
        <v>188991</v>
      </c>
      <c r="N149">
        <v>9638756</v>
      </c>
      <c r="O149">
        <v>10451</v>
      </c>
      <c r="P149">
        <v>12991</v>
      </c>
      <c r="Q149">
        <v>0</v>
      </c>
      <c r="R149">
        <v>9473</v>
      </c>
      <c r="S149" t="s">
        <v>2683</v>
      </c>
      <c r="T149" s="6">
        <v>2.3999999999999998E-3</v>
      </c>
      <c r="U149" t="s">
        <v>2684</v>
      </c>
      <c r="V149" s="6">
        <v>2.3E-3</v>
      </c>
      <c r="W149" t="s">
        <v>2685</v>
      </c>
      <c r="X149" s="6">
        <v>6.9999999999999999E-4</v>
      </c>
      <c r="Y149" t="s">
        <v>2684</v>
      </c>
      <c r="Z149" s="6">
        <v>1E-3</v>
      </c>
      <c r="AA149" t="s">
        <v>2686</v>
      </c>
      <c r="AB149" s="6">
        <v>1.6000000000000001E-3</v>
      </c>
      <c r="AC149" t="s">
        <v>2684</v>
      </c>
      <c r="AD149" t="s">
        <v>2749</v>
      </c>
    </row>
    <row r="150" spans="1:30" hidden="1" x14ac:dyDescent="0.55000000000000004">
      <c r="A150">
        <v>2701060602</v>
      </c>
      <c r="B150">
        <v>9</v>
      </c>
      <c r="C150">
        <v>345607</v>
      </c>
      <c r="D150" t="s">
        <v>2682</v>
      </c>
      <c r="E150">
        <v>0.18</v>
      </c>
      <c r="F150">
        <v>8</v>
      </c>
      <c r="G150">
        <v>3486578</v>
      </c>
      <c r="H150">
        <v>84976970</v>
      </c>
      <c r="I150">
        <v>331882</v>
      </c>
      <c r="J150">
        <v>309748</v>
      </c>
      <c r="K150">
        <v>0</v>
      </c>
      <c r="L150">
        <v>152864</v>
      </c>
      <c r="M150">
        <v>377085</v>
      </c>
      <c r="N150">
        <v>9452785</v>
      </c>
      <c r="O150">
        <v>1900</v>
      </c>
      <c r="P150">
        <v>7005</v>
      </c>
      <c r="Q150">
        <v>0</v>
      </c>
      <c r="R150">
        <v>5804</v>
      </c>
      <c r="S150" t="s">
        <v>2683</v>
      </c>
      <c r="T150" s="6">
        <v>2.3E-3</v>
      </c>
      <c r="U150" t="s">
        <v>2684</v>
      </c>
      <c r="V150" s="6">
        <v>8.9999999999999998E-4</v>
      </c>
      <c r="W150" t="s">
        <v>2685</v>
      </c>
      <c r="X150" s="6">
        <v>3.7000000000000002E-3</v>
      </c>
      <c r="Y150" t="s">
        <v>2684</v>
      </c>
      <c r="Z150" s="6">
        <v>1E-4</v>
      </c>
      <c r="AA150" t="s">
        <v>2686</v>
      </c>
      <c r="AB150" s="6">
        <v>3.5000000000000001E-3</v>
      </c>
      <c r="AC150" t="s">
        <v>2684</v>
      </c>
      <c r="AD150" t="s">
        <v>2719</v>
      </c>
    </row>
    <row r="151" spans="1:30" hidden="1" x14ac:dyDescent="0.55000000000000004">
      <c r="A151">
        <v>2701068559</v>
      </c>
      <c r="B151">
        <v>5</v>
      </c>
      <c r="C151">
        <v>345607</v>
      </c>
      <c r="D151" t="s">
        <v>2682</v>
      </c>
      <c r="E151">
        <v>0.18</v>
      </c>
      <c r="F151">
        <v>8</v>
      </c>
      <c r="G151">
        <v>2379684</v>
      </c>
      <c r="H151">
        <v>86083719</v>
      </c>
      <c r="I151">
        <v>277248</v>
      </c>
      <c r="J151">
        <v>249793</v>
      </c>
      <c r="K151">
        <v>0</v>
      </c>
      <c r="L151">
        <v>128595</v>
      </c>
      <c r="M151">
        <v>481134</v>
      </c>
      <c r="N151">
        <v>9348540</v>
      </c>
      <c r="O151">
        <v>91270</v>
      </c>
      <c r="P151">
        <v>50768</v>
      </c>
      <c r="Q151">
        <v>0</v>
      </c>
      <c r="R151">
        <v>10422</v>
      </c>
      <c r="S151" t="s">
        <v>2683</v>
      </c>
      <c r="T151" s="6">
        <v>1.1000000000000001E-3</v>
      </c>
      <c r="U151" t="s">
        <v>2684</v>
      </c>
      <c r="V151" s="6">
        <v>1.44E-2</v>
      </c>
      <c r="W151" t="s">
        <v>2685</v>
      </c>
      <c r="X151" s="6">
        <v>3.0999999999999999E-3</v>
      </c>
      <c r="Y151" t="s">
        <v>2684</v>
      </c>
      <c r="Z151" s="6">
        <v>9.1999999999999998E-3</v>
      </c>
      <c r="AA151" t="s">
        <v>2686</v>
      </c>
      <c r="AB151" s="6">
        <v>2.8E-3</v>
      </c>
      <c r="AC151" t="s">
        <v>2684</v>
      </c>
      <c r="AD151" t="s">
        <v>2712</v>
      </c>
    </row>
    <row r="152" spans="1:30" x14ac:dyDescent="0.55000000000000004">
      <c r="A152">
        <v>2701170247</v>
      </c>
      <c r="B152">
        <v>17</v>
      </c>
      <c r="C152">
        <v>345608</v>
      </c>
      <c r="D152" t="s">
        <v>2682</v>
      </c>
      <c r="E152">
        <v>0.18</v>
      </c>
      <c r="F152">
        <v>8</v>
      </c>
      <c r="G152">
        <v>2860614</v>
      </c>
      <c r="H152">
        <v>85607180</v>
      </c>
      <c r="I152">
        <v>245236</v>
      </c>
      <c r="J152">
        <v>264360</v>
      </c>
      <c r="K152">
        <v>0</v>
      </c>
      <c r="L152">
        <v>151947</v>
      </c>
      <c r="M152">
        <v>486851</v>
      </c>
      <c r="N152">
        <v>9343386</v>
      </c>
      <c r="O152">
        <v>72772</v>
      </c>
      <c r="P152">
        <v>47359</v>
      </c>
      <c r="Q152">
        <v>0</v>
      </c>
      <c r="R152">
        <v>14428</v>
      </c>
      <c r="S152" t="s">
        <v>2683</v>
      </c>
      <c r="T152" s="6">
        <v>8.9999999999999998E-4</v>
      </c>
      <c r="U152" t="s">
        <v>2684</v>
      </c>
      <c r="V152" s="6">
        <v>1.2200000000000001E-2</v>
      </c>
      <c r="W152" t="s">
        <v>2685</v>
      </c>
      <c r="X152" s="6">
        <v>2.7000000000000001E-3</v>
      </c>
      <c r="Y152" t="s">
        <v>2684</v>
      </c>
      <c r="Z152" s="6">
        <v>7.4000000000000003E-3</v>
      </c>
      <c r="AA152" t="s">
        <v>2686</v>
      </c>
      <c r="AB152" s="6">
        <v>2.8999999999999998E-3</v>
      </c>
      <c r="AC152" t="s">
        <v>2684</v>
      </c>
      <c r="AD152" t="s">
        <v>2747</v>
      </c>
    </row>
    <row r="153" spans="1:30" hidden="1" x14ac:dyDescent="0.55000000000000004">
      <c r="A153">
        <v>2701237055</v>
      </c>
      <c r="B153">
        <v>13</v>
      </c>
      <c r="C153">
        <v>345607</v>
      </c>
      <c r="D153" t="s">
        <v>2682</v>
      </c>
      <c r="E153">
        <v>0.18</v>
      </c>
      <c r="F153">
        <v>8</v>
      </c>
      <c r="G153">
        <v>3879715</v>
      </c>
      <c r="H153">
        <v>84584928</v>
      </c>
      <c r="I153">
        <v>518864</v>
      </c>
      <c r="J153">
        <v>409381</v>
      </c>
      <c r="K153">
        <v>0</v>
      </c>
      <c r="L153">
        <v>155662</v>
      </c>
      <c r="M153">
        <v>422655</v>
      </c>
      <c r="N153">
        <v>9404962</v>
      </c>
      <c r="O153">
        <v>37945</v>
      </c>
      <c r="P153">
        <v>23912</v>
      </c>
      <c r="Q153">
        <v>0</v>
      </c>
      <c r="R153">
        <v>9408</v>
      </c>
      <c r="S153" t="s">
        <v>2683</v>
      </c>
      <c r="T153" t="s">
        <v>2752</v>
      </c>
      <c r="U153" t="s">
        <v>2684</v>
      </c>
      <c r="V153" s="6">
        <v>6.1999999999999998E-3</v>
      </c>
      <c r="W153" t="s">
        <v>2685</v>
      </c>
      <c r="X153" s="6">
        <v>1E-3</v>
      </c>
      <c r="Y153" t="s">
        <v>2684</v>
      </c>
      <c r="Z153" s="6">
        <v>3.8E-3</v>
      </c>
      <c r="AA153" t="s">
        <v>2686</v>
      </c>
      <c r="AB153" s="6">
        <v>4.5999999999999999E-3</v>
      </c>
      <c r="AC153" t="s">
        <v>2684</v>
      </c>
      <c r="AD153" t="s">
        <v>2706</v>
      </c>
    </row>
    <row r="154" spans="1:30" hidden="1" x14ac:dyDescent="0.55000000000000004">
      <c r="A154">
        <v>2701252784</v>
      </c>
      <c r="B154">
        <v>3</v>
      </c>
      <c r="C154">
        <v>345607</v>
      </c>
      <c r="D154" t="s">
        <v>2682</v>
      </c>
      <c r="E154">
        <v>0.18</v>
      </c>
      <c r="F154">
        <v>8</v>
      </c>
      <c r="G154">
        <v>3540567</v>
      </c>
      <c r="H154">
        <v>84923197</v>
      </c>
      <c r="I154">
        <v>214304</v>
      </c>
      <c r="J154">
        <v>304309</v>
      </c>
      <c r="K154">
        <v>0</v>
      </c>
      <c r="L154">
        <v>186072</v>
      </c>
      <c r="M154">
        <v>448417</v>
      </c>
      <c r="N154">
        <v>9381249</v>
      </c>
      <c r="O154">
        <v>15917</v>
      </c>
      <c r="P154">
        <v>20077</v>
      </c>
      <c r="Q154">
        <v>0</v>
      </c>
      <c r="R154">
        <v>10256</v>
      </c>
      <c r="S154" t="s">
        <v>2683</v>
      </c>
      <c r="T154" s="6">
        <v>1E-3</v>
      </c>
      <c r="U154" t="s">
        <v>2684</v>
      </c>
      <c r="V154" s="6">
        <v>3.5999999999999999E-3</v>
      </c>
      <c r="W154" t="s">
        <v>2685</v>
      </c>
      <c r="X154" s="6">
        <v>2.3999999999999998E-3</v>
      </c>
      <c r="Y154" t="s">
        <v>2684</v>
      </c>
      <c r="Z154" s="6">
        <v>1.6000000000000001E-3</v>
      </c>
      <c r="AA154" t="s">
        <v>2686</v>
      </c>
      <c r="AB154" s="6">
        <v>3.3999999999999998E-3</v>
      </c>
      <c r="AC154" t="s">
        <v>2684</v>
      </c>
      <c r="AD154" t="s">
        <v>2733</v>
      </c>
    </row>
    <row r="155" spans="1:30" hidden="1" x14ac:dyDescent="0.55000000000000004">
      <c r="A155">
        <v>3000424864</v>
      </c>
      <c r="B155">
        <v>8</v>
      </c>
      <c r="C155">
        <v>384007</v>
      </c>
      <c r="D155" t="s">
        <v>2682</v>
      </c>
      <c r="E155">
        <v>0.18</v>
      </c>
      <c r="F155">
        <v>9</v>
      </c>
      <c r="G155">
        <v>4024596</v>
      </c>
      <c r="H155">
        <v>94270334</v>
      </c>
      <c r="I155">
        <v>259132</v>
      </c>
      <c r="J155">
        <v>308392</v>
      </c>
      <c r="K155">
        <v>0</v>
      </c>
      <c r="L155">
        <v>171458</v>
      </c>
      <c r="M155">
        <v>488633</v>
      </c>
      <c r="N155">
        <v>9340958</v>
      </c>
      <c r="O155">
        <v>13568</v>
      </c>
      <c r="P155">
        <v>23169</v>
      </c>
      <c r="Q155">
        <v>0</v>
      </c>
      <c r="R155">
        <v>13819</v>
      </c>
      <c r="S155" t="s">
        <v>2683</v>
      </c>
      <c r="T155" s="6">
        <v>1.4E-3</v>
      </c>
      <c r="U155" t="s">
        <v>2684</v>
      </c>
      <c r="V155" s="6">
        <v>3.7000000000000002E-3</v>
      </c>
      <c r="W155" t="s">
        <v>2685</v>
      </c>
      <c r="X155" s="6">
        <v>2.5999999999999999E-3</v>
      </c>
      <c r="Y155" t="s">
        <v>2684</v>
      </c>
      <c r="Z155" s="6">
        <v>1.2999999999999999E-3</v>
      </c>
      <c r="AA155" t="s">
        <v>2686</v>
      </c>
      <c r="AB155" s="6">
        <v>3.0999999999999999E-3</v>
      </c>
      <c r="AC155" t="s">
        <v>2684</v>
      </c>
      <c r="AD155" t="s">
        <v>2740</v>
      </c>
    </row>
    <row r="156" spans="1:30" hidden="1" x14ac:dyDescent="0.55000000000000004">
      <c r="A156">
        <v>3000542248</v>
      </c>
      <c r="B156">
        <v>11</v>
      </c>
      <c r="C156">
        <v>384007</v>
      </c>
      <c r="D156" t="s">
        <v>2682</v>
      </c>
      <c r="E156">
        <v>0.18</v>
      </c>
      <c r="F156">
        <v>9</v>
      </c>
      <c r="G156">
        <v>3183710</v>
      </c>
      <c r="H156">
        <v>95110422</v>
      </c>
      <c r="I156">
        <v>241892</v>
      </c>
      <c r="J156">
        <v>292532</v>
      </c>
      <c r="K156">
        <v>0</v>
      </c>
      <c r="L156">
        <v>168003</v>
      </c>
      <c r="M156">
        <v>425873</v>
      </c>
      <c r="N156">
        <v>9403756</v>
      </c>
      <c r="O156">
        <v>11213</v>
      </c>
      <c r="P156">
        <v>16556</v>
      </c>
      <c r="Q156">
        <v>0</v>
      </c>
      <c r="R156">
        <v>9209</v>
      </c>
      <c r="S156" t="s">
        <v>2683</v>
      </c>
      <c r="T156" s="6">
        <v>1E-3</v>
      </c>
      <c r="U156" t="s">
        <v>2684</v>
      </c>
      <c r="V156" s="6">
        <v>2.8E-3</v>
      </c>
      <c r="W156" t="s">
        <v>2685</v>
      </c>
      <c r="X156" s="6">
        <v>2.3999999999999998E-3</v>
      </c>
      <c r="Y156" t="s">
        <v>2684</v>
      </c>
      <c r="Z156" s="6">
        <v>1.1000000000000001E-3</v>
      </c>
      <c r="AA156" t="s">
        <v>2686</v>
      </c>
      <c r="AB156" s="6">
        <v>2.8999999999999998E-3</v>
      </c>
      <c r="AC156" t="s">
        <v>2684</v>
      </c>
      <c r="AD156" t="s">
        <v>2748</v>
      </c>
    </row>
    <row r="157" spans="1:30" hidden="1" x14ac:dyDescent="0.55000000000000004">
      <c r="A157">
        <v>3000588223</v>
      </c>
      <c r="B157">
        <v>2</v>
      </c>
      <c r="C157">
        <v>384007</v>
      </c>
      <c r="D157" t="s">
        <v>2682</v>
      </c>
      <c r="E157">
        <v>0.18</v>
      </c>
      <c r="F157">
        <v>9</v>
      </c>
      <c r="G157">
        <v>3055881</v>
      </c>
      <c r="H157">
        <v>95235780</v>
      </c>
      <c r="I157">
        <v>305896</v>
      </c>
      <c r="J157">
        <v>291498</v>
      </c>
      <c r="K157">
        <v>0</v>
      </c>
      <c r="L157">
        <v>149975</v>
      </c>
      <c r="M157">
        <v>408719</v>
      </c>
      <c r="N157">
        <v>9420880</v>
      </c>
      <c r="O157">
        <v>15245</v>
      </c>
      <c r="P157">
        <v>22809</v>
      </c>
      <c r="Q157">
        <v>0</v>
      </c>
      <c r="R157">
        <v>15563</v>
      </c>
      <c r="S157" t="s">
        <v>2683</v>
      </c>
      <c r="T157" s="6">
        <v>1.6999999999999999E-3</v>
      </c>
      <c r="U157" t="s">
        <v>2684</v>
      </c>
      <c r="V157" s="6">
        <v>3.8E-3</v>
      </c>
      <c r="W157" t="s">
        <v>2685</v>
      </c>
      <c r="X157" s="6">
        <v>3.0999999999999999E-3</v>
      </c>
      <c r="Y157" t="s">
        <v>2684</v>
      </c>
      <c r="Z157" s="6">
        <v>1.5E-3</v>
      </c>
      <c r="AA157" t="s">
        <v>2686</v>
      </c>
      <c r="AB157" s="6">
        <v>2.8999999999999998E-3</v>
      </c>
      <c r="AC157" t="s">
        <v>2684</v>
      </c>
      <c r="AD157" t="s">
        <v>2740</v>
      </c>
    </row>
    <row r="158" spans="1:30" hidden="1" x14ac:dyDescent="0.55000000000000004">
      <c r="A158">
        <v>3000602624</v>
      </c>
      <c r="B158">
        <v>6</v>
      </c>
      <c r="C158">
        <v>384007</v>
      </c>
      <c r="D158" t="s">
        <v>2682</v>
      </c>
      <c r="E158">
        <v>0.18</v>
      </c>
      <c r="F158">
        <v>9</v>
      </c>
      <c r="G158">
        <v>3721726</v>
      </c>
      <c r="H158">
        <v>94568661</v>
      </c>
      <c r="I158">
        <v>199224</v>
      </c>
      <c r="J158">
        <v>280898</v>
      </c>
      <c r="K158">
        <v>0</v>
      </c>
      <c r="L158">
        <v>169999</v>
      </c>
      <c r="M158">
        <v>463370</v>
      </c>
      <c r="N158">
        <v>9366464</v>
      </c>
      <c r="O158">
        <v>13545</v>
      </c>
      <c r="P158">
        <v>17820</v>
      </c>
      <c r="Q158">
        <v>0</v>
      </c>
      <c r="R158">
        <v>10569</v>
      </c>
      <c r="S158" t="s">
        <v>2683</v>
      </c>
      <c r="T158" s="6">
        <v>5.0000000000000001E-4</v>
      </c>
      <c r="U158" t="s">
        <v>2684</v>
      </c>
      <c r="V158" s="6">
        <v>3.0999999999999999E-3</v>
      </c>
      <c r="W158" t="s">
        <v>2685</v>
      </c>
      <c r="X158" s="6">
        <v>2E-3</v>
      </c>
      <c r="Y158" t="s">
        <v>2684</v>
      </c>
      <c r="Z158" s="6">
        <v>1.2999999999999999E-3</v>
      </c>
      <c r="AA158" t="s">
        <v>2686</v>
      </c>
      <c r="AB158" s="6">
        <v>2.8E-3</v>
      </c>
      <c r="AC158" t="s">
        <v>2684</v>
      </c>
      <c r="AD158" t="s">
        <v>2751</v>
      </c>
    </row>
    <row r="159" spans="1:30" hidden="1" x14ac:dyDescent="0.55000000000000004">
      <c r="A159">
        <v>3000700447</v>
      </c>
      <c r="B159">
        <v>4</v>
      </c>
      <c r="C159">
        <v>384007</v>
      </c>
      <c r="D159" t="s">
        <v>2682</v>
      </c>
      <c r="E159">
        <v>0.18</v>
      </c>
      <c r="F159">
        <v>9</v>
      </c>
      <c r="G159">
        <v>1360407</v>
      </c>
      <c r="H159">
        <v>96936044</v>
      </c>
      <c r="I159">
        <v>179637</v>
      </c>
      <c r="J159">
        <v>194558</v>
      </c>
      <c r="K159">
        <v>0</v>
      </c>
      <c r="L159">
        <v>123162</v>
      </c>
      <c r="M159">
        <v>387791</v>
      </c>
      <c r="N159">
        <v>9441985</v>
      </c>
      <c r="O159">
        <v>115576</v>
      </c>
      <c r="P159">
        <v>55871</v>
      </c>
      <c r="Q159">
        <v>0</v>
      </c>
      <c r="R159">
        <v>5980</v>
      </c>
      <c r="S159" t="s">
        <v>2683</v>
      </c>
      <c r="T159" s="6">
        <v>3.8E-3</v>
      </c>
      <c r="U159" t="s">
        <v>2684</v>
      </c>
      <c r="V159" s="6">
        <v>1.7399999999999999E-2</v>
      </c>
      <c r="W159" t="s">
        <v>2685</v>
      </c>
      <c r="X159" s="6">
        <v>1.8E-3</v>
      </c>
      <c r="Y159" t="s">
        <v>2684</v>
      </c>
      <c r="Z159" s="6">
        <v>1.17E-2</v>
      </c>
      <c r="AA159" t="s">
        <v>2686</v>
      </c>
      <c r="AB159" s="6">
        <v>1.9E-3</v>
      </c>
      <c r="AC159" t="s">
        <v>2684</v>
      </c>
      <c r="AD159" t="s">
        <v>2753</v>
      </c>
    </row>
    <row r="160" spans="1:30" hidden="1" x14ac:dyDescent="0.55000000000000004">
      <c r="A160">
        <v>3000733573</v>
      </c>
      <c r="B160">
        <v>1</v>
      </c>
      <c r="C160">
        <v>384007</v>
      </c>
      <c r="D160" t="s">
        <v>2682</v>
      </c>
      <c r="E160">
        <v>0.18</v>
      </c>
      <c r="F160">
        <v>9</v>
      </c>
      <c r="G160">
        <v>3807950</v>
      </c>
      <c r="H160">
        <v>94486910</v>
      </c>
      <c r="I160">
        <v>156293</v>
      </c>
      <c r="J160">
        <v>238318</v>
      </c>
      <c r="K160">
        <v>0</v>
      </c>
      <c r="L160">
        <v>159461</v>
      </c>
      <c r="M160">
        <v>443478</v>
      </c>
      <c r="N160">
        <v>9386437</v>
      </c>
      <c r="O160">
        <v>9781</v>
      </c>
      <c r="P160">
        <v>14252</v>
      </c>
      <c r="Q160">
        <v>0</v>
      </c>
      <c r="R160">
        <v>9711</v>
      </c>
      <c r="S160" t="s">
        <v>2683</v>
      </c>
      <c r="T160" s="6">
        <v>4.0000000000000001E-3</v>
      </c>
      <c r="U160" t="s">
        <v>2684</v>
      </c>
      <c r="V160" s="6">
        <v>2.3999999999999998E-3</v>
      </c>
      <c r="W160" t="s">
        <v>2685</v>
      </c>
      <c r="X160" s="6">
        <v>1.5E-3</v>
      </c>
      <c r="Y160" t="s">
        <v>2684</v>
      </c>
      <c r="Z160" s="6">
        <v>8.9999999999999998E-4</v>
      </c>
      <c r="AA160" t="s">
        <v>2686</v>
      </c>
      <c r="AB160" s="6">
        <v>2.3999999999999998E-3</v>
      </c>
      <c r="AC160" t="s">
        <v>2684</v>
      </c>
      <c r="AD160" t="s">
        <v>2723</v>
      </c>
    </row>
    <row r="161" spans="1:30" hidden="1" x14ac:dyDescent="0.55000000000000004">
      <c r="A161">
        <v>3000753480</v>
      </c>
      <c r="B161">
        <v>7</v>
      </c>
      <c r="C161">
        <v>384007</v>
      </c>
      <c r="D161" t="s">
        <v>2682</v>
      </c>
      <c r="E161">
        <v>0.18</v>
      </c>
      <c r="F161">
        <v>9</v>
      </c>
      <c r="G161">
        <v>3647665</v>
      </c>
      <c r="H161">
        <v>94641600</v>
      </c>
      <c r="I161">
        <v>232755</v>
      </c>
      <c r="J161">
        <v>274283</v>
      </c>
      <c r="K161">
        <v>0</v>
      </c>
      <c r="L161">
        <v>152755</v>
      </c>
      <c r="M161">
        <v>425579</v>
      </c>
      <c r="N161">
        <v>9401941</v>
      </c>
      <c r="O161">
        <v>11363</v>
      </c>
      <c r="P161">
        <v>16055</v>
      </c>
      <c r="Q161">
        <v>0</v>
      </c>
      <c r="R161">
        <v>7432</v>
      </c>
      <c r="S161" t="s">
        <v>2683</v>
      </c>
      <c r="T161" s="6">
        <v>6.9999999999999999E-4</v>
      </c>
      <c r="U161" t="s">
        <v>2684</v>
      </c>
      <c r="V161" s="6">
        <v>2.7000000000000001E-3</v>
      </c>
      <c r="W161" t="s">
        <v>2685</v>
      </c>
      <c r="X161" s="6">
        <v>2.3E-3</v>
      </c>
      <c r="Y161" t="s">
        <v>2684</v>
      </c>
      <c r="Z161" s="6">
        <v>1.1000000000000001E-3</v>
      </c>
      <c r="AA161" t="s">
        <v>2686</v>
      </c>
      <c r="AB161" s="6">
        <v>2.7000000000000001E-3</v>
      </c>
      <c r="AC161" t="s">
        <v>2684</v>
      </c>
      <c r="AD161" t="s">
        <v>2748</v>
      </c>
    </row>
    <row r="162" spans="1:30" hidden="1" x14ac:dyDescent="0.55000000000000004">
      <c r="A162">
        <v>3000801923</v>
      </c>
      <c r="B162">
        <v>14</v>
      </c>
      <c r="C162">
        <v>384007</v>
      </c>
      <c r="D162" t="s">
        <v>2682</v>
      </c>
      <c r="E162">
        <v>0.18</v>
      </c>
      <c r="F162">
        <v>9</v>
      </c>
      <c r="G162">
        <v>3845758</v>
      </c>
      <c r="H162">
        <v>94447459</v>
      </c>
      <c r="I162">
        <v>358315</v>
      </c>
      <c r="J162">
        <v>314629</v>
      </c>
      <c r="K162">
        <v>0</v>
      </c>
      <c r="L162">
        <v>153234</v>
      </c>
      <c r="M162">
        <v>543698</v>
      </c>
      <c r="N162">
        <v>9284074</v>
      </c>
      <c r="O162">
        <v>71758</v>
      </c>
      <c r="P162">
        <v>40326</v>
      </c>
      <c r="Q162">
        <v>0</v>
      </c>
      <c r="R162">
        <v>6572</v>
      </c>
      <c r="S162" t="s">
        <v>2683</v>
      </c>
      <c r="T162" s="6">
        <v>2.3999999999999998E-3</v>
      </c>
      <c r="U162" t="s">
        <v>2684</v>
      </c>
      <c r="V162" s="6">
        <v>1.14E-2</v>
      </c>
      <c r="W162" t="s">
        <v>2685</v>
      </c>
      <c r="X162" s="6">
        <v>3.5999999999999999E-3</v>
      </c>
      <c r="Y162" t="s">
        <v>2684</v>
      </c>
      <c r="Z162" s="6">
        <v>7.3000000000000001E-3</v>
      </c>
      <c r="AA162" t="s">
        <v>2686</v>
      </c>
      <c r="AB162" s="6">
        <v>3.2000000000000002E-3</v>
      </c>
      <c r="AC162" t="s">
        <v>2684</v>
      </c>
      <c r="AD162" t="s">
        <v>2731</v>
      </c>
    </row>
    <row r="163" spans="1:30" hidden="1" x14ac:dyDescent="0.55000000000000004">
      <c r="A163">
        <v>3000813382</v>
      </c>
      <c r="B163">
        <v>15</v>
      </c>
      <c r="C163">
        <v>384007</v>
      </c>
      <c r="D163" t="s">
        <v>2682</v>
      </c>
      <c r="E163">
        <v>0.18</v>
      </c>
      <c r="F163">
        <v>9</v>
      </c>
      <c r="G163">
        <v>3591344</v>
      </c>
      <c r="H163">
        <v>94692688</v>
      </c>
      <c r="I163">
        <v>313112</v>
      </c>
      <c r="J163">
        <v>325076</v>
      </c>
      <c r="K163">
        <v>0</v>
      </c>
      <c r="L163">
        <v>177015</v>
      </c>
      <c r="M163">
        <v>361021</v>
      </c>
      <c r="N163">
        <v>9466603</v>
      </c>
      <c r="O163">
        <v>1890</v>
      </c>
      <c r="P163">
        <v>7120</v>
      </c>
      <c r="Q163">
        <v>0</v>
      </c>
      <c r="R163">
        <v>5897</v>
      </c>
      <c r="S163" t="s">
        <v>2683</v>
      </c>
      <c r="T163" s="6">
        <v>2.0999999999999999E-3</v>
      </c>
      <c r="U163" t="s">
        <v>2684</v>
      </c>
      <c r="V163" s="6">
        <v>8.9999999999999998E-4</v>
      </c>
      <c r="W163" t="s">
        <v>2685</v>
      </c>
      <c r="X163" s="6">
        <v>3.0999999999999999E-3</v>
      </c>
      <c r="Y163" t="s">
        <v>2684</v>
      </c>
      <c r="Z163" s="6">
        <v>1E-4</v>
      </c>
      <c r="AA163" t="s">
        <v>2686</v>
      </c>
      <c r="AB163" s="6">
        <v>3.3E-3</v>
      </c>
      <c r="AC163" t="s">
        <v>2684</v>
      </c>
      <c r="AD163" t="s">
        <v>2719</v>
      </c>
    </row>
    <row r="164" spans="1:30" hidden="1" x14ac:dyDescent="0.55000000000000004">
      <c r="A164">
        <v>3000832467</v>
      </c>
      <c r="B164">
        <v>16</v>
      </c>
      <c r="C164">
        <v>384008</v>
      </c>
      <c r="D164" t="s">
        <v>2682</v>
      </c>
      <c r="E164">
        <v>0.18</v>
      </c>
      <c r="F164">
        <v>9</v>
      </c>
      <c r="G164">
        <v>3824085</v>
      </c>
      <c r="H164">
        <v>94462814</v>
      </c>
      <c r="I164">
        <v>278555</v>
      </c>
      <c r="J164">
        <v>305251</v>
      </c>
      <c r="K164">
        <v>0</v>
      </c>
      <c r="L164">
        <v>160239</v>
      </c>
      <c r="M164">
        <v>456922</v>
      </c>
      <c r="N164">
        <v>9370677</v>
      </c>
      <c r="O164">
        <v>9179</v>
      </c>
      <c r="P164">
        <v>17149</v>
      </c>
      <c r="Q164">
        <v>0</v>
      </c>
      <c r="R164">
        <v>10321</v>
      </c>
      <c r="S164" t="s">
        <v>2683</v>
      </c>
      <c r="T164" s="6">
        <v>1.5E-3</v>
      </c>
      <c r="U164" t="s">
        <v>2684</v>
      </c>
      <c r="V164" s="6">
        <v>2.5999999999999999E-3</v>
      </c>
      <c r="W164" t="s">
        <v>2685</v>
      </c>
      <c r="X164" s="6">
        <v>2.8E-3</v>
      </c>
      <c r="Y164" t="s">
        <v>2684</v>
      </c>
      <c r="Z164" s="6">
        <v>8.9999999999999998E-4</v>
      </c>
      <c r="AA164" t="s">
        <v>2686</v>
      </c>
      <c r="AB164" s="6">
        <v>3.0999999999999999E-3</v>
      </c>
      <c r="AC164" t="s">
        <v>2684</v>
      </c>
      <c r="AD164" t="s">
        <v>2705</v>
      </c>
    </row>
    <row r="165" spans="1:30" hidden="1" x14ac:dyDescent="0.55000000000000004">
      <c r="A165">
        <v>3000907670</v>
      </c>
      <c r="B165">
        <v>10</v>
      </c>
      <c r="C165">
        <v>384007</v>
      </c>
      <c r="D165" t="s">
        <v>2682</v>
      </c>
      <c r="E165">
        <v>0.18</v>
      </c>
      <c r="F165">
        <v>9</v>
      </c>
      <c r="G165">
        <v>3814971</v>
      </c>
      <c r="H165">
        <v>94472360</v>
      </c>
      <c r="I165">
        <v>185632</v>
      </c>
      <c r="J165">
        <v>284035</v>
      </c>
      <c r="K165">
        <v>0</v>
      </c>
      <c r="L165">
        <v>176485</v>
      </c>
      <c r="M165">
        <v>452778</v>
      </c>
      <c r="N165">
        <v>9376914</v>
      </c>
      <c r="O165">
        <v>8992</v>
      </c>
      <c r="P165">
        <v>15812</v>
      </c>
      <c r="Q165">
        <v>0</v>
      </c>
      <c r="R165">
        <v>9273</v>
      </c>
      <c r="S165" t="s">
        <v>2683</v>
      </c>
      <c r="T165" s="6">
        <v>4.0000000000000002E-4</v>
      </c>
      <c r="U165" t="s">
        <v>2684</v>
      </c>
      <c r="V165" s="6">
        <v>2.5000000000000001E-3</v>
      </c>
      <c r="W165" t="s">
        <v>2685</v>
      </c>
      <c r="X165" s="6">
        <v>1.8E-3</v>
      </c>
      <c r="Y165" t="s">
        <v>2684</v>
      </c>
      <c r="Z165" s="6">
        <v>8.9999999999999998E-4</v>
      </c>
      <c r="AA165" t="s">
        <v>2686</v>
      </c>
      <c r="AB165" s="6">
        <v>2.8E-3</v>
      </c>
      <c r="AC165" t="s">
        <v>2684</v>
      </c>
      <c r="AD165" t="s">
        <v>2748</v>
      </c>
    </row>
    <row r="166" spans="1:30" hidden="1" x14ac:dyDescent="0.55000000000000004">
      <c r="A166">
        <v>3000946092</v>
      </c>
      <c r="B166">
        <v>12</v>
      </c>
      <c r="C166">
        <v>384007</v>
      </c>
      <c r="D166" t="s">
        <v>2682</v>
      </c>
      <c r="E166">
        <v>0.18</v>
      </c>
      <c r="F166">
        <v>9</v>
      </c>
      <c r="G166">
        <v>1266316</v>
      </c>
      <c r="H166">
        <v>97025435</v>
      </c>
      <c r="I166">
        <v>80545</v>
      </c>
      <c r="J166">
        <v>162394</v>
      </c>
      <c r="K166">
        <v>0</v>
      </c>
      <c r="L166">
        <v>135689</v>
      </c>
      <c r="M166">
        <v>204269</v>
      </c>
      <c r="N166">
        <v>9623222</v>
      </c>
      <c r="O166">
        <v>12053</v>
      </c>
      <c r="P166">
        <v>14075</v>
      </c>
      <c r="Q166">
        <v>0</v>
      </c>
      <c r="R166">
        <v>10572</v>
      </c>
      <c r="S166" t="s">
        <v>2683</v>
      </c>
      <c r="T166" s="6">
        <v>2.3999999999999998E-3</v>
      </c>
      <c r="U166" t="s">
        <v>2684</v>
      </c>
      <c r="V166" s="6">
        <v>2.5999999999999999E-3</v>
      </c>
      <c r="W166" t="s">
        <v>2685</v>
      </c>
      <c r="X166" s="6">
        <v>8.0000000000000004E-4</v>
      </c>
      <c r="Y166" t="s">
        <v>2684</v>
      </c>
      <c r="Z166" s="6">
        <v>1.1999999999999999E-3</v>
      </c>
      <c r="AA166" t="s">
        <v>2686</v>
      </c>
      <c r="AB166" s="6">
        <v>1.6000000000000001E-3</v>
      </c>
      <c r="AC166" t="s">
        <v>2684</v>
      </c>
      <c r="AD166" t="s">
        <v>2723</v>
      </c>
    </row>
    <row r="167" spans="1:30" hidden="1" x14ac:dyDescent="0.55000000000000004">
      <c r="A167">
        <v>3001060576</v>
      </c>
      <c r="B167">
        <v>9</v>
      </c>
      <c r="C167">
        <v>384007</v>
      </c>
      <c r="D167" t="s">
        <v>2682</v>
      </c>
      <c r="E167">
        <v>0.18</v>
      </c>
      <c r="F167">
        <v>9</v>
      </c>
      <c r="G167">
        <v>3927220</v>
      </c>
      <c r="H167">
        <v>94366210</v>
      </c>
      <c r="I167">
        <v>356312</v>
      </c>
      <c r="J167">
        <v>328341</v>
      </c>
      <c r="K167">
        <v>0</v>
      </c>
      <c r="L167">
        <v>163055</v>
      </c>
      <c r="M167">
        <v>440639</v>
      </c>
      <c r="N167">
        <v>9389240</v>
      </c>
      <c r="O167">
        <v>24430</v>
      </c>
      <c r="P167">
        <v>18593</v>
      </c>
      <c r="Q167">
        <v>0</v>
      </c>
      <c r="R167">
        <v>10191</v>
      </c>
      <c r="S167" t="s">
        <v>2683</v>
      </c>
      <c r="T167" s="6">
        <v>2.5000000000000001E-3</v>
      </c>
      <c r="U167" t="s">
        <v>2684</v>
      </c>
      <c r="V167" s="6">
        <v>4.3E-3</v>
      </c>
      <c r="W167" t="s">
        <v>2685</v>
      </c>
      <c r="X167" s="6">
        <v>3.5999999999999999E-3</v>
      </c>
      <c r="Y167" t="s">
        <v>2684</v>
      </c>
      <c r="Z167" s="6">
        <v>2.3999999999999998E-3</v>
      </c>
      <c r="AA167" t="s">
        <v>2686</v>
      </c>
      <c r="AB167" s="6">
        <v>3.3E-3</v>
      </c>
      <c r="AC167" t="s">
        <v>2684</v>
      </c>
      <c r="AD167" t="s">
        <v>2751</v>
      </c>
    </row>
    <row r="168" spans="1:30" hidden="1" x14ac:dyDescent="0.55000000000000004">
      <c r="A168">
        <v>3001066833</v>
      </c>
      <c r="B168">
        <v>5</v>
      </c>
      <c r="C168">
        <v>384007</v>
      </c>
      <c r="D168" t="s">
        <v>2682</v>
      </c>
      <c r="E168">
        <v>0.18</v>
      </c>
      <c r="F168">
        <v>9</v>
      </c>
      <c r="G168">
        <v>2799266</v>
      </c>
      <c r="H168">
        <v>95494080</v>
      </c>
      <c r="I168">
        <v>287071</v>
      </c>
      <c r="J168">
        <v>268693</v>
      </c>
      <c r="K168">
        <v>0</v>
      </c>
      <c r="L168">
        <v>139595</v>
      </c>
      <c r="M168">
        <v>419579</v>
      </c>
      <c r="N168">
        <v>9410361</v>
      </c>
      <c r="O168">
        <v>9823</v>
      </c>
      <c r="P168">
        <v>18900</v>
      </c>
      <c r="Q168">
        <v>0</v>
      </c>
      <c r="R168">
        <v>11000</v>
      </c>
      <c r="S168" t="s">
        <v>2683</v>
      </c>
      <c r="T168" s="6">
        <v>1.1999999999999999E-3</v>
      </c>
      <c r="U168" t="s">
        <v>2684</v>
      </c>
      <c r="V168" s="6">
        <v>2.8999999999999998E-3</v>
      </c>
      <c r="W168" t="s">
        <v>2685</v>
      </c>
      <c r="X168" s="6">
        <v>2.8999999999999998E-3</v>
      </c>
      <c r="Y168" t="s">
        <v>2684</v>
      </c>
      <c r="Z168" s="6">
        <v>8.9999999999999998E-4</v>
      </c>
      <c r="AA168" t="s">
        <v>2686</v>
      </c>
      <c r="AB168" s="6">
        <v>2.7000000000000001E-3</v>
      </c>
      <c r="AC168" t="s">
        <v>2684</v>
      </c>
      <c r="AD168" t="s">
        <v>2754</v>
      </c>
    </row>
    <row r="169" spans="1:30" x14ac:dyDescent="0.55000000000000004">
      <c r="A169">
        <v>3001168667</v>
      </c>
      <c r="B169">
        <v>17</v>
      </c>
      <c r="C169">
        <v>384008</v>
      </c>
      <c r="D169" t="s">
        <v>2682</v>
      </c>
      <c r="E169">
        <v>0.18</v>
      </c>
      <c r="F169">
        <v>9</v>
      </c>
      <c r="G169">
        <v>3321556</v>
      </c>
      <c r="H169">
        <v>94974007</v>
      </c>
      <c r="I169">
        <v>259943</v>
      </c>
      <c r="J169">
        <v>285662</v>
      </c>
      <c r="K169">
        <v>0</v>
      </c>
      <c r="L169">
        <v>161374</v>
      </c>
      <c r="M169">
        <v>460939</v>
      </c>
      <c r="N169">
        <v>9366827</v>
      </c>
      <c r="O169">
        <v>14707</v>
      </c>
      <c r="P169">
        <v>21302</v>
      </c>
      <c r="Q169">
        <v>0</v>
      </c>
      <c r="R169">
        <v>9427</v>
      </c>
      <c r="S169" t="s">
        <v>2683</v>
      </c>
      <c r="T169" s="6">
        <v>1.1000000000000001E-3</v>
      </c>
      <c r="U169" t="s">
        <v>2684</v>
      </c>
      <c r="V169" s="6">
        <v>3.5999999999999999E-3</v>
      </c>
      <c r="W169" t="s">
        <v>2685</v>
      </c>
      <c r="X169" s="6">
        <v>2.5999999999999999E-3</v>
      </c>
      <c r="Y169" t="s">
        <v>2684</v>
      </c>
      <c r="Z169" s="6">
        <v>1.4E-3</v>
      </c>
      <c r="AA169" t="s">
        <v>2686</v>
      </c>
      <c r="AB169" s="6">
        <v>2.8999999999999998E-3</v>
      </c>
      <c r="AC169" t="s">
        <v>2684</v>
      </c>
      <c r="AD169" t="s">
        <v>2755</v>
      </c>
    </row>
    <row r="170" spans="1:30" hidden="1" x14ac:dyDescent="0.55000000000000004">
      <c r="A170">
        <v>3001235572</v>
      </c>
      <c r="B170">
        <v>13</v>
      </c>
      <c r="C170">
        <v>384007</v>
      </c>
      <c r="D170" t="s">
        <v>2682</v>
      </c>
      <c r="E170">
        <v>0.18</v>
      </c>
      <c r="F170">
        <v>9</v>
      </c>
      <c r="G170">
        <v>4321087</v>
      </c>
      <c r="H170">
        <v>93973417</v>
      </c>
      <c r="I170">
        <v>541023</v>
      </c>
      <c r="J170">
        <v>430605</v>
      </c>
      <c r="K170">
        <v>0</v>
      </c>
      <c r="L170">
        <v>164221</v>
      </c>
      <c r="M170">
        <v>441369</v>
      </c>
      <c r="N170">
        <v>9388489</v>
      </c>
      <c r="O170">
        <v>22159</v>
      </c>
      <c r="P170">
        <v>21224</v>
      </c>
      <c r="Q170">
        <v>0</v>
      </c>
      <c r="R170">
        <v>8559</v>
      </c>
      <c r="S170" t="s">
        <v>2683</v>
      </c>
      <c r="T170" s="6">
        <v>1.1000000000000001E-3</v>
      </c>
      <c r="U170" t="s">
        <v>2684</v>
      </c>
      <c r="V170" s="6">
        <v>4.4000000000000003E-3</v>
      </c>
      <c r="W170" t="s">
        <v>2685</v>
      </c>
      <c r="X170" s="6">
        <v>1.1000000000000001E-3</v>
      </c>
      <c r="Y170" t="s">
        <v>2684</v>
      </c>
      <c r="Z170" s="6">
        <v>2.2000000000000001E-3</v>
      </c>
      <c r="AA170" t="s">
        <v>2686</v>
      </c>
      <c r="AB170" s="6">
        <v>0</v>
      </c>
      <c r="AC170" t="s">
        <v>2684</v>
      </c>
      <c r="AD170" t="s">
        <v>2755</v>
      </c>
    </row>
    <row r="171" spans="1:30" hidden="1" x14ac:dyDescent="0.55000000000000004">
      <c r="A171">
        <v>3001251425</v>
      </c>
      <c r="B171">
        <v>3</v>
      </c>
      <c r="C171">
        <v>384007</v>
      </c>
      <c r="D171" t="s">
        <v>2682</v>
      </c>
      <c r="E171">
        <v>0.18</v>
      </c>
      <c r="F171">
        <v>9</v>
      </c>
      <c r="G171">
        <v>4018717</v>
      </c>
      <c r="H171">
        <v>94274886</v>
      </c>
      <c r="I171">
        <v>233509</v>
      </c>
      <c r="J171">
        <v>327916</v>
      </c>
      <c r="K171">
        <v>0</v>
      </c>
      <c r="L171">
        <v>201539</v>
      </c>
      <c r="M171">
        <v>478147</v>
      </c>
      <c r="N171">
        <v>9351689</v>
      </c>
      <c r="O171">
        <v>19205</v>
      </c>
      <c r="P171">
        <v>23607</v>
      </c>
      <c r="Q171">
        <v>0</v>
      </c>
      <c r="R171">
        <v>15467</v>
      </c>
      <c r="S171" t="s">
        <v>2683</v>
      </c>
      <c r="T171" s="6">
        <v>1.2999999999999999E-3</v>
      </c>
      <c r="U171" t="s">
        <v>2684</v>
      </c>
      <c r="V171" s="6">
        <v>4.3E-3</v>
      </c>
      <c r="W171" t="s">
        <v>2685</v>
      </c>
      <c r="X171" s="6">
        <v>2.3E-3</v>
      </c>
      <c r="Y171" t="s">
        <v>2684</v>
      </c>
      <c r="Z171" s="6">
        <v>1.9E-3</v>
      </c>
      <c r="AA171" t="s">
        <v>2686</v>
      </c>
      <c r="AB171" s="6">
        <v>3.3E-3</v>
      </c>
      <c r="AC171" t="s">
        <v>2684</v>
      </c>
      <c r="AD171" t="s">
        <v>2706</v>
      </c>
    </row>
    <row r="172" spans="1:30" hidden="1" x14ac:dyDescent="0.55000000000000004">
      <c r="A172">
        <v>3300426484</v>
      </c>
      <c r="B172">
        <v>8</v>
      </c>
      <c r="C172">
        <v>422407</v>
      </c>
      <c r="D172" t="s">
        <v>2682</v>
      </c>
      <c r="E172">
        <v>0.18</v>
      </c>
      <c r="F172">
        <v>10</v>
      </c>
      <c r="G172">
        <v>4527353</v>
      </c>
      <c r="H172">
        <v>103595467</v>
      </c>
      <c r="I172">
        <v>271123</v>
      </c>
      <c r="J172">
        <v>327893</v>
      </c>
      <c r="K172">
        <v>0</v>
      </c>
      <c r="L172">
        <v>180605</v>
      </c>
      <c r="M172">
        <v>502754</v>
      </c>
      <c r="N172">
        <v>9325133</v>
      </c>
      <c r="O172">
        <v>11991</v>
      </c>
      <c r="P172">
        <v>19501</v>
      </c>
      <c r="Q172">
        <v>0</v>
      </c>
      <c r="R172">
        <v>9147</v>
      </c>
      <c r="S172" t="s">
        <v>2683</v>
      </c>
      <c r="T172" s="6">
        <v>1.5E-3</v>
      </c>
      <c r="U172" t="s">
        <v>2684</v>
      </c>
      <c r="V172" s="6">
        <v>3.2000000000000002E-3</v>
      </c>
      <c r="W172" t="s">
        <v>2685</v>
      </c>
      <c r="X172" s="6">
        <v>2.5000000000000001E-3</v>
      </c>
      <c r="Y172" t="s">
        <v>2684</v>
      </c>
      <c r="Z172" s="6">
        <v>1.1999999999999999E-3</v>
      </c>
      <c r="AA172" t="s">
        <v>2686</v>
      </c>
      <c r="AB172" s="6">
        <v>3.0000000000000001E-3</v>
      </c>
      <c r="AC172" t="s">
        <v>2684</v>
      </c>
      <c r="AD172" t="s">
        <v>2754</v>
      </c>
    </row>
    <row r="173" spans="1:30" hidden="1" x14ac:dyDescent="0.55000000000000004">
      <c r="A173">
        <v>3300544152</v>
      </c>
      <c r="B173">
        <v>11</v>
      </c>
      <c r="C173">
        <v>422407</v>
      </c>
      <c r="D173" t="s">
        <v>2682</v>
      </c>
      <c r="E173">
        <v>0.18</v>
      </c>
      <c r="F173">
        <v>10</v>
      </c>
      <c r="G173">
        <v>3636079</v>
      </c>
      <c r="H173">
        <v>104487689</v>
      </c>
      <c r="I173">
        <v>258041</v>
      </c>
      <c r="J173">
        <v>313188</v>
      </c>
      <c r="K173">
        <v>0</v>
      </c>
      <c r="L173">
        <v>177718</v>
      </c>
      <c r="M173">
        <v>452366</v>
      </c>
      <c r="N173">
        <v>9377267</v>
      </c>
      <c r="O173">
        <v>16149</v>
      </c>
      <c r="P173">
        <v>20656</v>
      </c>
      <c r="Q173">
        <v>0</v>
      </c>
      <c r="R173">
        <v>9715</v>
      </c>
      <c r="S173" t="s">
        <v>2683</v>
      </c>
      <c r="T173" s="6">
        <v>1.2999999999999999E-3</v>
      </c>
      <c r="U173" t="s">
        <v>2684</v>
      </c>
      <c r="V173" s="6">
        <v>3.7000000000000002E-3</v>
      </c>
      <c r="W173" t="s">
        <v>2685</v>
      </c>
      <c r="X173" s="6">
        <v>2.3E-3</v>
      </c>
      <c r="Y173" t="s">
        <v>2684</v>
      </c>
      <c r="Z173" s="6">
        <v>1.6000000000000001E-3</v>
      </c>
      <c r="AA173" t="s">
        <v>2686</v>
      </c>
      <c r="AB173" s="6">
        <v>2.8E-3</v>
      </c>
      <c r="AC173" t="s">
        <v>2684</v>
      </c>
      <c r="AD173" t="s">
        <v>2755</v>
      </c>
    </row>
    <row r="174" spans="1:30" hidden="1" x14ac:dyDescent="0.55000000000000004">
      <c r="A174">
        <v>3300589818</v>
      </c>
      <c r="B174">
        <v>2</v>
      </c>
      <c r="C174">
        <v>422407</v>
      </c>
      <c r="D174" t="s">
        <v>2682</v>
      </c>
      <c r="E174">
        <v>0.18</v>
      </c>
      <c r="F174">
        <v>10</v>
      </c>
      <c r="G174">
        <v>3509305</v>
      </c>
      <c r="H174">
        <v>104612279</v>
      </c>
      <c r="I174">
        <v>332091</v>
      </c>
      <c r="J174">
        <v>309369</v>
      </c>
      <c r="K174">
        <v>0</v>
      </c>
      <c r="L174">
        <v>156396</v>
      </c>
      <c r="M174">
        <v>453421</v>
      </c>
      <c r="N174">
        <v>9376499</v>
      </c>
      <c r="O174">
        <v>26195</v>
      </c>
      <c r="P174">
        <v>17871</v>
      </c>
      <c r="Q174">
        <v>0</v>
      </c>
      <c r="R174">
        <v>6421</v>
      </c>
      <c r="S174" t="s">
        <v>2683</v>
      </c>
      <c r="T174" s="6">
        <v>1.9E-3</v>
      </c>
      <c r="U174" t="s">
        <v>2684</v>
      </c>
      <c r="V174" s="6">
        <v>4.4000000000000003E-3</v>
      </c>
      <c r="W174" t="s">
        <v>2685</v>
      </c>
      <c r="X174" s="6">
        <v>3.0000000000000001E-3</v>
      </c>
      <c r="Y174" t="s">
        <v>2684</v>
      </c>
      <c r="Z174" s="6">
        <v>2.5999999999999999E-3</v>
      </c>
      <c r="AA174" t="s">
        <v>2686</v>
      </c>
      <c r="AB174" s="6">
        <v>2.8E-3</v>
      </c>
      <c r="AC174" t="s">
        <v>2684</v>
      </c>
      <c r="AD174" t="s">
        <v>2751</v>
      </c>
    </row>
    <row r="175" spans="1:30" hidden="1" x14ac:dyDescent="0.55000000000000004">
      <c r="A175">
        <v>3300604195</v>
      </c>
      <c r="B175">
        <v>6</v>
      </c>
      <c r="C175">
        <v>422407</v>
      </c>
      <c r="D175" t="s">
        <v>2682</v>
      </c>
      <c r="E175">
        <v>0.18</v>
      </c>
      <c r="F175">
        <v>10</v>
      </c>
      <c r="G175">
        <v>4210674</v>
      </c>
      <c r="H175">
        <v>103909681</v>
      </c>
      <c r="I175">
        <v>208624</v>
      </c>
      <c r="J175">
        <v>300064</v>
      </c>
      <c r="K175">
        <v>0</v>
      </c>
      <c r="L175">
        <v>181154</v>
      </c>
      <c r="M175">
        <v>488945</v>
      </c>
      <c r="N175">
        <v>9341020</v>
      </c>
      <c r="O175">
        <v>9400</v>
      </c>
      <c r="P175">
        <v>19166</v>
      </c>
      <c r="Q175">
        <v>0</v>
      </c>
      <c r="R175">
        <v>11155</v>
      </c>
      <c r="S175" t="s">
        <v>2683</v>
      </c>
      <c r="T175" s="6">
        <v>6.9999999999999999E-4</v>
      </c>
      <c r="U175" t="s">
        <v>2684</v>
      </c>
      <c r="V175" s="6">
        <v>2.8999999999999998E-3</v>
      </c>
      <c r="W175" t="s">
        <v>2685</v>
      </c>
      <c r="X175" s="6">
        <v>1.9E-3</v>
      </c>
      <c r="Y175" t="s">
        <v>2684</v>
      </c>
      <c r="Z175" s="6">
        <v>8.9999999999999998E-4</v>
      </c>
      <c r="AA175" t="s">
        <v>2686</v>
      </c>
      <c r="AB175" s="6">
        <v>2.7000000000000001E-3</v>
      </c>
      <c r="AC175" t="s">
        <v>2684</v>
      </c>
      <c r="AD175" t="s">
        <v>2754</v>
      </c>
    </row>
    <row r="176" spans="1:30" hidden="1" x14ac:dyDescent="0.55000000000000004">
      <c r="A176">
        <v>3300701959</v>
      </c>
      <c r="B176">
        <v>4</v>
      </c>
      <c r="C176">
        <v>422407</v>
      </c>
      <c r="D176" t="s">
        <v>2682</v>
      </c>
      <c r="E176">
        <v>0.18</v>
      </c>
      <c r="F176">
        <v>10</v>
      </c>
      <c r="G176">
        <v>1837768</v>
      </c>
      <c r="H176">
        <v>106288682</v>
      </c>
      <c r="I176">
        <v>186422</v>
      </c>
      <c r="J176">
        <v>216783</v>
      </c>
      <c r="K176">
        <v>0</v>
      </c>
      <c r="L176">
        <v>133877</v>
      </c>
      <c r="M176">
        <v>477358</v>
      </c>
      <c r="N176">
        <v>9352638</v>
      </c>
      <c r="O176">
        <v>6785</v>
      </c>
      <c r="P176">
        <v>22225</v>
      </c>
      <c r="Q176">
        <v>0</v>
      </c>
      <c r="R176">
        <v>10715</v>
      </c>
      <c r="S176" t="s">
        <v>2683</v>
      </c>
      <c r="T176" s="6">
        <v>3.7000000000000002E-3</v>
      </c>
      <c r="U176" t="s">
        <v>2684</v>
      </c>
      <c r="V176" s="6">
        <v>2.8999999999999998E-3</v>
      </c>
      <c r="W176" t="s">
        <v>2685</v>
      </c>
      <c r="X176" s="6">
        <v>1.6999999999999999E-3</v>
      </c>
      <c r="Y176" t="s">
        <v>2684</v>
      </c>
      <c r="Z176" s="6">
        <v>5.9999999999999995E-4</v>
      </c>
      <c r="AA176" t="s">
        <v>2686</v>
      </c>
      <c r="AB176" s="6">
        <v>2E-3</v>
      </c>
      <c r="AC176" t="s">
        <v>2684</v>
      </c>
      <c r="AD176" t="s">
        <v>2716</v>
      </c>
    </row>
    <row r="177" spans="1:30" hidden="1" x14ac:dyDescent="0.55000000000000004">
      <c r="A177">
        <v>3300735794</v>
      </c>
      <c r="B177">
        <v>1</v>
      </c>
      <c r="C177">
        <v>422407</v>
      </c>
      <c r="D177" t="s">
        <v>2682</v>
      </c>
      <c r="E177">
        <v>0.18</v>
      </c>
      <c r="F177">
        <v>10</v>
      </c>
      <c r="G177">
        <v>4314828</v>
      </c>
      <c r="H177">
        <v>103809844</v>
      </c>
      <c r="I177">
        <v>171680</v>
      </c>
      <c r="J177">
        <v>259961</v>
      </c>
      <c r="K177">
        <v>0</v>
      </c>
      <c r="L177">
        <v>166664</v>
      </c>
      <c r="M177">
        <v>506875</v>
      </c>
      <c r="N177">
        <v>9322934</v>
      </c>
      <c r="O177">
        <v>15387</v>
      </c>
      <c r="P177">
        <v>21643</v>
      </c>
      <c r="Q177">
        <v>0</v>
      </c>
      <c r="R177">
        <v>7203</v>
      </c>
      <c r="S177" t="s">
        <v>2683</v>
      </c>
      <c r="T177" s="6">
        <v>0</v>
      </c>
      <c r="U177" t="s">
        <v>2684</v>
      </c>
      <c r="V177" s="6">
        <v>3.7000000000000002E-3</v>
      </c>
      <c r="W177" t="s">
        <v>2685</v>
      </c>
      <c r="X177" s="6">
        <v>1.5E-3</v>
      </c>
      <c r="Y177" t="s">
        <v>2684</v>
      </c>
      <c r="Z177" s="6">
        <v>1.5E-3</v>
      </c>
      <c r="AA177" t="s">
        <v>2686</v>
      </c>
      <c r="AB177" s="6">
        <v>2.3999999999999998E-3</v>
      </c>
      <c r="AC177" t="s">
        <v>2684</v>
      </c>
      <c r="AD177" t="s">
        <v>2716</v>
      </c>
    </row>
    <row r="178" spans="1:30" hidden="1" x14ac:dyDescent="0.55000000000000004">
      <c r="A178">
        <v>3300755477</v>
      </c>
      <c r="B178">
        <v>7</v>
      </c>
      <c r="C178">
        <v>422407</v>
      </c>
      <c r="D178" t="s">
        <v>2682</v>
      </c>
      <c r="E178">
        <v>0.18</v>
      </c>
      <c r="F178">
        <v>10</v>
      </c>
      <c r="G178">
        <v>4174030</v>
      </c>
      <c r="H178">
        <v>103944954</v>
      </c>
      <c r="I178">
        <v>247646</v>
      </c>
      <c r="J178">
        <v>295927</v>
      </c>
      <c r="K178">
        <v>0</v>
      </c>
      <c r="L178">
        <v>160580</v>
      </c>
      <c r="M178">
        <v>526362</v>
      </c>
      <c r="N178">
        <v>9303354</v>
      </c>
      <c r="O178">
        <v>14891</v>
      </c>
      <c r="P178">
        <v>21644</v>
      </c>
      <c r="Q178">
        <v>0</v>
      </c>
      <c r="R178">
        <v>7825</v>
      </c>
      <c r="S178" t="s">
        <v>2683</v>
      </c>
      <c r="T178" s="6">
        <v>1E-3</v>
      </c>
      <c r="U178" t="s">
        <v>2684</v>
      </c>
      <c r="V178" s="6">
        <v>3.7000000000000002E-3</v>
      </c>
      <c r="W178" t="s">
        <v>2685</v>
      </c>
      <c r="X178" s="6">
        <v>2.2000000000000001E-3</v>
      </c>
      <c r="Y178" t="s">
        <v>2684</v>
      </c>
      <c r="Z178" s="6">
        <v>1.5E-3</v>
      </c>
      <c r="AA178" t="s">
        <v>2686</v>
      </c>
      <c r="AB178" s="6">
        <v>2.7000000000000001E-3</v>
      </c>
      <c r="AC178" t="s">
        <v>2684</v>
      </c>
      <c r="AD178" t="s">
        <v>2716</v>
      </c>
    </row>
    <row r="179" spans="1:30" hidden="1" x14ac:dyDescent="0.55000000000000004">
      <c r="A179">
        <v>3300803811</v>
      </c>
      <c r="B179">
        <v>14</v>
      </c>
      <c r="C179">
        <v>422407</v>
      </c>
      <c r="D179" t="s">
        <v>2682</v>
      </c>
      <c r="E179">
        <v>0.18</v>
      </c>
      <c r="F179">
        <v>10</v>
      </c>
      <c r="G179">
        <v>4337732</v>
      </c>
      <c r="H179">
        <v>103785627</v>
      </c>
      <c r="I179">
        <v>385066</v>
      </c>
      <c r="J179">
        <v>331647</v>
      </c>
      <c r="K179">
        <v>0</v>
      </c>
      <c r="L179">
        <v>159506</v>
      </c>
      <c r="M179">
        <v>491971</v>
      </c>
      <c r="N179">
        <v>9338168</v>
      </c>
      <c r="O179">
        <v>26751</v>
      </c>
      <c r="P179">
        <v>17018</v>
      </c>
      <c r="Q179">
        <v>0</v>
      </c>
      <c r="R179">
        <v>6272</v>
      </c>
      <c r="S179" t="s">
        <v>2683</v>
      </c>
      <c r="T179" s="6">
        <v>2.5999999999999999E-3</v>
      </c>
      <c r="U179" t="s">
        <v>2684</v>
      </c>
      <c r="V179" s="6">
        <v>4.4000000000000003E-3</v>
      </c>
      <c r="W179" t="s">
        <v>2685</v>
      </c>
      <c r="X179" s="6">
        <v>3.5000000000000001E-3</v>
      </c>
      <c r="Y179" t="s">
        <v>2684</v>
      </c>
      <c r="Z179" s="6">
        <v>2.7000000000000001E-3</v>
      </c>
      <c r="AA179" t="s">
        <v>2686</v>
      </c>
      <c r="AB179" s="6">
        <v>3.0000000000000001E-3</v>
      </c>
      <c r="AC179" t="s">
        <v>2684</v>
      </c>
      <c r="AD179" t="s">
        <v>2705</v>
      </c>
    </row>
    <row r="180" spans="1:30" hidden="1" x14ac:dyDescent="0.55000000000000004">
      <c r="A180">
        <v>3300816608</v>
      </c>
      <c r="B180">
        <v>15</v>
      </c>
      <c r="C180">
        <v>422407</v>
      </c>
      <c r="D180" t="s">
        <v>2682</v>
      </c>
      <c r="E180">
        <v>0.18</v>
      </c>
      <c r="F180">
        <v>10</v>
      </c>
      <c r="G180">
        <v>4053426</v>
      </c>
      <c r="H180">
        <v>104058146</v>
      </c>
      <c r="I180">
        <v>324328</v>
      </c>
      <c r="J180">
        <v>344337</v>
      </c>
      <c r="K180">
        <v>0</v>
      </c>
      <c r="L180">
        <v>188113</v>
      </c>
      <c r="M180">
        <v>462079</v>
      </c>
      <c r="N180">
        <v>9365458</v>
      </c>
      <c r="O180">
        <v>11216</v>
      </c>
      <c r="P180">
        <v>19261</v>
      </c>
      <c r="Q180">
        <v>0</v>
      </c>
      <c r="R180">
        <v>11098</v>
      </c>
      <c r="S180" t="s">
        <v>2683</v>
      </c>
      <c r="T180" s="6">
        <v>2.2000000000000001E-3</v>
      </c>
      <c r="U180" t="s">
        <v>2684</v>
      </c>
      <c r="V180" s="6">
        <v>3.0999999999999999E-3</v>
      </c>
      <c r="W180" t="s">
        <v>2685</v>
      </c>
      <c r="X180" s="6">
        <v>2.8999999999999998E-3</v>
      </c>
      <c r="Y180" t="s">
        <v>2684</v>
      </c>
      <c r="Z180" s="6">
        <v>1.1000000000000001E-3</v>
      </c>
      <c r="AA180" t="s">
        <v>2686</v>
      </c>
      <c r="AB180" s="6">
        <v>3.0999999999999999E-3</v>
      </c>
      <c r="AC180" t="s">
        <v>2684</v>
      </c>
      <c r="AD180" t="s">
        <v>2754</v>
      </c>
    </row>
    <row r="181" spans="1:30" hidden="1" x14ac:dyDescent="0.55000000000000004">
      <c r="A181">
        <v>3300834353</v>
      </c>
      <c r="B181">
        <v>16</v>
      </c>
      <c r="C181">
        <v>422408</v>
      </c>
      <c r="D181" t="s">
        <v>2682</v>
      </c>
      <c r="E181">
        <v>0.18</v>
      </c>
      <c r="F181">
        <v>10</v>
      </c>
      <c r="G181">
        <v>4305444</v>
      </c>
      <c r="H181">
        <v>103811257</v>
      </c>
      <c r="I181">
        <v>288240</v>
      </c>
      <c r="J181">
        <v>324431</v>
      </c>
      <c r="K181">
        <v>0</v>
      </c>
      <c r="L181">
        <v>170573</v>
      </c>
      <c r="M181">
        <v>481356</v>
      </c>
      <c r="N181">
        <v>9348443</v>
      </c>
      <c r="O181">
        <v>9685</v>
      </c>
      <c r="P181">
        <v>19180</v>
      </c>
      <c r="Q181">
        <v>0</v>
      </c>
      <c r="R181">
        <v>10334</v>
      </c>
      <c r="S181" t="s">
        <v>2683</v>
      </c>
      <c r="T181" s="6">
        <v>1.6000000000000001E-3</v>
      </c>
      <c r="U181" t="s">
        <v>2684</v>
      </c>
      <c r="V181" s="6">
        <v>2.8999999999999998E-3</v>
      </c>
      <c r="W181" t="s">
        <v>2685</v>
      </c>
      <c r="X181" s="6">
        <v>2.5999999999999999E-3</v>
      </c>
      <c r="Y181" t="s">
        <v>2684</v>
      </c>
      <c r="Z181" s="6">
        <v>8.9999999999999998E-4</v>
      </c>
      <c r="AA181" t="s">
        <v>2686</v>
      </c>
      <c r="AB181" s="6">
        <v>3.0000000000000001E-3</v>
      </c>
      <c r="AC181" t="s">
        <v>2684</v>
      </c>
      <c r="AD181" t="s">
        <v>2754</v>
      </c>
    </row>
    <row r="182" spans="1:30" hidden="1" x14ac:dyDescent="0.55000000000000004">
      <c r="A182">
        <v>3300910435</v>
      </c>
      <c r="B182">
        <v>10</v>
      </c>
      <c r="C182">
        <v>422407</v>
      </c>
      <c r="D182" t="s">
        <v>2682</v>
      </c>
      <c r="E182">
        <v>0.18</v>
      </c>
      <c r="F182">
        <v>10</v>
      </c>
      <c r="G182">
        <v>4310194</v>
      </c>
      <c r="H182">
        <v>103807200</v>
      </c>
      <c r="I182">
        <v>198461</v>
      </c>
      <c r="J182">
        <v>304320</v>
      </c>
      <c r="K182">
        <v>0</v>
      </c>
      <c r="L182">
        <v>187040</v>
      </c>
      <c r="M182">
        <v>495220</v>
      </c>
      <c r="N182">
        <v>9334840</v>
      </c>
      <c r="O182">
        <v>12829</v>
      </c>
      <c r="P182">
        <v>20285</v>
      </c>
      <c r="Q182">
        <v>0</v>
      </c>
      <c r="R182">
        <v>10555</v>
      </c>
      <c r="S182" t="s">
        <v>2683</v>
      </c>
      <c r="T182" s="6">
        <v>5.9999999999999995E-4</v>
      </c>
      <c r="U182" t="s">
        <v>2684</v>
      </c>
      <c r="V182" s="6">
        <v>3.3E-3</v>
      </c>
      <c r="W182" t="s">
        <v>2685</v>
      </c>
      <c r="X182" s="6">
        <v>1.8E-3</v>
      </c>
      <c r="Y182" t="s">
        <v>2684</v>
      </c>
      <c r="Z182" s="6">
        <v>1.2999999999999999E-3</v>
      </c>
      <c r="AA182" t="s">
        <v>2686</v>
      </c>
      <c r="AB182" s="6">
        <v>2.8E-3</v>
      </c>
      <c r="AC182" t="s">
        <v>2684</v>
      </c>
      <c r="AD182" t="s">
        <v>2733</v>
      </c>
    </row>
    <row r="183" spans="1:30" hidden="1" x14ac:dyDescent="0.55000000000000004">
      <c r="A183">
        <v>3300947648</v>
      </c>
      <c r="B183">
        <v>12</v>
      </c>
      <c r="C183">
        <v>422407</v>
      </c>
      <c r="D183" t="s">
        <v>2682</v>
      </c>
      <c r="E183">
        <v>0.18</v>
      </c>
      <c r="F183">
        <v>10</v>
      </c>
      <c r="G183">
        <v>1517712</v>
      </c>
      <c r="H183">
        <v>106603700</v>
      </c>
      <c r="I183">
        <v>91589</v>
      </c>
      <c r="J183">
        <v>173524</v>
      </c>
      <c r="K183">
        <v>0</v>
      </c>
      <c r="L183">
        <v>143102</v>
      </c>
      <c r="M183">
        <v>251393</v>
      </c>
      <c r="N183">
        <v>9578265</v>
      </c>
      <c r="O183">
        <v>11044</v>
      </c>
      <c r="P183">
        <v>11130</v>
      </c>
      <c r="Q183">
        <v>0</v>
      </c>
      <c r="R183">
        <v>7413</v>
      </c>
      <c r="S183" t="s">
        <v>2683</v>
      </c>
      <c r="T183" s="6">
        <v>2.3999999999999998E-3</v>
      </c>
      <c r="U183" t="s">
        <v>2684</v>
      </c>
      <c r="V183" s="6">
        <v>2.2000000000000001E-3</v>
      </c>
      <c r="W183" t="s">
        <v>2685</v>
      </c>
      <c r="X183" s="6">
        <v>8.0000000000000004E-4</v>
      </c>
      <c r="Y183" t="s">
        <v>2684</v>
      </c>
      <c r="Z183" s="6">
        <v>1.1000000000000001E-3</v>
      </c>
      <c r="AA183" t="s">
        <v>2686</v>
      </c>
      <c r="AB183" s="6">
        <v>1.6000000000000001E-3</v>
      </c>
      <c r="AC183" t="s">
        <v>2684</v>
      </c>
      <c r="AD183" t="s">
        <v>2720</v>
      </c>
    </row>
    <row r="184" spans="1:30" hidden="1" x14ac:dyDescent="0.55000000000000004">
      <c r="A184">
        <v>3301061277</v>
      </c>
      <c r="B184">
        <v>9</v>
      </c>
      <c r="C184">
        <v>422407</v>
      </c>
      <c r="D184" t="s">
        <v>2682</v>
      </c>
      <c r="E184">
        <v>0.18</v>
      </c>
      <c r="F184">
        <v>10</v>
      </c>
      <c r="G184">
        <v>4327456</v>
      </c>
      <c r="H184">
        <v>103795899</v>
      </c>
      <c r="I184">
        <v>358245</v>
      </c>
      <c r="J184">
        <v>336549</v>
      </c>
      <c r="K184">
        <v>0</v>
      </c>
      <c r="L184">
        <v>170055</v>
      </c>
      <c r="M184">
        <v>400233</v>
      </c>
      <c r="N184">
        <v>9429689</v>
      </c>
      <c r="O184">
        <v>1933</v>
      </c>
      <c r="P184">
        <v>8208</v>
      </c>
      <c r="Q184">
        <v>0</v>
      </c>
      <c r="R184">
        <v>7000</v>
      </c>
      <c r="S184" t="s">
        <v>2683</v>
      </c>
      <c r="T184" s="6">
        <v>2.3999999999999998E-3</v>
      </c>
      <c r="U184" t="s">
        <v>2684</v>
      </c>
      <c r="V184" s="6">
        <v>1E-3</v>
      </c>
      <c r="W184" t="s">
        <v>2685</v>
      </c>
      <c r="X184" s="6">
        <v>3.3E-3</v>
      </c>
      <c r="Y184" t="s">
        <v>2684</v>
      </c>
      <c r="Z184" s="6">
        <v>1E-4</v>
      </c>
      <c r="AA184" t="s">
        <v>2686</v>
      </c>
      <c r="AB184" s="6">
        <v>3.0999999999999999E-3</v>
      </c>
      <c r="AC184" t="s">
        <v>2684</v>
      </c>
      <c r="AD184" t="s">
        <v>2722</v>
      </c>
    </row>
    <row r="185" spans="1:30" hidden="1" x14ac:dyDescent="0.55000000000000004">
      <c r="A185">
        <v>3301068848</v>
      </c>
      <c r="B185">
        <v>5</v>
      </c>
      <c r="C185">
        <v>422407</v>
      </c>
      <c r="D185" t="s">
        <v>2682</v>
      </c>
      <c r="E185">
        <v>0.18</v>
      </c>
      <c r="F185">
        <v>10</v>
      </c>
      <c r="G185">
        <v>3271147</v>
      </c>
      <c r="H185">
        <v>104852140</v>
      </c>
      <c r="I185">
        <v>297332</v>
      </c>
      <c r="J185">
        <v>289094</v>
      </c>
      <c r="K185">
        <v>0</v>
      </c>
      <c r="L185">
        <v>149006</v>
      </c>
      <c r="M185">
        <v>471878</v>
      </c>
      <c r="N185">
        <v>9358060</v>
      </c>
      <c r="O185">
        <v>10261</v>
      </c>
      <c r="P185">
        <v>20401</v>
      </c>
      <c r="Q185">
        <v>0</v>
      </c>
      <c r="R185">
        <v>9411</v>
      </c>
      <c r="S185" t="s">
        <v>2683</v>
      </c>
      <c r="T185" s="6">
        <v>1.4E-3</v>
      </c>
      <c r="U185" t="s">
        <v>2684</v>
      </c>
      <c r="V185" s="6">
        <v>3.0999999999999999E-3</v>
      </c>
      <c r="W185" t="s">
        <v>2685</v>
      </c>
      <c r="X185" s="6">
        <v>2.7000000000000001E-3</v>
      </c>
      <c r="Y185" t="s">
        <v>2684</v>
      </c>
      <c r="Z185" s="6">
        <v>1E-3</v>
      </c>
      <c r="AA185" t="s">
        <v>2686</v>
      </c>
      <c r="AB185" s="6">
        <v>2.5999999999999999E-3</v>
      </c>
      <c r="AC185" t="s">
        <v>2684</v>
      </c>
      <c r="AD185" t="s">
        <v>2733</v>
      </c>
    </row>
    <row r="186" spans="1:30" x14ac:dyDescent="0.55000000000000004">
      <c r="A186">
        <v>3301170921</v>
      </c>
      <c r="B186">
        <v>17</v>
      </c>
      <c r="C186">
        <v>422408</v>
      </c>
      <c r="D186" t="s">
        <v>2682</v>
      </c>
      <c r="E186">
        <v>0.18</v>
      </c>
      <c r="F186">
        <v>10</v>
      </c>
      <c r="G186">
        <v>3807501</v>
      </c>
      <c r="H186">
        <v>104318144</v>
      </c>
      <c r="I186">
        <v>272133</v>
      </c>
      <c r="J186">
        <v>305602</v>
      </c>
      <c r="K186">
        <v>0</v>
      </c>
      <c r="L186">
        <v>172037</v>
      </c>
      <c r="M186">
        <v>485942</v>
      </c>
      <c r="N186">
        <v>9344137</v>
      </c>
      <c r="O186">
        <v>12190</v>
      </c>
      <c r="P186">
        <v>19940</v>
      </c>
      <c r="Q186">
        <v>0</v>
      </c>
      <c r="R186">
        <v>10663</v>
      </c>
      <c r="S186" t="s">
        <v>2683</v>
      </c>
      <c r="T186" s="6">
        <v>1.2999999999999999E-3</v>
      </c>
      <c r="U186" t="s">
        <v>2684</v>
      </c>
      <c r="V186" s="6">
        <v>3.2000000000000002E-3</v>
      </c>
      <c r="W186" t="s">
        <v>2685</v>
      </c>
      <c r="X186" s="6">
        <v>2.5000000000000001E-3</v>
      </c>
      <c r="Y186" t="s">
        <v>2684</v>
      </c>
      <c r="Z186" s="6">
        <v>1.1999999999999999E-3</v>
      </c>
      <c r="AA186" t="s">
        <v>2686</v>
      </c>
      <c r="AB186" s="6">
        <v>2.8E-3</v>
      </c>
      <c r="AC186" t="s">
        <v>2684</v>
      </c>
      <c r="AD186" t="s">
        <v>2733</v>
      </c>
    </row>
    <row r="187" spans="1:30" hidden="1" x14ac:dyDescent="0.55000000000000004">
      <c r="A187">
        <v>3301237118</v>
      </c>
      <c r="B187">
        <v>13</v>
      </c>
      <c r="C187">
        <v>422407</v>
      </c>
      <c r="D187" t="s">
        <v>2682</v>
      </c>
      <c r="E187">
        <v>0.18</v>
      </c>
      <c r="F187">
        <v>10</v>
      </c>
      <c r="G187">
        <v>4770605</v>
      </c>
      <c r="H187">
        <v>103351708</v>
      </c>
      <c r="I187">
        <v>550647</v>
      </c>
      <c r="J187">
        <v>449096</v>
      </c>
      <c r="K187">
        <v>0</v>
      </c>
      <c r="L187">
        <v>173658</v>
      </c>
      <c r="M187">
        <v>449515</v>
      </c>
      <c r="N187">
        <v>9378291</v>
      </c>
      <c r="O187">
        <v>9624</v>
      </c>
      <c r="P187">
        <v>18491</v>
      </c>
      <c r="Q187">
        <v>0</v>
      </c>
      <c r="R187">
        <v>9437</v>
      </c>
      <c r="S187" t="s">
        <v>2683</v>
      </c>
      <c r="T187" s="6">
        <v>1.2999999999999999E-3</v>
      </c>
      <c r="U187" t="s">
        <v>2684</v>
      </c>
      <c r="V187" s="6">
        <v>2.8E-3</v>
      </c>
      <c r="W187" t="s">
        <v>2685</v>
      </c>
      <c r="X187" s="6">
        <v>1.1000000000000001E-3</v>
      </c>
      <c r="Y187" t="s">
        <v>2684</v>
      </c>
      <c r="Z187" s="6">
        <v>8.9999999999999998E-4</v>
      </c>
      <c r="AA187" t="s">
        <v>2686</v>
      </c>
      <c r="AB187" s="6">
        <v>1E-4</v>
      </c>
      <c r="AC187" t="s">
        <v>2684</v>
      </c>
      <c r="AD187" t="s">
        <v>2751</v>
      </c>
    </row>
    <row r="188" spans="1:30" hidden="1" x14ac:dyDescent="0.55000000000000004">
      <c r="A188">
        <v>3301253382</v>
      </c>
      <c r="B188">
        <v>3</v>
      </c>
      <c r="C188">
        <v>422407</v>
      </c>
      <c r="D188" t="s">
        <v>2682</v>
      </c>
      <c r="E188">
        <v>0.18</v>
      </c>
      <c r="F188">
        <v>10</v>
      </c>
      <c r="G188">
        <v>4512249</v>
      </c>
      <c r="H188">
        <v>103611363</v>
      </c>
      <c r="I188">
        <v>246073</v>
      </c>
      <c r="J188">
        <v>349270</v>
      </c>
      <c r="K188">
        <v>0</v>
      </c>
      <c r="L188">
        <v>211667</v>
      </c>
      <c r="M188">
        <v>493529</v>
      </c>
      <c r="N188">
        <v>9336477</v>
      </c>
      <c r="O188">
        <v>12564</v>
      </c>
      <c r="P188">
        <v>21354</v>
      </c>
      <c r="Q188">
        <v>0</v>
      </c>
      <c r="R188">
        <v>10128</v>
      </c>
      <c r="S188" t="s">
        <v>2683</v>
      </c>
      <c r="T188" s="6">
        <v>1.5E-3</v>
      </c>
      <c r="U188" t="s">
        <v>2684</v>
      </c>
      <c r="V188" s="6">
        <v>3.3999999999999998E-3</v>
      </c>
      <c r="W188" t="s">
        <v>2685</v>
      </c>
      <c r="X188" s="6">
        <v>2.2000000000000001E-3</v>
      </c>
      <c r="Y188" t="s">
        <v>2684</v>
      </c>
      <c r="Z188" s="6">
        <v>1.1999999999999999E-3</v>
      </c>
      <c r="AA188" t="s">
        <v>2686</v>
      </c>
      <c r="AB188" s="6">
        <v>3.2000000000000002E-3</v>
      </c>
      <c r="AC188" t="s">
        <v>2684</v>
      </c>
      <c r="AD188" t="s">
        <v>2755</v>
      </c>
    </row>
    <row r="189" spans="1:30" hidden="1" x14ac:dyDescent="0.55000000000000004">
      <c r="A189">
        <v>3600425316</v>
      </c>
      <c r="B189">
        <v>8</v>
      </c>
      <c r="C189">
        <v>460807</v>
      </c>
      <c r="D189" t="s">
        <v>2682</v>
      </c>
      <c r="E189">
        <v>0.18</v>
      </c>
      <c r="F189">
        <v>11</v>
      </c>
      <c r="G189">
        <v>5074383</v>
      </c>
      <c r="H189">
        <v>112878453</v>
      </c>
      <c r="I189">
        <v>283394</v>
      </c>
      <c r="J189">
        <v>352973</v>
      </c>
      <c r="K189">
        <v>0</v>
      </c>
      <c r="L189">
        <v>188877</v>
      </c>
      <c r="M189">
        <v>547027</v>
      </c>
      <c r="N189">
        <v>9282986</v>
      </c>
      <c r="O189">
        <v>12271</v>
      </c>
      <c r="P189">
        <v>25080</v>
      </c>
      <c r="Q189">
        <v>0</v>
      </c>
      <c r="R189">
        <v>8272</v>
      </c>
      <c r="S189" t="s">
        <v>2683</v>
      </c>
      <c r="T189" s="6">
        <v>1.6999999999999999E-3</v>
      </c>
      <c r="U189" t="s">
        <v>2684</v>
      </c>
      <c r="V189" s="6">
        <v>3.7000000000000002E-3</v>
      </c>
      <c r="W189" t="s">
        <v>2685</v>
      </c>
      <c r="X189" s="6">
        <v>2.3999999999999998E-3</v>
      </c>
      <c r="Y189" t="s">
        <v>2684</v>
      </c>
      <c r="Z189" s="6">
        <v>1.1999999999999999E-3</v>
      </c>
      <c r="AA189" t="s">
        <v>2686</v>
      </c>
      <c r="AB189" s="6">
        <v>2.8999999999999998E-3</v>
      </c>
      <c r="AC189" t="s">
        <v>2684</v>
      </c>
      <c r="AD189" t="s">
        <v>2756</v>
      </c>
    </row>
    <row r="190" spans="1:30" hidden="1" x14ac:dyDescent="0.55000000000000004">
      <c r="A190">
        <v>3600543301</v>
      </c>
      <c r="B190">
        <v>11</v>
      </c>
      <c r="C190">
        <v>460807</v>
      </c>
      <c r="D190" t="s">
        <v>2682</v>
      </c>
      <c r="E190">
        <v>0.18</v>
      </c>
      <c r="F190">
        <v>11</v>
      </c>
      <c r="G190">
        <v>4163914</v>
      </c>
      <c r="H190">
        <v>113789441</v>
      </c>
      <c r="I190">
        <v>268693</v>
      </c>
      <c r="J190">
        <v>340976</v>
      </c>
      <c r="K190">
        <v>0</v>
      </c>
      <c r="L190">
        <v>188487</v>
      </c>
      <c r="M190">
        <v>527832</v>
      </c>
      <c r="N190">
        <v>9301752</v>
      </c>
      <c r="O190">
        <v>10652</v>
      </c>
      <c r="P190">
        <v>27788</v>
      </c>
      <c r="Q190">
        <v>0</v>
      </c>
      <c r="R190">
        <v>10769</v>
      </c>
      <c r="S190" t="s">
        <v>2683</v>
      </c>
      <c r="T190" s="6">
        <v>1.5E-3</v>
      </c>
      <c r="U190" t="s">
        <v>2684</v>
      </c>
      <c r="V190" s="6">
        <v>3.8999999999999998E-3</v>
      </c>
      <c r="W190" t="s">
        <v>2685</v>
      </c>
      <c r="X190" s="6">
        <v>2.2000000000000001E-3</v>
      </c>
      <c r="Y190" t="s">
        <v>2684</v>
      </c>
      <c r="Z190" s="6">
        <v>1E-3</v>
      </c>
      <c r="AA190" t="s">
        <v>2686</v>
      </c>
      <c r="AB190" s="6">
        <v>2.8E-3</v>
      </c>
      <c r="AC190" t="s">
        <v>2684</v>
      </c>
      <c r="AD190" t="s">
        <v>2757</v>
      </c>
    </row>
    <row r="191" spans="1:30" hidden="1" x14ac:dyDescent="0.55000000000000004">
      <c r="A191">
        <v>3600588666</v>
      </c>
      <c r="B191">
        <v>2</v>
      </c>
      <c r="C191">
        <v>460807</v>
      </c>
      <c r="D191" t="s">
        <v>2682</v>
      </c>
      <c r="E191">
        <v>0.18</v>
      </c>
      <c r="F191">
        <v>11</v>
      </c>
      <c r="G191">
        <v>4004931</v>
      </c>
      <c r="H191">
        <v>113946653</v>
      </c>
      <c r="I191">
        <v>344514</v>
      </c>
      <c r="J191">
        <v>331048</v>
      </c>
      <c r="K191">
        <v>0</v>
      </c>
      <c r="L191">
        <v>165588</v>
      </c>
      <c r="M191">
        <v>495623</v>
      </c>
      <c r="N191">
        <v>9334374</v>
      </c>
      <c r="O191">
        <v>12423</v>
      </c>
      <c r="P191">
        <v>21679</v>
      </c>
      <c r="Q191">
        <v>0</v>
      </c>
      <c r="R191">
        <v>9192</v>
      </c>
      <c r="S191" t="s">
        <v>2683</v>
      </c>
      <c r="T191" s="6">
        <v>2E-3</v>
      </c>
      <c r="U191" t="s">
        <v>2684</v>
      </c>
      <c r="V191" s="6">
        <v>3.3999999999999998E-3</v>
      </c>
      <c r="W191" t="s">
        <v>2685</v>
      </c>
      <c r="X191" s="6">
        <v>2.8999999999999998E-3</v>
      </c>
      <c r="Y191" t="s">
        <v>2684</v>
      </c>
      <c r="Z191" s="6">
        <v>1.1999999999999999E-3</v>
      </c>
      <c r="AA191" t="s">
        <v>2686</v>
      </c>
      <c r="AB191" s="6">
        <v>2.8E-3</v>
      </c>
      <c r="AC191" t="s">
        <v>2684</v>
      </c>
      <c r="AD191" t="s">
        <v>2716</v>
      </c>
    </row>
    <row r="192" spans="1:30" hidden="1" x14ac:dyDescent="0.55000000000000004">
      <c r="A192">
        <v>3600603103</v>
      </c>
      <c r="B192">
        <v>6</v>
      </c>
      <c r="C192">
        <v>460807</v>
      </c>
      <c r="D192" t="s">
        <v>2682</v>
      </c>
      <c r="E192">
        <v>0.18</v>
      </c>
      <c r="F192">
        <v>11</v>
      </c>
      <c r="G192">
        <v>4732903</v>
      </c>
      <c r="H192">
        <v>113215137</v>
      </c>
      <c r="I192">
        <v>221490</v>
      </c>
      <c r="J192">
        <v>323864</v>
      </c>
      <c r="K192">
        <v>0</v>
      </c>
      <c r="L192">
        <v>190764</v>
      </c>
      <c r="M192">
        <v>522226</v>
      </c>
      <c r="N192">
        <v>9305456</v>
      </c>
      <c r="O192">
        <v>12866</v>
      </c>
      <c r="P192">
        <v>23800</v>
      </c>
      <c r="Q192">
        <v>0</v>
      </c>
      <c r="R192">
        <v>9610</v>
      </c>
      <c r="S192" t="s">
        <v>2683</v>
      </c>
      <c r="T192" s="6">
        <v>8.9999999999999998E-4</v>
      </c>
      <c r="U192" t="s">
        <v>2684</v>
      </c>
      <c r="V192" s="6">
        <v>3.7000000000000002E-3</v>
      </c>
      <c r="W192" t="s">
        <v>2685</v>
      </c>
      <c r="X192" s="6">
        <v>1.8E-3</v>
      </c>
      <c r="Y192" t="s">
        <v>2684</v>
      </c>
      <c r="Z192" s="6">
        <v>1.2999999999999999E-3</v>
      </c>
      <c r="AA192" t="s">
        <v>2686</v>
      </c>
      <c r="AB192" s="6">
        <v>2.7000000000000001E-3</v>
      </c>
      <c r="AC192" t="s">
        <v>2684</v>
      </c>
      <c r="AD192" t="s">
        <v>2706</v>
      </c>
    </row>
    <row r="193" spans="1:30" hidden="1" x14ac:dyDescent="0.55000000000000004">
      <c r="A193">
        <v>3600700280</v>
      </c>
      <c r="B193">
        <v>4</v>
      </c>
      <c r="C193">
        <v>460807</v>
      </c>
      <c r="D193" t="s">
        <v>2682</v>
      </c>
      <c r="E193">
        <v>0.18</v>
      </c>
      <c r="F193">
        <v>11</v>
      </c>
      <c r="G193">
        <v>2319518</v>
      </c>
      <c r="H193">
        <v>115636625</v>
      </c>
      <c r="I193">
        <v>193687</v>
      </c>
      <c r="J193">
        <v>240415</v>
      </c>
      <c r="K193">
        <v>0</v>
      </c>
      <c r="L193">
        <v>143202</v>
      </c>
      <c r="M193">
        <v>481747</v>
      </c>
      <c r="N193">
        <v>9347943</v>
      </c>
      <c r="O193">
        <v>7265</v>
      </c>
      <c r="P193">
        <v>23632</v>
      </c>
      <c r="Q193">
        <v>0</v>
      </c>
      <c r="R193">
        <v>9325</v>
      </c>
      <c r="S193" t="s">
        <v>2683</v>
      </c>
      <c r="T193" s="6">
        <v>0</v>
      </c>
      <c r="U193" t="s">
        <v>2684</v>
      </c>
      <c r="V193" s="6">
        <v>3.0999999999999999E-3</v>
      </c>
      <c r="W193" t="s">
        <v>2685</v>
      </c>
      <c r="X193" s="6">
        <v>1.6000000000000001E-3</v>
      </c>
      <c r="Y193" t="s">
        <v>2684</v>
      </c>
      <c r="Z193" s="6">
        <v>6.9999999999999999E-4</v>
      </c>
      <c r="AA193" t="s">
        <v>2686</v>
      </c>
      <c r="AB193" s="6">
        <v>2E-3</v>
      </c>
      <c r="AC193" t="s">
        <v>2684</v>
      </c>
      <c r="AD193" t="s">
        <v>2706</v>
      </c>
    </row>
    <row r="194" spans="1:30" hidden="1" x14ac:dyDescent="0.55000000000000004">
      <c r="A194">
        <v>3600735008</v>
      </c>
      <c r="B194">
        <v>1</v>
      </c>
      <c r="C194">
        <v>460807</v>
      </c>
      <c r="D194" t="s">
        <v>2682</v>
      </c>
      <c r="E194">
        <v>0.18</v>
      </c>
      <c r="F194">
        <v>11</v>
      </c>
      <c r="G194">
        <v>4842778</v>
      </c>
      <c r="H194">
        <v>113111619</v>
      </c>
      <c r="I194">
        <v>184703</v>
      </c>
      <c r="J194">
        <v>285392</v>
      </c>
      <c r="K194">
        <v>0</v>
      </c>
      <c r="L194">
        <v>177875</v>
      </c>
      <c r="M194">
        <v>527947</v>
      </c>
      <c r="N194">
        <v>9301775</v>
      </c>
      <c r="O194">
        <v>13023</v>
      </c>
      <c r="P194">
        <v>25431</v>
      </c>
      <c r="Q194">
        <v>0</v>
      </c>
      <c r="R194">
        <v>11211</v>
      </c>
      <c r="S194" t="s">
        <v>2683</v>
      </c>
      <c r="T194" s="6">
        <v>2.9999999999999997E-4</v>
      </c>
      <c r="U194" t="s">
        <v>2684</v>
      </c>
      <c r="V194" s="6">
        <v>3.8999999999999998E-3</v>
      </c>
      <c r="W194" t="s">
        <v>2685</v>
      </c>
      <c r="X194" s="6">
        <v>1.5E-3</v>
      </c>
      <c r="Y194" t="s">
        <v>2684</v>
      </c>
      <c r="Z194" s="6">
        <v>1.2999999999999999E-3</v>
      </c>
      <c r="AA194" t="s">
        <v>2686</v>
      </c>
      <c r="AB194" s="6">
        <v>2.3999999999999998E-3</v>
      </c>
      <c r="AC194" t="s">
        <v>2684</v>
      </c>
      <c r="AD194" t="s">
        <v>2756</v>
      </c>
    </row>
    <row r="195" spans="1:30" hidden="1" x14ac:dyDescent="0.55000000000000004">
      <c r="A195">
        <v>3600754633</v>
      </c>
      <c r="B195">
        <v>7</v>
      </c>
      <c r="C195">
        <v>460807</v>
      </c>
      <c r="D195" t="s">
        <v>2682</v>
      </c>
      <c r="E195">
        <v>0.18</v>
      </c>
      <c r="F195">
        <v>11</v>
      </c>
      <c r="G195">
        <v>4717221</v>
      </c>
      <c r="H195">
        <v>113231274</v>
      </c>
      <c r="I195">
        <v>257749</v>
      </c>
      <c r="J195">
        <v>318896</v>
      </c>
      <c r="K195">
        <v>0</v>
      </c>
      <c r="L195">
        <v>170731</v>
      </c>
      <c r="M195">
        <v>543188</v>
      </c>
      <c r="N195">
        <v>9286320</v>
      </c>
      <c r="O195">
        <v>10103</v>
      </c>
      <c r="P195">
        <v>22969</v>
      </c>
      <c r="Q195">
        <v>0</v>
      </c>
      <c r="R195">
        <v>10151</v>
      </c>
      <c r="S195" t="s">
        <v>2683</v>
      </c>
      <c r="T195" s="6">
        <v>1.1999999999999999E-3</v>
      </c>
      <c r="U195" t="s">
        <v>2684</v>
      </c>
      <c r="V195" s="6">
        <v>3.3E-3</v>
      </c>
      <c r="W195" t="s">
        <v>2685</v>
      </c>
      <c r="X195" s="6">
        <v>2.0999999999999999E-3</v>
      </c>
      <c r="Y195" t="s">
        <v>2684</v>
      </c>
      <c r="Z195" s="6">
        <v>1E-3</v>
      </c>
      <c r="AA195" t="s">
        <v>2686</v>
      </c>
      <c r="AB195" s="6">
        <v>2.7000000000000001E-3</v>
      </c>
      <c r="AC195" t="s">
        <v>2684</v>
      </c>
      <c r="AD195" t="s">
        <v>2740</v>
      </c>
    </row>
    <row r="196" spans="1:30" hidden="1" x14ac:dyDescent="0.55000000000000004">
      <c r="A196">
        <v>3600802546</v>
      </c>
      <c r="B196">
        <v>14</v>
      </c>
      <c r="C196">
        <v>460807</v>
      </c>
      <c r="D196" t="s">
        <v>2682</v>
      </c>
      <c r="E196">
        <v>0.18</v>
      </c>
      <c r="F196">
        <v>11</v>
      </c>
      <c r="G196">
        <v>4864314</v>
      </c>
      <c r="H196">
        <v>113086697</v>
      </c>
      <c r="I196">
        <v>394277</v>
      </c>
      <c r="J196">
        <v>354822</v>
      </c>
      <c r="K196">
        <v>0</v>
      </c>
      <c r="L196">
        <v>171222</v>
      </c>
      <c r="M196">
        <v>526579</v>
      </c>
      <c r="N196">
        <v>9301070</v>
      </c>
      <c r="O196">
        <v>9211</v>
      </c>
      <c r="P196">
        <v>23175</v>
      </c>
      <c r="Q196">
        <v>0</v>
      </c>
      <c r="R196">
        <v>11716</v>
      </c>
      <c r="S196" t="s">
        <v>2683</v>
      </c>
      <c r="T196" s="6">
        <v>2.7000000000000001E-3</v>
      </c>
      <c r="U196" t="s">
        <v>2684</v>
      </c>
      <c r="V196" s="6">
        <v>3.2000000000000002E-3</v>
      </c>
      <c r="W196" t="s">
        <v>2685</v>
      </c>
      <c r="X196" s="6">
        <v>3.3E-3</v>
      </c>
      <c r="Y196" t="s">
        <v>2684</v>
      </c>
      <c r="Z196" s="6">
        <v>8.9999999999999998E-4</v>
      </c>
      <c r="AA196" t="s">
        <v>2686</v>
      </c>
      <c r="AB196" s="6">
        <v>3.0000000000000001E-3</v>
      </c>
      <c r="AC196" t="s">
        <v>2684</v>
      </c>
      <c r="AD196" t="s">
        <v>2740</v>
      </c>
    </row>
    <row r="197" spans="1:30" hidden="1" x14ac:dyDescent="0.55000000000000004">
      <c r="A197">
        <v>3600815414</v>
      </c>
      <c r="B197">
        <v>15</v>
      </c>
      <c r="C197">
        <v>460807</v>
      </c>
      <c r="D197" t="s">
        <v>2682</v>
      </c>
      <c r="E197">
        <v>0.18</v>
      </c>
      <c r="F197">
        <v>11</v>
      </c>
      <c r="G197">
        <v>4544755</v>
      </c>
      <c r="H197">
        <v>113394446</v>
      </c>
      <c r="I197">
        <v>334907</v>
      </c>
      <c r="J197">
        <v>367725</v>
      </c>
      <c r="K197">
        <v>0</v>
      </c>
      <c r="L197">
        <v>198365</v>
      </c>
      <c r="M197">
        <v>491326</v>
      </c>
      <c r="N197">
        <v>9336300</v>
      </c>
      <c r="O197">
        <v>10579</v>
      </c>
      <c r="P197">
        <v>23388</v>
      </c>
      <c r="Q197">
        <v>0</v>
      </c>
      <c r="R197">
        <v>10252</v>
      </c>
      <c r="S197" t="s">
        <v>2683</v>
      </c>
      <c r="T197" s="6">
        <v>2.3E-3</v>
      </c>
      <c r="U197" t="s">
        <v>2684</v>
      </c>
      <c r="V197" s="6">
        <v>3.3999999999999998E-3</v>
      </c>
      <c r="W197" t="s">
        <v>2685</v>
      </c>
      <c r="X197" s="6">
        <v>2.8E-3</v>
      </c>
      <c r="Y197" t="s">
        <v>2684</v>
      </c>
      <c r="Z197" s="6">
        <v>1E-3</v>
      </c>
      <c r="AA197" t="s">
        <v>2686</v>
      </c>
      <c r="AB197" s="6">
        <v>3.0999999999999999E-3</v>
      </c>
      <c r="AC197" t="s">
        <v>2684</v>
      </c>
      <c r="AD197" t="s">
        <v>2740</v>
      </c>
    </row>
    <row r="198" spans="1:30" hidden="1" x14ac:dyDescent="0.55000000000000004">
      <c r="A198">
        <v>3600833286</v>
      </c>
      <c r="B198">
        <v>16</v>
      </c>
      <c r="C198">
        <v>460808</v>
      </c>
      <c r="D198" t="s">
        <v>2682</v>
      </c>
      <c r="E198">
        <v>0.18</v>
      </c>
      <c r="F198">
        <v>11</v>
      </c>
      <c r="G198">
        <v>4822129</v>
      </c>
      <c r="H198">
        <v>113122174</v>
      </c>
      <c r="I198">
        <v>299923</v>
      </c>
      <c r="J198">
        <v>348241</v>
      </c>
      <c r="K198">
        <v>0</v>
      </c>
      <c r="L198">
        <v>180224</v>
      </c>
      <c r="M198">
        <v>516682</v>
      </c>
      <c r="N198">
        <v>9310917</v>
      </c>
      <c r="O198">
        <v>11683</v>
      </c>
      <c r="P198">
        <v>23810</v>
      </c>
      <c r="Q198">
        <v>0</v>
      </c>
      <c r="R198">
        <v>9651</v>
      </c>
      <c r="S198" t="s">
        <v>2683</v>
      </c>
      <c r="T198" s="6">
        <v>1.8E-3</v>
      </c>
      <c r="U198" t="s">
        <v>2684</v>
      </c>
      <c r="V198" s="6">
        <v>3.5999999999999999E-3</v>
      </c>
      <c r="W198" t="s">
        <v>2685</v>
      </c>
      <c r="X198" s="6">
        <v>2.5000000000000001E-3</v>
      </c>
      <c r="Y198" t="s">
        <v>2684</v>
      </c>
      <c r="Z198" s="6">
        <v>1.1000000000000001E-3</v>
      </c>
      <c r="AA198" t="s">
        <v>2686</v>
      </c>
      <c r="AB198" s="6">
        <v>2.8999999999999998E-3</v>
      </c>
      <c r="AC198" t="s">
        <v>2684</v>
      </c>
      <c r="AD198" t="s">
        <v>2706</v>
      </c>
    </row>
    <row r="199" spans="1:30" hidden="1" x14ac:dyDescent="0.55000000000000004">
      <c r="A199">
        <v>3600908835</v>
      </c>
      <c r="B199">
        <v>10</v>
      </c>
      <c r="C199">
        <v>460807</v>
      </c>
      <c r="D199" t="s">
        <v>2682</v>
      </c>
      <c r="E199">
        <v>0.18</v>
      </c>
      <c r="F199">
        <v>11</v>
      </c>
      <c r="G199">
        <v>4821210</v>
      </c>
      <c r="H199">
        <v>113125990</v>
      </c>
      <c r="I199">
        <v>205140</v>
      </c>
      <c r="J199">
        <v>331349</v>
      </c>
      <c r="K199">
        <v>0</v>
      </c>
      <c r="L199">
        <v>200533</v>
      </c>
      <c r="M199">
        <v>511013</v>
      </c>
      <c r="N199">
        <v>9318790</v>
      </c>
      <c r="O199">
        <v>6679</v>
      </c>
      <c r="P199">
        <v>27029</v>
      </c>
      <c r="Q199">
        <v>0</v>
      </c>
      <c r="R199">
        <v>13493</v>
      </c>
      <c r="S199" t="s">
        <v>2683</v>
      </c>
      <c r="T199" s="6">
        <v>8.9999999999999998E-4</v>
      </c>
      <c r="U199" t="s">
        <v>2684</v>
      </c>
      <c r="V199" s="6">
        <v>3.3999999999999998E-3</v>
      </c>
      <c r="W199" t="s">
        <v>2685</v>
      </c>
      <c r="X199" s="6">
        <v>1.6999999999999999E-3</v>
      </c>
      <c r="Y199" t="s">
        <v>2684</v>
      </c>
      <c r="Z199" s="6">
        <v>5.9999999999999995E-4</v>
      </c>
      <c r="AA199" t="s">
        <v>2686</v>
      </c>
      <c r="AB199" s="6">
        <v>2.8E-3</v>
      </c>
      <c r="AC199" t="s">
        <v>2684</v>
      </c>
      <c r="AD199" t="s">
        <v>2710</v>
      </c>
    </row>
    <row r="200" spans="1:30" hidden="1" x14ac:dyDescent="0.55000000000000004">
      <c r="A200">
        <v>3600947088</v>
      </c>
      <c r="B200">
        <v>12</v>
      </c>
      <c r="C200">
        <v>460807</v>
      </c>
      <c r="D200" t="s">
        <v>2682</v>
      </c>
      <c r="E200">
        <v>0.18</v>
      </c>
      <c r="F200">
        <v>11</v>
      </c>
      <c r="G200">
        <v>2042485</v>
      </c>
      <c r="H200">
        <v>115908469</v>
      </c>
      <c r="I200">
        <v>103447</v>
      </c>
      <c r="J200">
        <v>200035</v>
      </c>
      <c r="K200">
        <v>0</v>
      </c>
      <c r="L200">
        <v>155886</v>
      </c>
      <c r="M200">
        <v>524770</v>
      </c>
      <c r="N200">
        <v>9304769</v>
      </c>
      <c r="O200">
        <v>11858</v>
      </c>
      <c r="P200">
        <v>26511</v>
      </c>
      <c r="Q200">
        <v>0</v>
      </c>
      <c r="R200">
        <v>12784</v>
      </c>
      <c r="S200" t="s">
        <v>2683</v>
      </c>
      <c r="T200" s="6">
        <v>2.5000000000000001E-3</v>
      </c>
      <c r="U200" t="s">
        <v>2684</v>
      </c>
      <c r="V200" s="6">
        <v>3.8999999999999998E-3</v>
      </c>
      <c r="W200" t="s">
        <v>2685</v>
      </c>
      <c r="X200" s="6">
        <v>8.0000000000000004E-4</v>
      </c>
      <c r="Y200" t="s">
        <v>2684</v>
      </c>
      <c r="Z200" s="6">
        <v>1.1999999999999999E-3</v>
      </c>
      <c r="AA200" t="s">
        <v>2686</v>
      </c>
      <c r="AB200" s="6">
        <v>1.6000000000000001E-3</v>
      </c>
      <c r="AC200" t="s">
        <v>2684</v>
      </c>
      <c r="AD200" t="s">
        <v>2729</v>
      </c>
    </row>
    <row r="201" spans="1:30" hidden="1" x14ac:dyDescent="0.55000000000000004">
      <c r="A201">
        <v>3601061022</v>
      </c>
      <c r="B201">
        <v>9</v>
      </c>
      <c r="C201">
        <v>460807</v>
      </c>
      <c r="D201" t="s">
        <v>2682</v>
      </c>
      <c r="E201">
        <v>0.18</v>
      </c>
      <c r="F201">
        <v>11</v>
      </c>
      <c r="G201">
        <v>4844523</v>
      </c>
      <c r="H201">
        <v>113108722</v>
      </c>
      <c r="I201">
        <v>419984</v>
      </c>
      <c r="J201">
        <v>369630</v>
      </c>
      <c r="K201">
        <v>0</v>
      </c>
      <c r="L201">
        <v>177095</v>
      </c>
      <c r="M201">
        <v>517064</v>
      </c>
      <c r="N201">
        <v>9312823</v>
      </c>
      <c r="O201">
        <v>61739</v>
      </c>
      <c r="P201">
        <v>33081</v>
      </c>
      <c r="Q201">
        <v>0</v>
      </c>
      <c r="R201">
        <v>7040</v>
      </c>
      <c r="S201" t="s">
        <v>2683</v>
      </c>
      <c r="T201" s="6">
        <v>3.0000000000000001E-3</v>
      </c>
      <c r="U201" t="s">
        <v>2684</v>
      </c>
      <c r="V201" s="6">
        <v>9.5999999999999992E-3</v>
      </c>
      <c r="W201" t="s">
        <v>2685</v>
      </c>
      <c r="X201" s="6">
        <v>3.5000000000000001E-3</v>
      </c>
      <c r="Y201" t="s">
        <v>2684</v>
      </c>
      <c r="Z201" s="6">
        <v>6.1999999999999998E-3</v>
      </c>
      <c r="AA201" t="s">
        <v>2686</v>
      </c>
      <c r="AB201" s="6">
        <v>3.0999999999999999E-3</v>
      </c>
      <c r="AC201" t="s">
        <v>2684</v>
      </c>
      <c r="AD201" t="s">
        <v>2711</v>
      </c>
    </row>
    <row r="202" spans="1:30" hidden="1" x14ac:dyDescent="0.55000000000000004">
      <c r="A202">
        <v>3601067573</v>
      </c>
      <c r="B202">
        <v>5</v>
      </c>
      <c r="C202">
        <v>460807</v>
      </c>
      <c r="D202" t="s">
        <v>2682</v>
      </c>
      <c r="E202">
        <v>0.18</v>
      </c>
      <c r="F202">
        <v>11</v>
      </c>
      <c r="G202">
        <v>3812616</v>
      </c>
      <c r="H202">
        <v>114140729</v>
      </c>
      <c r="I202">
        <v>305648</v>
      </c>
      <c r="J202">
        <v>313753</v>
      </c>
      <c r="K202">
        <v>0</v>
      </c>
      <c r="L202">
        <v>159040</v>
      </c>
      <c r="M202">
        <v>541466</v>
      </c>
      <c r="N202">
        <v>9288589</v>
      </c>
      <c r="O202">
        <v>8316</v>
      </c>
      <c r="P202">
        <v>24659</v>
      </c>
      <c r="Q202">
        <v>0</v>
      </c>
      <c r="R202">
        <v>10034</v>
      </c>
      <c r="S202" t="s">
        <v>2683</v>
      </c>
      <c r="T202" s="6">
        <v>1.6000000000000001E-3</v>
      </c>
      <c r="U202" t="s">
        <v>2684</v>
      </c>
      <c r="V202" s="6">
        <v>3.3E-3</v>
      </c>
      <c r="W202" t="s">
        <v>2685</v>
      </c>
      <c r="X202" s="6">
        <v>2.5000000000000001E-3</v>
      </c>
      <c r="Y202" t="s">
        <v>2684</v>
      </c>
      <c r="Z202" s="6">
        <v>8.0000000000000004E-4</v>
      </c>
      <c r="AA202" t="s">
        <v>2686</v>
      </c>
      <c r="AB202" s="6">
        <v>2.5999999999999999E-3</v>
      </c>
      <c r="AC202" t="s">
        <v>2684</v>
      </c>
      <c r="AD202" t="s">
        <v>2756</v>
      </c>
    </row>
    <row r="203" spans="1:30" x14ac:dyDescent="0.55000000000000004">
      <c r="A203">
        <v>3601169709</v>
      </c>
      <c r="B203">
        <v>17</v>
      </c>
      <c r="C203">
        <v>460808</v>
      </c>
      <c r="D203" t="s">
        <v>2682</v>
      </c>
      <c r="E203">
        <v>0.18</v>
      </c>
      <c r="F203">
        <v>11</v>
      </c>
      <c r="G203">
        <v>4353383</v>
      </c>
      <c r="H203">
        <v>113599986</v>
      </c>
      <c r="I203">
        <v>288431</v>
      </c>
      <c r="J203">
        <v>336286</v>
      </c>
      <c r="K203">
        <v>0</v>
      </c>
      <c r="L203">
        <v>182103</v>
      </c>
      <c r="M203">
        <v>545879</v>
      </c>
      <c r="N203">
        <v>9281842</v>
      </c>
      <c r="O203">
        <v>16298</v>
      </c>
      <c r="P203">
        <v>30684</v>
      </c>
      <c r="Q203">
        <v>0</v>
      </c>
      <c r="R203">
        <v>10066</v>
      </c>
      <c r="S203" t="s">
        <v>2683</v>
      </c>
      <c r="T203" s="6">
        <v>1.6000000000000001E-3</v>
      </c>
      <c r="U203" t="s">
        <v>2684</v>
      </c>
      <c r="V203" s="6">
        <v>4.7000000000000002E-3</v>
      </c>
      <c r="W203" t="s">
        <v>2685</v>
      </c>
      <c r="X203" s="6">
        <v>2.3999999999999998E-3</v>
      </c>
      <c r="Y203" t="s">
        <v>2684</v>
      </c>
      <c r="Z203" s="6">
        <v>1.6000000000000001E-3</v>
      </c>
      <c r="AA203" t="s">
        <v>2686</v>
      </c>
      <c r="AB203" s="6">
        <v>2.8E-3</v>
      </c>
      <c r="AC203" t="s">
        <v>2684</v>
      </c>
      <c r="AD203" t="s">
        <v>2758</v>
      </c>
    </row>
    <row r="204" spans="1:30" hidden="1" x14ac:dyDescent="0.55000000000000004">
      <c r="A204">
        <v>3601236311</v>
      </c>
      <c r="B204">
        <v>13</v>
      </c>
      <c r="C204">
        <v>460807</v>
      </c>
      <c r="D204" t="s">
        <v>2682</v>
      </c>
      <c r="E204">
        <v>0.18</v>
      </c>
      <c r="F204">
        <v>11</v>
      </c>
      <c r="G204">
        <v>5283390</v>
      </c>
      <c r="H204">
        <v>112666546</v>
      </c>
      <c r="I204">
        <v>568560</v>
      </c>
      <c r="J204">
        <v>476192</v>
      </c>
      <c r="K204">
        <v>0</v>
      </c>
      <c r="L204">
        <v>181926</v>
      </c>
      <c r="M204">
        <v>512782</v>
      </c>
      <c r="N204">
        <v>9314838</v>
      </c>
      <c r="O204">
        <v>17913</v>
      </c>
      <c r="P204">
        <v>27096</v>
      </c>
      <c r="Q204">
        <v>0</v>
      </c>
      <c r="R204">
        <v>8268</v>
      </c>
      <c r="S204" t="s">
        <v>2683</v>
      </c>
      <c r="T204" s="6">
        <v>1.5E-3</v>
      </c>
      <c r="U204" t="s">
        <v>2684</v>
      </c>
      <c r="V204" s="6">
        <v>4.4999999999999997E-3</v>
      </c>
      <c r="W204" t="s">
        <v>2685</v>
      </c>
      <c r="X204" s="6">
        <v>1.1000000000000001E-3</v>
      </c>
      <c r="Y204" t="s">
        <v>2684</v>
      </c>
      <c r="Z204" s="6">
        <v>1.8E-3</v>
      </c>
      <c r="AA204" t="s">
        <v>2686</v>
      </c>
      <c r="AB204" s="6">
        <v>2.9999999999999997E-4</v>
      </c>
      <c r="AC204" t="s">
        <v>2684</v>
      </c>
      <c r="AD204" t="s">
        <v>2710</v>
      </c>
    </row>
    <row r="205" spans="1:30" hidden="1" x14ac:dyDescent="0.55000000000000004">
      <c r="A205">
        <v>3601251809</v>
      </c>
      <c r="B205">
        <v>3</v>
      </c>
      <c r="C205">
        <v>460807</v>
      </c>
      <c r="D205" t="s">
        <v>2682</v>
      </c>
      <c r="E205">
        <v>0.18</v>
      </c>
      <c r="F205">
        <v>11</v>
      </c>
      <c r="G205">
        <v>5023299</v>
      </c>
      <c r="H205">
        <v>112927855</v>
      </c>
      <c r="I205">
        <v>255296</v>
      </c>
      <c r="J205">
        <v>372037</v>
      </c>
      <c r="K205">
        <v>0</v>
      </c>
      <c r="L205">
        <v>222480</v>
      </c>
      <c r="M205">
        <v>511047</v>
      </c>
      <c r="N205">
        <v>9316492</v>
      </c>
      <c r="O205">
        <v>9223</v>
      </c>
      <c r="P205">
        <v>22767</v>
      </c>
      <c r="Q205">
        <v>0</v>
      </c>
      <c r="R205">
        <v>10813</v>
      </c>
      <c r="S205" t="s">
        <v>2683</v>
      </c>
      <c r="T205" s="6">
        <v>1.6000000000000001E-3</v>
      </c>
      <c r="U205" t="s">
        <v>2684</v>
      </c>
      <c r="V205" s="6">
        <v>3.2000000000000002E-3</v>
      </c>
      <c r="W205" t="s">
        <v>2685</v>
      </c>
      <c r="X205" s="6">
        <v>2.0999999999999999E-3</v>
      </c>
      <c r="Y205" t="s">
        <v>2684</v>
      </c>
      <c r="Z205" s="6">
        <v>8.9999999999999998E-4</v>
      </c>
      <c r="AA205" t="s">
        <v>2686</v>
      </c>
      <c r="AB205" s="6">
        <v>3.0999999999999999E-3</v>
      </c>
      <c r="AC205" t="s">
        <v>2684</v>
      </c>
      <c r="AD205" t="s">
        <v>2740</v>
      </c>
    </row>
    <row r="206" spans="1:30" hidden="1" x14ac:dyDescent="0.55000000000000004">
      <c r="A206">
        <v>3900426845</v>
      </c>
      <c r="B206">
        <v>8</v>
      </c>
      <c r="C206">
        <v>499207</v>
      </c>
      <c r="D206" t="s">
        <v>2682</v>
      </c>
      <c r="E206">
        <v>0.18</v>
      </c>
      <c r="F206">
        <v>12</v>
      </c>
      <c r="G206">
        <v>5638251</v>
      </c>
      <c r="H206">
        <v>122144358</v>
      </c>
      <c r="I206">
        <v>297645</v>
      </c>
      <c r="J206">
        <v>379965</v>
      </c>
      <c r="K206">
        <v>0</v>
      </c>
      <c r="L206">
        <v>199513</v>
      </c>
      <c r="M206">
        <v>563865</v>
      </c>
      <c r="N206">
        <v>9265905</v>
      </c>
      <c r="O206">
        <v>14251</v>
      </c>
      <c r="P206">
        <v>26992</v>
      </c>
      <c r="Q206">
        <v>0</v>
      </c>
      <c r="R206">
        <v>10636</v>
      </c>
      <c r="S206" t="s">
        <v>2683</v>
      </c>
      <c r="T206" s="6">
        <v>1.9E-3</v>
      </c>
      <c r="U206" t="s">
        <v>2684</v>
      </c>
      <c r="V206" s="6">
        <v>4.1000000000000003E-3</v>
      </c>
      <c r="W206" t="s">
        <v>2685</v>
      </c>
      <c r="X206" s="6">
        <v>2.3E-3</v>
      </c>
      <c r="Y206" t="s">
        <v>2684</v>
      </c>
      <c r="Z206" s="6">
        <v>1.4E-3</v>
      </c>
      <c r="AA206" t="s">
        <v>2686</v>
      </c>
      <c r="AB206" s="6">
        <v>2.8999999999999998E-3</v>
      </c>
      <c r="AC206" t="s">
        <v>2684</v>
      </c>
      <c r="AD206" t="s">
        <v>2710</v>
      </c>
    </row>
    <row r="207" spans="1:30" hidden="1" x14ac:dyDescent="0.55000000000000004">
      <c r="A207">
        <v>3900544068</v>
      </c>
      <c r="B207">
        <v>11</v>
      </c>
      <c r="C207">
        <v>499207</v>
      </c>
      <c r="D207" t="s">
        <v>2682</v>
      </c>
      <c r="E207">
        <v>0.18</v>
      </c>
      <c r="F207">
        <v>12</v>
      </c>
      <c r="G207">
        <v>4688539</v>
      </c>
      <c r="H207">
        <v>123092586</v>
      </c>
      <c r="I207">
        <v>278082</v>
      </c>
      <c r="J207">
        <v>369786</v>
      </c>
      <c r="K207">
        <v>0</v>
      </c>
      <c r="L207">
        <v>198945</v>
      </c>
      <c r="M207">
        <v>524622</v>
      </c>
      <c r="N207">
        <v>9303145</v>
      </c>
      <c r="O207">
        <v>9389</v>
      </c>
      <c r="P207">
        <v>28810</v>
      </c>
      <c r="Q207">
        <v>0</v>
      </c>
      <c r="R207">
        <v>10458</v>
      </c>
      <c r="S207" t="s">
        <v>2683</v>
      </c>
      <c r="T207" s="6">
        <v>1.6999999999999999E-3</v>
      </c>
      <c r="U207" t="s">
        <v>2684</v>
      </c>
      <c r="V207" s="6">
        <v>3.8E-3</v>
      </c>
      <c r="W207" t="s">
        <v>2685</v>
      </c>
      <c r="X207" s="6">
        <v>2.0999999999999999E-3</v>
      </c>
      <c r="Y207" t="s">
        <v>2684</v>
      </c>
      <c r="Z207" s="6">
        <v>8.9999999999999998E-4</v>
      </c>
      <c r="AA207" t="s">
        <v>2686</v>
      </c>
      <c r="AB207" s="6">
        <v>2.8E-3</v>
      </c>
      <c r="AC207" t="s">
        <v>2684</v>
      </c>
      <c r="AD207" t="s">
        <v>2759</v>
      </c>
    </row>
    <row r="208" spans="1:30" hidden="1" x14ac:dyDescent="0.55000000000000004">
      <c r="A208">
        <v>3900589459</v>
      </c>
      <c r="B208">
        <v>2</v>
      </c>
      <c r="C208">
        <v>499207</v>
      </c>
      <c r="D208" t="s">
        <v>2682</v>
      </c>
      <c r="E208">
        <v>0.18</v>
      </c>
      <c r="F208">
        <v>12</v>
      </c>
      <c r="G208">
        <v>4508511</v>
      </c>
      <c r="H208">
        <v>123272835</v>
      </c>
      <c r="I208">
        <v>354182</v>
      </c>
      <c r="J208">
        <v>352776</v>
      </c>
      <c r="K208">
        <v>0</v>
      </c>
      <c r="L208">
        <v>173459</v>
      </c>
      <c r="M208">
        <v>503577</v>
      </c>
      <c r="N208">
        <v>9326182</v>
      </c>
      <c r="O208">
        <v>9668</v>
      </c>
      <c r="P208">
        <v>21728</v>
      </c>
      <c r="Q208">
        <v>0</v>
      </c>
      <c r="R208">
        <v>7871</v>
      </c>
      <c r="S208" t="s">
        <v>2683</v>
      </c>
      <c r="T208" s="6">
        <v>2.0999999999999999E-3</v>
      </c>
      <c r="U208" t="s">
        <v>2684</v>
      </c>
      <c r="V208" s="6">
        <v>3.0999999999999999E-3</v>
      </c>
      <c r="W208" t="s">
        <v>2685</v>
      </c>
      <c r="X208" s="6">
        <v>2.7000000000000001E-3</v>
      </c>
      <c r="Y208" t="s">
        <v>2684</v>
      </c>
      <c r="Z208" s="6">
        <v>8.9999999999999998E-4</v>
      </c>
      <c r="AA208" t="s">
        <v>2686</v>
      </c>
      <c r="AB208" s="6">
        <v>2.7000000000000001E-3</v>
      </c>
      <c r="AC208" t="s">
        <v>2684</v>
      </c>
      <c r="AD208" t="s">
        <v>2716</v>
      </c>
    </row>
    <row r="209" spans="1:30" hidden="1" x14ac:dyDescent="0.55000000000000004">
      <c r="A209">
        <v>3900604365</v>
      </c>
      <c r="B209">
        <v>6</v>
      </c>
      <c r="C209">
        <v>499207</v>
      </c>
      <c r="D209" t="s">
        <v>2682</v>
      </c>
      <c r="E209">
        <v>0.18</v>
      </c>
      <c r="F209">
        <v>12</v>
      </c>
      <c r="G209">
        <v>5247952</v>
      </c>
      <c r="H209">
        <v>122529806</v>
      </c>
      <c r="I209">
        <v>232047</v>
      </c>
      <c r="J209">
        <v>346911</v>
      </c>
      <c r="K209">
        <v>0</v>
      </c>
      <c r="L209">
        <v>199793</v>
      </c>
      <c r="M209">
        <v>515046</v>
      </c>
      <c r="N209">
        <v>9314669</v>
      </c>
      <c r="O209">
        <v>10557</v>
      </c>
      <c r="P209">
        <v>23047</v>
      </c>
      <c r="Q209">
        <v>0</v>
      </c>
      <c r="R209">
        <v>9029</v>
      </c>
      <c r="S209" t="s">
        <v>2683</v>
      </c>
      <c r="T209" s="6">
        <v>1.1000000000000001E-3</v>
      </c>
      <c r="U209" t="s">
        <v>2684</v>
      </c>
      <c r="V209" s="6">
        <v>3.3999999999999998E-3</v>
      </c>
      <c r="W209" t="s">
        <v>2685</v>
      </c>
      <c r="X209" s="6">
        <v>1.8E-3</v>
      </c>
      <c r="Y209" t="s">
        <v>2684</v>
      </c>
      <c r="Z209" s="6">
        <v>1E-3</v>
      </c>
      <c r="AA209" t="s">
        <v>2686</v>
      </c>
      <c r="AB209" s="6">
        <v>2.7000000000000001E-3</v>
      </c>
      <c r="AC209" t="s">
        <v>2684</v>
      </c>
      <c r="AD209" t="s">
        <v>2740</v>
      </c>
    </row>
    <row r="210" spans="1:30" hidden="1" x14ac:dyDescent="0.55000000000000004">
      <c r="A210">
        <v>3900701674</v>
      </c>
      <c r="B210">
        <v>4</v>
      </c>
      <c r="C210">
        <v>499207</v>
      </c>
      <c r="D210" t="s">
        <v>2682</v>
      </c>
      <c r="E210">
        <v>0.18</v>
      </c>
      <c r="F210">
        <v>12</v>
      </c>
      <c r="G210">
        <v>2820367</v>
      </c>
      <c r="H210">
        <v>124963279</v>
      </c>
      <c r="I210">
        <v>203676</v>
      </c>
      <c r="J210">
        <v>266616</v>
      </c>
      <c r="K210">
        <v>0</v>
      </c>
      <c r="L210">
        <v>149962</v>
      </c>
      <c r="M210">
        <v>500846</v>
      </c>
      <c r="N210">
        <v>9326654</v>
      </c>
      <c r="O210">
        <v>9989</v>
      </c>
      <c r="P210">
        <v>26201</v>
      </c>
      <c r="Q210">
        <v>0</v>
      </c>
      <c r="R210">
        <v>6760</v>
      </c>
      <c r="S210" t="s">
        <v>2683</v>
      </c>
      <c r="T210" s="6">
        <v>2.9999999999999997E-4</v>
      </c>
      <c r="U210" t="s">
        <v>2684</v>
      </c>
      <c r="V210" s="6">
        <v>3.5999999999999999E-3</v>
      </c>
      <c r="W210" t="s">
        <v>2685</v>
      </c>
      <c r="X210" s="6">
        <v>1.5E-3</v>
      </c>
      <c r="Y210" t="s">
        <v>2684</v>
      </c>
      <c r="Z210" s="6">
        <v>1E-3</v>
      </c>
      <c r="AA210" t="s">
        <v>2686</v>
      </c>
      <c r="AB210" s="6">
        <v>2E-3</v>
      </c>
      <c r="AC210" t="s">
        <v>2684</v>
      </c>
      <c r="AD210" t="s">
        <v>2729</v>
      </c>
    </row>
    <row r="211" spans="1:30" hidden="1" x14ac:dyDescent="0.55000000000000004">
      <c r="A211">
        <v>3900735429</v>
      </c>
      <c r="B211">
        <v>1</v>
      </c>
      <c r="C211">
        <v>499207</v>
      </c>
      <c r="D211" t="s">
        <v>2682</v>
      </c>
      <c r="E211">
        <v>0.18</v>
      </c>
      <c r="F211">
        <v>12</v>
      </c>
      <c r="G211">
        <v>5355225</v>
      </c>
      <c r="H211">
        <v>122428875</v>
      </c>
      <c r="I211">
        <v>193087</v>
      </c>
      <c r="J211">
        <v>308222</v>
      </c>
      <c r="K211">
        <v>0</v>
      </c>
      <c r="L211">
        <v>186422</v>
      </c>
      <c r="M211">
        <v>512444</v>
      </c>
      <c r="N211">
        <v>9317256</v>
      </c>
      <c r="O211">
        <v>8384</v>
      </c>
      <c r="P211">
        <v>22830</v>
      </c>
      <c r="Q211">
        <v>0</v>
      </c>
      <c r="R211">
        <v>8547</v>
      </c>
      <c r="S211" t="s">
        <v>2683</v>
      </c>
      <c r="T211" s="6">
        <v>5.0000000000000001E-4</v>
      </c>
      <c r="U211" t="s">
        <v>2684</v>
      </c>
      <c r="V211" s="6">
        <v>3.0999999999999999E-3</v>
      </c>
      <c r="W211" t="s">
        <v>2685</v>
      </c>
      <c r="X211" s="6">
        <v>1.5E-3</v>
      </c>
      <c r="Y211" t="s">
        <v>2684</v>
      </c>
      <c r="Z211" s="6">
        <v>8.0000000000000004E-4</v>
      </c>
      <c r="AA211" t="s">
        <v>2686</v>
      </c>
      <c r="AB211" s="6">
        <v>2.3999999999999998E-3</v>
      </c>
      <c r="AC211" t="s">
        <v>2684</v>
      </c>
      <c r="AD211" t="s">
        <v>2740</v>
      </c>
    </row>
    <row r="212" spans="1:30" hidden="1" x14ac:dyDescent="0.55000000000000004">
      <c r="A212">
        <v>3900755473</v>
      </c>
      <c r="B212">
        <v>7</v>
      </c>
      <c r="C212">
        <v>499207</v>
      </c>
      <c r="D212" t="s">
        <v>2682</v>
      </c>
      <c r="E212">
        <v>0.18</v>
      </c>
      <c r="F212">
        <v>12</v>
      </c>
      <c r="G212">
        <v>5265001</v>
      </c>
      <c r="H212">
        <v>122513142</v>
      </c>
      <c r="I212">
        <v>269864</v>
      </c>
      <c r="J212">
        <v>344401</v>
      </c>
      <c r="K212">
        <v>0</v>
      </c>
      <c r="L212">
        <v>179738</v>
      </c>
      <c r="M212">
        <v>547777</v>
      </c>
      <c r="N212">
        <v>9281868</v>
      </c>
      <c r="O212">
        <v>12115</v>
      </c>
      <c r="P212">
        <v>25505</v>
      </c>
      <c r="Q212">
        <v>0</v>
      </c>
      <c r="R212">
        <v>9007</v>
      </c>
      <c r="S212" t="s">
        <v>2683</v>
      </c>
      <c r="T212" s="6">
        <v>1.4E-3</v>
      </c>
      <c r="U212" t="s">
        <v>2684</v>
      </c>
      <c r="V212" s="6">
        <v>3.8E-3</v>
      </c>
      <c r="W212" t="s">
        <v>2685</v>
      </c>
      <c r="X212" s="6">
        <v>2.0999999999999999E-3</v>
      </c>
      <c r="Y212" t="s">
        <v>2684</v>
      </c>
      <c r="Z212" s="6">
        <v>1.1999999999999999E-3</v>
      </c>
      <c r="AA212" t="s">
        <v>2686</v>
      </c>
      <c r="AB212" s="6">
        <v>2.5999999999999999E-3</v>
      </c>
      <c r="AC212" t="s">
        <v>2684</v>
      </c>
      <c r="AD212" t="s">
        <v>2756</v>
      </c>
    </row>
    <row r="213" spans="1:30" hidden="1" x14ac:dyDescent="0.55000000000000004">
      <c r="A213">
        <v>3900803837</v>
      </c>
      <c r="B213">
        <v>14</v>
      </c>
      <c r="C213">
        <v>499207</v>
      </c>
      <c r="D213" t="s">
        <v>2682</v>
      </c>
      <c r="E213">
        <v>0.18</v>
      </c>
      <c r="F213">
        <v>12</v>
      </c>
      <c r="G213">
        <v>5400121</v>
      </c>
      <c r="H213">
        <v>122378680</v>
      </c>
      <c r="I213">
        <v>405634</v>
      </c>
      <c r="J213">
        <v>379125</v>
      </c>
      <c r="K213">
        <v>0</v>
      </c>
      <c r="L213">
        <v>179801</v>
      </c>
      <c r="M213">
        <v>535804</v>
      </c>
      <c r="N213">
        <v>9291983</v>
      </c>
      <c r="O213">
        <v>11357</v>
      </c>
      <c r="P213">
        <v>24303</v>
      </c>
      <c r="Q213">
        <v>0</v>
      </c>
      <c r="R213">
        <v>8579</v>
      </c>
      <c r="S213" t="s">
        <v>2683</v>
      </c>
      <c r="T213" s="6">
        <v>2.7000000000000001E-3</v>
      </c>
      <c r="U213" t="s">
        <v>2684</v>
      </c>
      <c r="V213" s="6">
        <v>3.5999999999999999E-3</v>
      </c>
      <c r="W213" t="s">
        <v>2685</v>
      </c>
      <c r="X213" s="6">
        <v>3.0999999999999999E-3</v>
      </c>
      <c r="Y213" t="s">
        <v>2684</v>
      </c>
      <c r="Z213" s="6">
        <v>1.1000000000000001E-3</v>
      </c>
      <c r="AA213" t="s">
        <v>2686</v>
      </c>
      <c r="AB213" s="6">
        <v>2.8999999999999998E-3</v>
      </c>
      <c r="AC213" t="s">
        <v>2684</v>
      </c>
      <c r="AD213" t="s">
        <v>2706</v>
      </c>
    </row>
    <row r="214" spans="1:30" hidden="1" x14ac:dyDescent="0.55000000000000004">
      <c r="A214">
        <v>3900816273</v>
      </c>
      <c r="B214">
        <v>15</v>
      </c>
      <c r="C214">
        <v>499207</v>
      </c>
      <c r="D214" t="s">
        <v>2682</v>
      </c>
      <c r="E214">
        <v>0.18</v>
      </c>
      <c r="F214">
        <v>12</v>
      </c>
      <c r="G214">
        <v>5043337</v>
      </c>
      <c r="H214">
        <v>122725693</v>
      </c>
      <c r="I214">
        <v>345384</v>
      </c>
      <c r="J214">
        <v>393107</v>
      </c>
      <c r="K214">
        <v>0</v>
      </c>
      <c r="L214">
        <v>208300</v>
      </c>
      <c r="M214">
        <v>498579</v>
      </c>
      <c r="N214">
        <v>9331247</v>
      </c>
      <c r="O214">
        <v>10477</v>
      </c>
      <c r="P214">
        <v>25382</v>
      </c>
      <c r="Q214">
        <v>0</v>
      </c>
      <c r="R214">
        <v>9935</v>
      </c>
      <c r="S214" t="s">
        <v>2683</v>
      </c>
      <c r="T214" s="6">
        <v>2.3999999999999998E-3</v>
      </c>
      <c r="U214" t="s">
        <v>2684</v>
      </c>
      <c r="V214" s="6">
        <v>3.5999999999999999E-3</v>
      </c>
      <c r="W214" t="s">
        <v>2685</v>
      </c>
      <c r="X214" s="6">
        <v>2.7000000000000001E-3</v>
      </c>
      <c r="Y214" t="s">
        <v>2684</v>
      </c>
      <c r="Z214" s="6">
        <v>1E-3</v>
      </c>
      <c r="AA214" t="s">
        <v>2686</v>
      </c>
      <c r="AB214" s="6">
        <v>3.0000000000000001E-3</v>
      </c>
      <c r="AC214" t="s">
        <v>2684</v>
      </c>
      <c r="AD214" t="s">
        <v>2756</v>
      </c>
    </row>
    <row r="215" spans="1:30" hidden="1" x14ac:dyDescent="0.55000000000000004">
      <c r="A215">
        <v>3900834122</v>
      </c>
      <c r="B215">
        <v>16</v>
      </c>
      <c r="C215">
        <v>499208</v>
      </c>
      <c r="D215" t="s">
        <v>2682</v>
      </c>
      <c r="E215">
        <v>0.18</v>
      </c>
      <c r="F215">
        <v>12</v>
      </c>
      <c r="G215">
        <v>5333016</v>
      </c>
      <c r="H215">
        <v>122439240</v>
      </c>
      <c r="I215">
        <v>306864</v>
      </c>
      <c r="J215">
        <v>372042</v>
      </c>
      <c r="K215">
        <v>0</v>
      </c>
      <c r="L215">
        <v>189589</v>
      </c>
      <c r="M215">
        <v>510884</v>
      </c>
      <c r="N215">
        <v>9317066</v>
      </c>
      <c r="O215">
        <v>6941</v>
      </c>
      <c r="P215">
        <v>23801</v>
      </c>
      <c r="Q215">
        <v>0</v>
      </c>
      <c r="R215">
        <v>9365</v>
      </c>
      <c r="S215" t="s">
        <v>2683</v>
      </c>
      <c r="T215" s="6">
        <v>1.9E-3</v>
      </c>
      <c r="U215" t="s">
        <v>2684</v>
      </c>
      <c r="V215" s="6">
        <v>3.0999999999999999E-3</v>
      </c>
      <c r="W215" t="s">
        <v>2685</v>
      </c>
      <c r="X215" s="6">
        <v>2.3999999999999998E-3</v>
      </c>
      <c r="Y215" t="s">
        <v>2684</v>
      </c>
      <c r="Z215" s="6">
        <v>6.9999999999999999E-4</v>
      </c>
      <c r="AA215" t="s">
        <v>2686</v>
      </c>
      <c r="AB215" s="6">
        <v>2.8999999999999998E-3</v>
      </c>
      <c r="AC215" t="s">
        <v>2684</v>
      </c>
      <c r="AD215" t="s">
        <v>2706</v>
      </c>
    </row>
    <row r="216" spans="1:30" hidden="1" x14ac:dyDescent="0.55000000000000004">
      <c r="A216">
        <v>3900910528</v>
      </c>
      <c r="B216">
        <v>10</v>
      </c>
      <c r="C216">
        <v>499207</v>
      </c>
      <c r="D216" t="s">
        <v>2682</v>
      </c>
      <c r="E216">
        <v>0.18</v>
      </c>
      <c r="F216">
        <v>12</v>
      </c>
      <c r="G216">
        <v>5344068</v>
      </c>
      <c r="H216">
        <v>122432755</v>
      </c>
      <c r="I216">
        <v>215306</v>
      </c>
      <c r="J216">
        <v>359625</v>
      </c>
      <c r="K216">
        <v>0</v>
      </c>
      <c r="L216">
        <v>212302</v>
      </c>
      <c r="M216">
        <v>522855</v>
      </c>
      <c r="N216">
        <v>9306765</v>
      </c>
      <c r="O216">
        <v>10166</v>
      </c>
      <c r="P216">
        <v>28276</v>
      </c>
      <c r="Q216">
        <v>0</v>
      </c>
      <c r="R216">
        <v>11769</v>
      </c>
      <c r="S216" t="s">
        <v>2683</v>
      </c>
      <c r="T216" s="6">
        <v>1.1000000000000001E-3</v>
      </c>
      <c r="U216" t="s">
        <v>2684</v>
      </c>
      <c r="V216" s="6">
        <v>3.8999999999999998E-3</v>
      </c>
      <c r="W216" t="s">
        <v>2685</v>
      </c>
      <c r="X216" s="6">
        <v>1.6000000000000001E-3</v>
      </c>
      <c r="Y216" t="s">
        <v>2684</v>
      </c>
      <c r="Z216" s="6">
        <v>1E-3</v>
      </c>
      <c r="AA216" t="s">
        <v>2686</v>
      </c>
      <c r="AB216" s="6">
        <v>2.8E-3</v>
      </c>
      <c r="AC216" t="s">
        <v>2684</v>
      </c>
      <c r="AD216" t="s">
        <v>2757</v>
      </c>
    </row>
    <row r="217" spans="1:30" hidden="1" x14ac:dyDescent="0.55000000000000004">
      <c r="A217">
        <v>3900948289</v>
      </c>
      <c r="B217">
        <v>12</v>
      </c>
      <c r="C217">
        <v>499207</v>
      </c>
      <c r="D217" t="s">
        <v>2682</v>
      </c>
      <c r="E217">
        <v>0.18</v>
      </c>
      <c r="F217">
        <v>12</v>
      </c>
      <c r="G217">
        <v>2577370</v>
      </c>
      <c r="H217">
        <v>125203448</v>
      </c>
      <c r="I217">
        <v>113598</v>
      </c>
      <c r="J217">
        <v>224895</v>
      </c>
      <c r="K217">
        <v>0</v>
      </c>
      <c r="L217">
        <v>167002</v>
      </c>
      <c r="M217">
        <v>534882</v>
      </c>
      <c r="N217">
        <v>9294979</v>
      </c>
      <c r="O217">
        <v>10151</v>
      </c>
      <c r="P217">
        <v>24860</v>
      </c>
      <c r="Q217">
        <v>0</v>
      </c>
      <c r="R217">
        <v>11116</v>
      </c>
      <c r="S217" t="s">
        <v>2683</v>
      </c>
      <c r="T217" s="6">
        <v>2.5999999999999999E-3</v>
      </c>
      <c r="U217" t="s">
        <v>2684</v>
      </c>
      <c r="V217" s="6">
        <v>3.5000000000000001E-3</v>
      </c>
      <c r="W217" t="s">
        <v>2685</v>
      </c>
      <c r="X217" s="6">
        <v>8.0000000000000004E-4</v>
      </c>
      <c r="Y217" t="s">
        <v>2684</v>
      </c>
      <c r="Z217" s="6">
        <v>1E-3</v>
      </c>
      <c r="AA217" t="s">
        <v>2686</v>
      </c>
      <c r="AB217" s="6">
        <v>1.6999999999999999E-3</v>
      </c>
      <c r="AC217" t="s">
        <v>2684</v>
      </c>
      <c r="AD217" t="s">
        <v>2756</v>
      </c>
    </row>
    <row r="218" spans="1:30" hidden="1" x14ac:dyDescent="0.55000000000000004">
      <c r="A218">
        <v>3901062097</v>
      </c>
      <c r="B218">
        <v>9</v>
      </c>
      <c r="C218">
        <v>499207</v>
      </c>
      <c r="D218" t="s">
        <v>2682</v>
      </c>
      <c r="E218">
        <v>0.18</v>
      </c>
      <c r="F218">
        <v>12</v>
      </c>
      <c r="G218">
        <v>5377158</v>
      </c>
      <c r="H218">
        <v>122405976</v>
      </c>
      <c r="I218">
        <v>429202</v>
      </c>
      <c r="J218">
        <v>393769</v>
      </c>
      <c r="K218">
        <v>0</v>
      </c>
      <c r="L218">
        <v>189145</v>
      </c>
      <c r="M218">
        <v>532632</v>
      </c>
      <c r="N218">
        <v>9297254</v>
      </c>
      <c r="O218">
        <v>9218</v>
      </c>
      <c r="P218">
        <v>24139</v>
      </c>
      <c r="Q218">
        <v>0</v>
      </c>
      <c r="R218">
        <v>12050</v>
      </c>
      <c r="S218" t="s">
        <v>2683</v>
      </c>
      <c r="T218" s="6">
        <v>3.0000000000000001E-3</v>
      </c>
      <c r="U218" t="s">
        <v>2684</v>
      </c>
      <c r="V218" s="6">
        <v>3.3E-3</v>
      </c>
      <c r="W218" t="s">
        <v>2685</v>
      </c>
      <c r="X218" s="6">
        <v>3.3E-3</v>
      </c>
      <c r="Y218" t="s">
        <v>2684</v>
      </c>
      <c r="Z218" s="6">
        <v>8.9999999999999998E-4</v>
      </c>
      <c r="AA218" t="s">
        <v>2686</v>
      </c>
      <c r="AB218" s="6">
        <v>3.0000000000000001E-3</v>
      </c>
      <c r="AC218" t="s">
        <v>2684</v>
      </c>
      <c r="AD218" t="s">
        <v>2706</v>
      </c>
    </row>
    <row r="219" spans="1:30" hidden="1" x14ac:dyDescent="0.55000000000000004">
      <c r="A219">
        <v>3901068804</v>
      </c>
      <c r="B219">
        <v>5</v>
      </c>
      <c r="C219">
        <v>499207</v>
      </c>
      <c r="D219" t="s">
        <v>2682</v>
      </c>
      <c r="E219">
        <v>0.18</v>
      </c>
      <c r="F219">
        <v>12</v>
      </c>
      <c r="G219">
        <v>4389329</v>
      </c>
      <c r="H219">
        <v>123393789</v>
      </c>
      <c r="I219">
        <v>323495</v>
      </c>
      <c r="J219">
        <v>346055</v>
      </c>
      <c r="K219">
        <v>0</v>
      </c>
      <c r="L219">
        <v>168063</v>
      </c>
      <c r="M219">
        <v>576710</v>
      </c>
      <c r="N219">
        <v>9253060</v>
      </c>
      <c r="O219">
        <v>17847</v>
      </c>
      <c r="P219">
        <v>32302</v>
      </c>
      <c r="Q219">
        <v>0</v>
      </c>
      <c r="R219">
        <v>9023</v>
      </c>
      <c r="S219" t="s">
        <v>2683</v>
      </c>
      <c r="T219" s="6">
        <v>1.8E-3</v>
      </c>
      <c r="U219" t="s">
        <v>2684</v>
      </c>
      <c r="V219" s="6">
        <v>5.1000000000000004E-3</v>
      </c>
      <c r="W219" t="s">
        <v>2685</v>
      </c>
      <c r="X219" s="6">
        <v>2.5000000000000001E-3</v>
      </c>
      <c r="Y219" t="s">
        <v>2684</v>
      </c>
      <c r="Z219" s="6">
        <v>1.8E-3</v>
      </c>
      <c r="AA219" t="s">
        <v>2686</v>
      </c>
      <c r="AB219" s="6">
        <v>2.7000000000000001E-3</v>
      </c>
      <c r="AC219" t="s">
        <v>2684</v>
      </c>
      <c r="AD219" t="s">
        <v>2760</v>
      </c>
    </row>
    <row r="220" spans="1:30" x14ac:dyDescent="0.55000000000000004">
      <c r="A220">
        <v>3901170909</v>
      </c>
      <c r="B220">
        <v>17</v>
      </c>
      <c r="C220">
        <v>499208</v>
      </c>
      <c r="D220" t="s">
        <v>2682</v>
      </c>
      <c r="E220">
        <v>0.18</v>
      </c>
      <c r="F220">
        <v>12</v>
      </c>
      <c r="G220">
        <v>4874272</v>
      </c>
      <c r="H220">
        <v>122908794</v>
      </c>
      <c r="I220">
        <v>299288</v>
      </c>
      <c r="J220">
        <v>364551</v>
      </c>
      <c r="K220">
        <v>0</v>
      </c>
      <c r="L220">
        <v>195774</v>
      </c>
      <c r="M220">
        <v>520886</v>
      </c>
      <c r="N220">
        <v>9308808</v>
      </c>
      <c r="O220">
        <v>10857</v>
      </c>
      <c r="P220">
        <v>28265</v>
      </c>
      <c r="Q220">
        <v>0</v>
      </c>
      <c r="R220">
        <v>13671</v>
      </c>
      <c r="S220" t="s">
        <v>2683</v>
      </c>
      <c r="T220" s="6">
        <v>1.8E-3</v>
      </c>
      <c r="U220" t="s">
        <v>2684</v>
      </c>
      <c r="V220" s="6">
        <v>3.8999999999999998E-3</v>
      </c>
      <c r="W220" t="s">
        <v>2685</v>
      </c>
      <c r="X220" s="6">
        <v>2.3E-3</v>
      </c>
      <c r="Y220" t="s">
        <v>2684</v>
      </c>
      <c r="Z220" s="6">
        <v>1.1000000000000001E-3</v>
      </c>
      <c r="AA220" t="s">
        <v>2686</v>
      </c>
      <c r="AB220" s="6">
        <v>2.8E-3</v>
      </c>
      <c r="AC220" t="s">
        <v>2684</v>
      </c>
      <c r="AD220" t="s">
        <v>2757</v>
      </c>
    </row>
    <row r="221" spans="1:30" hidden="1" x14ac:dyDescent="0.55000000000000004">
      <c r="A221">
        <v>3901237131</v>
      </c>
      <c r="B221">
        <v>13</v>
      </c>
      <c r="C221">
        <v>499207</v>
      </c>
      <c r="D221" t="s">
        <v>2682</v>
      </c>
      <c r="E221">
        <v>0.18</v>
      </c>
      <c r="F221">
        <v>12</v>
      </c>
      <c r="G221">
        <v>5772392</v>
      </c>
      <c r="H221">
        <v>122005327</v>
      </c>
      <c r="I221">
        <v>578102</v>
      </c>
      <c r="J221">
        <v>498000</v>
      </c>
      <c r="K221">
        <v>0</v>
      </c>
      <c r="L221">
        <v>189440</v>
      </c>
      <c r="M221">
        <v>488999</v>
      </c>
      <c r="N221">
        <v>9338781</v>
      </c>
      <c r="O221">
        <v>9542</v>
      </c>
      <c r="P221">
        <v>21808</v>
      </c>
      <c r="Q221">
        <v>0</v>
      </c>
      <c r="R221">
        <v>7514</v>
      </c>
      <c r="S221" t="s">
        <v>2683</v>
      </c>
      <c r="T221" s="6">
        <v>1.6000000000000001E-3</v>
      </c>
      <c r="U221" t="s">
        <v>2684</v>
      </c>
      <c r="V221" s="6">
        <v>3.0999999999999999E-3</v>
      </c>
      <c r="W221" t="s">
        <v>2685</v>
      </c>
      <c r="X221" s="6">
        <v>1.1000000000000001E-3</v>
      </c>
      <c r="Y221" t="s">
        <v>2684</v>
      </c>
      <c r="Z221" s="6">
        <v>8.9999999999999998E-4</v>
      </c>
      <c r="AA221" t="s">
        <v>2686</v>
      </c>
      <c r="AB221" s="6">
        <v>5.0000000000000001E-4</v>
      </c>
      <c r="AC221" t="s">
        <v>2684</v>
      </c>
      <c r="AD221" t="s">
        <v>2716</v>
      </c>
    </row>
    <row r="222" spans="1:30" hidden="1" x14ac:dyDescent="0.55000000000000004">
      <c r="A222">
        <v>3901253081</v>
      </c>
      <c r="B222">
        <v>3</v>
      </c>
      <c r="C222">
        <v>499207</v>
      </c>
      <c r="D222" t="s">
        <v>2682</v>
      </c>
      <c r="E222">
        <v>0.18</v>
      </c>
      <c r="F222">
        <v>12</v>
      </c>
      <c r="G222">
        <v>5541973</v>
      </c>
      <c r="H222">
        <v>122238917</v>
      </c>
      <c r="I222">
        <v>267532</v>
      </c>
      <c r="J222">
        <v>395574</v>
      </c>
      <c r="K222">
        <v>0</v>
      </c>
      <c r="L222">
        <v>232079</v>
      </c>
      <c r="M222">
        <v>518671</v>
      </c>
      <c r="N222">
        <v>9311062</v>
      </c>
      <c r="O222">
        <v>12236</v>
      </c>
      <c r="P222">
        <v>23537</v>
      </c>
      <c r="Q222">
        <v>0</v>
      </c>
      <c r="R222">
        <v>9599</v>
      </c>
      <c r="S222" t="s">
        <v>2683</v>
      </c>
      <c r="T222" s="6">
        <v>1.8E-3</v>
      </c>
      <c r="U222" t="s">
        <v>2684</v>
      </c>
      <c r="V222" s="6">
        <v>3.5999999999999999E-3</v>
      </c>
      <c r="W222" t="s">
        <v>2685</v>
      </c>
      <c r="X222" s="6">
        <v>2E-3</v>
      </c>
      <c r="Y222" t="s">
        <v>2684</v>
      </c>
      <c r="Z222" s="6">
        <v>1.1999999999999999E-3</v>
      </c>
      <c r="AA222" t="s">
        <v>2686</v>
      </c>
      <c r="AB222" s="6">
        <v>3.0000000000000001E-3</v>
      </c>
      <c r="AC222" t="s">
        <v>2684</v>
      </c>
      <c r="AD222" t="s">
        <v>2740</v>
      </c>
    </row>
    <row r="223" spans="1:30" hidden="1" x14ac:dyDescent="0.55000000000000004">
      <c r="A223">
        <v>4200425620</v>
      </c>
      <c r="B223">
        <v>8</v>
      </c>
      <c r="C223">
        <v>537607</v>
      </c>
      <c r="D223" t="s">
        <v>2682</v>
      </c>
      <c r="E223">
        <v>0.18</v>
      </c>
      <c r="F223">
        <v>13</v>
      </c>
      <c r="G223">
        <v>6173749</v>
      </c>
      <c r="H223">
        <v>131438817</v>
      </c>
      <c r="I223">
        <v>310140</v>
      </c>
      <c r="J223">
        <v>404775</v>
      </c>
      <c r="K223">
        <v>0</v>
      </c>
      <c r="L223">
        <v>210306</v>
      </c>
      <c r="M223">
        <v>535495</v>
      </c>
      <c r="N223">
        <v>9294459</v>
      </c>
      <c r="O223">
        <v>12495</v>
      </c>
      <c r="P223">
        <v>24810</v>
      </c>
      <c r="Q223">
        <v>0</v>
      </c>
      <c r="R223">
        <v>10793</v>
      </c>
      <c r="S223" t="s">
        <v>2683</v>
      </c>
      <c r="T223" s="6">
        <v>2E-3</v>
      </c>
      <c r="U223" t="s">
        <v>2684</v>
      </c>
      <c r="V223" s="6">
        <v>3.7000000000000002E-3</v>
      </c>
      <c r="W223" t="s">
        <v>2685</v>
      </c>
      <c r="X223" s="6">
        <v>2.2000000000000001E-3</v>
      </c>
      <c r="Y223" t="s">
        <v>2684</v>
      </c>
      <c r="Z223" s="6">
        <v>1.1999999999999999E-3</v>
      </c>
      <c r="AA223" t="s">
        <v>2686</v>
      </c>
      <c r="AB223" s="6">
        <v>2.8999999999999998E-3</v>
      </c>
      <c r="AC223" t="s">
        <v>2684</v>
      </c>
      <c r="AD223" t="s">
        <v>2756</v>
      </c>
    </row>
    <row r="224" spans="1:30" hidden="1" x14ac:dyDescent="0.55000000000000004">
      <c r="A224">
        <v>4200543007</v>
      </c>
      <c r="B224">
        <v>11</v>
      </c>
      <c r="C224">
        <v>537607</v>
      </c>
      <c r="D224" t="s">
        <v>2682</v>
      </c>
      <c r="E224">
        <v>0.18</v>
      </c>
      <c r="F224">
        <v>13</v>
      </c>
      <c r="G224">
        <v>5222779</v>
      </c>
      <c r="H224">
        <v>132386046</v>
      </c>
      <c r="I224">
        <v>294025</v>
      </c>
      <c r="J224">
        <v>399338</v>
      </c>
      <c r="K224">
        <v>0</v>
      </c>
      <c r="L224">
        <v>208922</v>
      </c>
      <c r="M224">
        <v>534237</v>
      </c>
      <c r="N224">
        <v>9293460</v>
      </c>
      <c r="O224">
        <v>15943</v>
      </c>
      <c r="P224">
        <v>29552</v>
      </c>
      <c r="Q224">
        <v>0</v>
      </c>
      <c r="R224">
        <v>9977</v>
      </c>
      <c r="S224" t="s">
        <v>2683</v>
      </c>
      <c r="T224" s="6">
        <v>1.9E-3</v>
      </c>
      <c r="U224" t="s">
        <v>2684</v>
      </c>
      <c r="V224" s="6">
        <v>4.5999999999999999E-3</v>
      </c>
      <c r="W224" t="s">
        <v>2685</v>
      </c>
      <c r="X224" s="6">
        <v>2.0999999999999999E-3</v>
      </c>
      <c r="Y224" t="s">
        <v>2684</v>
      </c>
      <c r="Z224" s="6">
        <v>1.6000000000000001E-3</v>
      </c>
      <c r="AA224" t="s">
        <v>2686</v>
      </c>
      <c r="AB224" s="6">
        <v>2.8999999999999998E-3</v>
      </c>
      <c r="AC224" t="s">
        <v>2684</v>
      </c>
      <c r="AD224" t="s">
        <v>2743</v>
      </c>
    </row>
    <row r="225" spans="1:30" hidden="1" x14ac:dyDescent="0.55000000000000004">
      <c r="A225">
        <v>4200588680</v>
      </c>
      <c r="B225">
        <v>2</v>
      </c>
      <c r="C225">
        <v>537607</v>
      </c>
      <c r="D225" t="s">
        <v>2682</v>
      </c>
      <c r="E225">
        <v>0.18</v>
      </c>
      <c r="F225">
        <v>13</v>
      </c>
      <c r="G225">
        <v>5008854</v>
      </c>
      <c r="H225">
        <v>132600008</v>
      </c>
      <c r="I225">
        <v>365520</v>
      </c>
      <c r="J225">
        <v>378134</v>
      </c>
      <c r="K225">
        <v>0</v>
      </c>
      <c r="L225">
        <v>183240</v>
      </c>
      <c r="M225">
        <v>500340</v>
      </c>
      <c r="N225">
        <v>9327173</v>
      </c>
      <c r="O225">
        <v>11338</v>
      </c>
      <c r="P225">
        <v>25358</v>
      </c>
      <c r="Q225">
        <v>0</v>
      </c>
      <c r="R225">
        <v>9781</v>
      </c>
      <c r="S225" t="s">
        <v>2683</v>
      </c>
      <c r="T225" s="6">
        <v>2.2000000000000001E-3</v>
      </c>
      <c r="U225" t="s">
        <v>2684</v>
      </c>
      <c r="V225" s="6">
        <v>3.7000000000000002E-3</v>
      </c>
      <c r="W225" t="s">
        <v>2685</v>
      </c>
      <c r="X225" s="6">
        <v>2.5999999999999999E-3</v>
      </c>
      <c r="Y225" t="s">
        <v>2684</v>
      </c>
      <c r="Z225" s="6">
        <v>1.1000000000000001E-3</v>
      </c>
      <c r="AA225" t="s">
        <v>2686</v>
      </c>
      <c r="AB225" s="6">
        <v>2.7000000000000001E-3</v>
      </c>
      <c r="AC225" t="s">
        <v>2684</v>
      </c>
      <c r="AD225" t="s">
        <v>2756</v>
      </c>
    </row>
    <row r="226" spans="1:30" hidden="1" x14ac:dyDescent="0.55000000000000004">
      <c r="A226">
        <v>4200603496</v>
      </c>
      <c r="B226">
        <v>6</v>
      </c>
      <c r="C226">
        <v>537607</v>
      </c>
      <c r="D226" t="s">
        <v>2682</v>
      </c>
      <c r="E226">
        <v>0.18</v>
      </c>
      <c r="F226">
        <v>13</v>
      </c>
      <c r="G226">
        <v>5790424</v>
      </c>
      <c r="H226">
        <v>131814944</v>
      </c>
      <c r="I226">
        <v>246939</v>
      </c>
      <c r="J226">
        <v>377806</v>
      </c>
      <c r="K226">
        <v>0</v>
      </c>
      <c r="L226">
        <v>211679</v>
      </c>
      <c r="M226">
        <v>542469</v>
      </c>
      <c r="N226">
        <v>9285138</v>
      </c>
      <c r="O226">
        <v>14892</v>
      </c>
      <c r="P226">
        <v>30895</v>
      </c>
      <c r="Q226">
        <v>0</v>
      </c>
      <c r="R226">
        <v>11886</v>
      </c>
      <c r="S226" t="s">
        <v>2683</v>
      </c>
      <c r="T226" s="6">
        <v>1.4E-3</v>
      </c>
      <c r="U226" t="s">
        <v>2684</v>
      </c>
      <c r="V226" s="6">
        <v>4.5999999999999999E-3</v>
      </c>
      <c r="W226" t="s">
        <v>2685</v>
      </c>
      <c r="X226" s="6">
        <v>1.6999999999999999E-3</v>
      </c>
      <c r="Y226" t="s">
        <v>2684</v>
      </c>
      <c r="Z226" s="6">
        <v>1.5E-3</v>
      </c>
      <c r="AA226" t="s">
        <v>2686</v>
      </c>
      <c r="AB226" s="6">
        <v>2.7000000000000001E-3</v>
      </c>
      <c r="AC226" t="s">
        <v>2684</v>
      </c>
      <c r="AD226" t="s">
        <v>2758</v>
      </c>
    </row>
    <row r="227" spans="1:30" hidden="1" x14ac:dyDescent="0.55000000000000004">
      <c r="A227">
        <v>4200701177</v>
      </c>
      <c r="B227">
        <v>4</v>
      </c>
      <c r="C227">
        <v>537607</v>
      </c>
      <c r="D227" t="s">
        <v>2682</v>
      </c>
      <c r="E227">
        <v>0.18</v>
      </c>
      <c r="F227">
        <v>13</v>
      </c>
      <c r="G227">
        <v>3383007</v>
      </c>
      <c r="H227">
        <v>134230292</v>
      </c>
      <c r="I227">
        <v>229119</v>
      </c>
      <c r="J227">
        <v>310729</v>
      </c>
      <c r="K227">
        <v>0</v>
      </c>
      <c r="L227">
        <v>160373</v>
      </c>
      <c r="M227">
        <v>562637</v>
      </c>
      <c r="N227">
        <v>9267013</v>
      </c>
      <c r="O227">
        <v>25443</v>
      </c>
      <c r="P227">
        <v>44113</v>
      </c>
      <c r="Q227">
        <v>0</v>
      </c>
      <c r="R227">
        <v>10411</v>
      </c>
      <c r="S227" t="s">
        <v>2683</v>
      </c>
      <c r="T227" s="6">
        <v>8.0000000000000004E-4</v>
      </c>
      <c r="U227" t="s">
        <v>2684</v>
      </c>
      <c r="V227" s="6">
        <v>7.0000000000000001E-3</v>
      </c>
      <c r="W227" t="s">
        <v>2685</v>
      </c>
      <c r="X227" s="6">
        <v>1.6000000000000001E-3</v>
      </c>
      <c r="Y227" t="s">
        <v>2684</v>
      </c>
      <c r="Z227" s="6">
        <v>2.5000000000000001E-3</v>
      </c>
      <c r="AA227" t="s">
        <v>2686</v>
      </c>
      <c r="AB227" s="6">
        <v>2.2000000000000001E-3</v>
      </c>
      <c r="AC227" t="s">
        <v>2684</v>
      </c>
      <c r="AD227" t="s">
        <v>2761</v>
      </c>
    </row>
    <row r="228" spans="1:30" hidden="1" x14ac:dyDescent="0.55000000000000004">
      <c r="A228">
        <v>4200734612</v>
      </c>
      <c r="B228">
        <v>1</v>
      </c>
      <c r="C228">
        <v>537607</v>
      </c>
      <c r="D228" t="s">
        <v>2682</v>
      </c>
      <c r="E228">
        <v>0.18</v>
      </c>
      <c r="F228">
        <v>13</v>
      </c>
      <c r="G228">
        <v>5880401</v>
      </c>
      <c r="H228">
        <v>131731232</v>
      </c>
      <c r="I228">
        <v>206305</v>
      </c>
      <c r="J228">
        <v>334668</v>
      </c>
      <c r="K228">
        <v>0</v>
      </c>
      <c r="L228">
        <v>196257</v>
      </c>
      <c r="M228">
        <v>525173</v>
      </c>
      <c r="N228">
        <v>9302357</v>
      </c>
      <c r="O228">
        <v>13218</v>
      </c>
      <c r="P228">
        <v>26446</v>
      </c>
      <c r="Q228">
        <v>0</v>
      </c>
      <c r="R228">
        <v>9835</v>
      </c>
      <c r="S228" t="s">
        <v>2683</v>
      </c>
      <c r="T228" s="6">
        <v>8.0000000000000004E-4</v>
      </c>
      <c r="U228" t="s">
        <v>2684</v>
      </c>
      <c r="V228" s="6">
        <v>4.0000000000000001E-3</v>
      </c>
      <c r="W228" t="s">
        <v>2685</v>
      </c>
      <c r="X228" s="6">
        <v>1.4E-3</v>
      </c>
      <c r="Y228" t="s">
        <v>2684</v>
      </c>
      <c r="Z228" s="6">
        <v>1.2999999999999999E-3</v>
      </c>
      <c r="AA228" t="s">
        <v>2686</v>
      </c>
      <c r="AB228" s="6">
        <v>2.3999999999999998E-3</v>
      </c>
      <c r="AC228" t="s">
        <v>2684</v>
      </c>
      <c r="AD228" t="s">
        <v>2729</v>
      </c>
    </row>
    <row r="229" spans="1:30" hidden="1" x14ac:dyDescent="0.55000000000000004">
      <c r="A229">
        <v>4200754334</v>
      </c>
      <c r="B229">
        <v>7</v>
      </c>
      <c r="C229">
        <v>537607</v>
      </c>
      <c r="D229" t="s">
        <v>2682</v>
      </c>
      <c r="E229">
        <v>0.18</v>
      </c>
      <c r="F229">
        <v>13</v>
      </c>
      <c r="G229">
        <v>5822799</v>
      </c>
      <c r="H229">
        <v>131785243</v>
      </c>
      <c r="I229">
        <v>283661</v>
      </c>
      <c r="J229">
        <v>373194</v>
      </c>
      <c r="K229">
        <v>0</v>
      </c>
      <c r="L229">
        <v>189706</v>
      </c>
      <c r="M229">
        <v>557795</v>
      </c>
      <c r="N229">
        <v>9272101</v>
      </c>
      <c r="O229">
        <v>13797</v>
      </c>
      <c r="P229">
        <v>28793</v>
      </c>
      <c r="Q229">
        <v>0</v>
      </c>
      <c r="R229">
        <v>9968</v>
      </c>
      <c r="S229" t="s">
        <v>2683</v>
      </c>
      <c r="T229" s="6">
        <v>1.6000000000000001E-3</v>
      </c>
      <c r="U229" t="s">
        <v>2684</v>
      </c>
      <c r="V229" s="6">
        <v>4.3E-3</v>
      </c>
      <c r="W229" t="s">
        <v>2685</v>
      </c>
      <c r="X229" s="6">
        <v>2E-3</v>
      </c>
      <c r="Y229" t="s">
        <v>2684</v>
      </c>
      <c r="Z229" s="6">
        <v>1.4E-3</v>
      </c>
      <c r="AA229" t="s">
        <v>2686</v>
      </c>
      <c r="AB229" s="6">
        <v>2.7000000000000001E-3</v>
      </c>
      <c r="AC229" t="s">
        <v>2684</v>
      </c>
      <c r="AD229" t="s">
        <v>2759</v>
      </c>
    </row>
    <row r="230" spans="1:30" hidden="1" x14ac:dyDescent="0.55000000000000004">
      <c r="A230">
        <v>4200802647</v>
      </c>
      <c r="B230">
        <v>14</v>
      </c>
      <c r="C230">
        <v>537607</v>
      </c>
      <c r="D230" t="s">
        <v>2682</v>
      </c>
      <c r="E230">
        <v>0.18</v>
      </c>
      <c r="F230">
        <v>13</v>
      </c>
      <c r="G230">
        <v>5931651</v>
      </c>
      <c r="H230">
        <v>131675090</v>
      </c>
      <c r="I230">
        <v>417390</v>
      </c>
      <c r="J230">
        <v>404645</v>
      </c>
      <c r="K230">
        <v>0</v>
      </c>
      <c r="L230">
        <v>189414</v>
      </c>
      <c r="M230">
        <v>531527</v>
      </c>
      <c r="N230">
        <v>9296410</v>
      </c>
      <c r="O230">
        <v>11756</v>
      </c>
      <c r="P230">
        <v>25520</v>
      </c>
      <c r="Q230">
        <v>0</v>
      </c>
      <c r="R230">
        <v>9613</v>
      </c>
      <c r="S230" t="s">
        <v>2683</v>
      </c>
      <c r="T230" s="6">
        <v>2.8E-3</v>
      </c>
      <c r="U230" t="s">
        <v>2684</v>
      </c>
      <c r="V230" s="6">
        <v>3.7000000000000002E-3</v>
      </c>
      <c r="W230" t="s">
        <v>2685</v>
      </c>
      <c r="X230" s="6">
        <v>3.0000000000000001E-3</v>
      </c>
      <c r="Y230" t="s">
        <v>2684</v>
      </c>
      <c r="Z230" s="6">
        <v>1.1000000000000001E-3</v>
      </c>
      <c r="AA230" t="s">
        <v>2686</v>
      </c>
      <c r="AB230" s="6">
        <v>2.8999999999999998E-3</v>
      </c>
      <c r="AC230" t="s">
        <v>2684</v>
      </c>
      <c r="AD230" t="s">
        <v>2756</v>
      </c>
    </row>
    <row r="231" spans="1:30" hidden="1" x14ac:dyDescent="0.55000000000000004">
      <c r="A231">
        <v>4200815414</v>
      </c>
      <c r="B231">
        <v>15</v>
      </c>
      <c r="C231">
        <v>537607</v>
      </c>
      <c r="D231" t="s">
        <v>2682</v>
      </c>
      <c r="E231">
        <v>0.18</v>
      </c>
      <c r="F231">
        <v>13</v>
      </c>
      <c r="G231">
        <v>5541975</v>
      </c>
      <c r="H231">
        <v>132054873</v>
      </c>
      <c r="I231">
        <v>355744</v>
      </c>
      <c r="J231">
        <v>421101</v>
      </c>
      <c r="K231">
        <v>0</v>
      </c>
      <c r="L231">
        <v>219875</v>
      </c>
      <c r="M231">
        <v>498635</v>
      </c>
      <c r="N231">
        <v>9329180</v>
      </c>
      <c r="O231">
        <v>10360</v>
      </c>
      <c r="P231">
        <v>27994</v>
      </c>
      <c r="Q231">
        <v>0</v>
      </c>
      <c r="R231">
        <v>11575</v>
      </c>
      <c r="S231" t="s">
        <v>2683</v>
      </c>
      <c r="T231" s="6">
        <v>2.5000000000000001E-3</v>
      </c>
      <c r="U231" t="s">
        <v>2684</v>
      </c>
      <c r="V231" s="6">
        <v>3.8999999999999998E-3</v>
      </c>
      <c r="W231" t="s">
        <v>2685</v>
      </c>
      <c r="X231" s="6">
        <v>2.5000000000000001E-3</v>
      </c>
      <c r="Y231" t="s">
        <v>2684</v>
      </c>
      <c r="Z231" s="6">
        <v>1E-3</v>
      </c>
      <c r="AA231" t="s">
        <v>2686</v>
      </c>
      <c r="AB231" s="6">
        <v>3.0000000000000001E-3</v>
      </c>
      <c r="AC231" t="s">
        <v>2684</v>
      </c>
      <c r="AD231" t="s">
        <v>2757</v>
      </c>
    </row>
    <row r="232" spans="1:30" hidden="1" x14ac:dyDescent="0.55000000000000004">
      <c r="A232">
        <v>4200833611</v>
      </c>
      <c r="B232">
        <v>16</v>
      </c>
      <c r="C232">
        <v>537608</v>
      </c>
      <c r="D232" t="s">
        <v>2682</v>
      </c>
      <c r="E232">
        <v>0.18</v>
      </c>
      <c r="F232">
        <v>13</v>
      </c>
      <c r="G232">
        <v>5861825</v>
      </c>
      <c r="H232">
        <v>131738064</v>
      </c>
      <c r="I232">
        <v>319260</v>
      </c>
      <c r="J232">
        <v>403798</v>
      </c>
      <c r="K232">
        <v>0</v>
      </c>
      <c r="L232">
        <v>202660</v>
      </c>
      <c r="M232">
        <v>528806</v>
      </c>
      <c r="N232">
        <v>9298824</v>
      </c>
      <c r="O232">
        <v>12396</v>
      </c>
      <c r="P232">
        <v>31756</v>
      </c>
      <c r="Q232">
        <v>0</v>
      </c>
      <c r="R232">
        <v>13071</v>
      </c>
      <c r="S232" t="s">
        <v>2683</v>
      </c>
      <c r="T232" s="6">
        <v>2.0999999999999999E-3</v>
      </c>
      <c r="U232" t="s">
        <v>2684</v>
      </c>
      <c r="V232" s="6">
        <v>4.4000000000000003E-3</v>
      </c>
      <c r="W232" t="s">
        <v>2685</v>
      </c>
      <c r="X232" s="6">
        <v>2.3E-3</v>
      </c>
      <c r="Y232" t="s">
        <v>2684</v>
      </c>
      <c r="Z232" s="6">
        <v>1.1999999999999999E-3</v>
      </c>
      <c r="AA232" t="s">
        <v>2686</v>
      </c>
      <c r="AB232" s="6">
        <v>2.8999999999999998E-3</v>
      </c>
      <c r="AC232" t="s">
        <v>2684</v>
      </c>
      <c r="AD232" t="s">
        <v>2760</v>
      </c>
    </row>
    <row r="233" spans="1:30" hidden="1" x14ac:dyDescent="0.55000000000000004">
      <c r="A233">
        <v>4200909332</v>
      </c>
      <c r="B233">
        <v>10</v>
      </c>
      <c r="C233">
        <v>537607</v>
      </c>
      <c r="D233" t="s">
        <v>2682</v>
      </c>
      <c r="E233">
        <v>0.18</v>
      </c>
      <c r="F233">
        <v>13</v>
      </c>
      <c r="G233">
        <v>5882110</v>
      </c>
      <c r="H233">
        <v>131724301</v>
      </c>
      <c r="I233">
        <v>228876</v>
      </c>
      <c r="J233">
        <v>392477</v>
      </c>
      <c r="K233">
        <v>0</v>
      </c>
      <c r="L233">
        <v>226813</v>
      </c>
      <c r="M233">
        <v>538039</v>
      </c>
      <c r="N233">
        <v>9291546</v>
      </c>
      <c r="O233">
        <v>13570</v>
      </c>
      <c r="P233">
        <v>32852</v>
      </c>
      <c r="Q233">
        <v>0</v>
      </c>
      <c r="R233">
        <v>14511</v>
      </c>
      <c r="S233" t="s">
        <v>2683</v>
      </c>
      <c r="T233" s="6">
        <v>1.2999999999999999E-3</v>
      </c>
      <c r="U233" t="s">
        <v>2684</v>
      </c>
      <c r="V233" s="6">
        <v>4.7000000000000002E-3</v>
      </c>
      <c r="W233" t="s">
        <v>2685</v>
      </c>
      <c r="X233" s="6">
        <v>1.6000000000000001E-3</v>
      </c>
      <c r="Y233" t="s">
        <v>2684</v>
      </c>
      <c r="Z233" s="6">
        <v>1.2999999999999999E-3</v>
      </c>
      <c r="AA233" t="s">
        <v>2686</v>
      </c>
      <c r="AB233" s="6">
        <v>2.8E-3</v>
      </c>
      <c r="AC233" t="s">
        <v>2684</v>
      </c>
      <c r="AD233" t="s">
        <v>2711</v>
      </c>
    </row>
    <row r="234" spans="1:30" hidden="1" x14ac:dyDescent="0.55000000000000004">
      <c r="A234">
        <v>4200947106</v>
      </c>
      <c r="B234">
        <v>12</v>
      </c>
      <c r="C234">
        <v>537607</v>
      </c>
      <c r="D234" t="s">
        <v>2682</v>
      </c>
      <c r="E234">
        <v>0.18</v>
      </c>
      <c r="F234">
        <v>13</v>
      </c>
      <c r="G234">
        <v>3102168</v>
      </c>
      <c r="H234">
        <v>134506223</v>
      </c>
      <c r="I234">
        <v>125275</v>
      </c>
      <c r="J234">
        <v>254732</v>
      </c>
      <c r="K234">
        <v>0</v>
      </c>
      <c r="L234">
        <v>182248</v>
      </c>
      <c r="M234">
        <v>524795</v>
      </c>
      <c r="N234">
        <v>9302775</v>
      </c>
      <c r="O234">
        <v>11677</v>
      </c>
      <c r="P234">
        <v>29837</v>
      </c>
      <c r="Q234">
        <v>0</v>
      </c>
      <c r="R234">
        <v>15246</v>
      </c>
      <c r="S234" t="s">
        <v>2683</v>
      </c>
      <c r="T234" s="6">
        <v>2.7000000000000001E-3</v>
      </c>
      <c r="U234" t="s">
        <v>2684</v>
      </c>
      <c r="V234" s="6">
        <v>4.1999999999999997E-3</v>
      </c>
      <c r="W234" t="s">
        <v>2685</v>
      </c>
      <c r="X234" s="6">
        <v>8.9999999999999998E-4</v>
      </c>
      <c r="Y234" t="s">
        <v>2684</v>
      </c>
      <c r="Z234" s="6">
        <v>1.1000000000000001E-3</v>
      </c>
      <c r="AA234" t="s">
        <v>2686</v>
      </c>
      <c r="AB234" s="6">
        <v>1.8E-3</v>
      </c>
      <c r="AC234" t="s">
        <v>2684</v>
      </c>
      <c r="AD234" t="s">
        <v>2743</v>
      </c>
    </row>
    <row r="235" spans="1:30" hidden="1" x14ac:dyDescent="0.55000000000000004">
      <c r="A235">
        <v>4201061160</v>
      </c>
      <c r="B235">
        <v>9</v>
      </c>
      <c r="C235">
        <v>537607</v>
      </c>
      <c r="D235" t="s">
        <v>2682</v>
      </c>
      <c r="E235">
        <v>0.18</v>
      </c>
      <c r="F235">
        <v>13</v>
      </c>
      <c r="G235">
        <v>5921082</v>
      </c>
      <c r="H235">
        <v>131689842</v>
      </c>
      <c r="I235">
        <v>439754</v>
      </c>
      <c r="J235">
        <v>420520</v>
      </c>
      <c r="K235">
        <v>0</v>
      </c>
      <c r="L235">
        <v>202462</v>
      </c>
      <c r="M235">
        <v>543921</v>
      </c>
      <c r="N235">
        <v>9283866</v>
      </c>
      <c r="O235">
        <v>10552</v>
      </c>
      <c r="P235">
        <v>26751</v>
      </c>
      <c r="Q235">
        <v>0</v>
      </c>
      <c r="R235">
        <v>13317</v>
      </c>
      <c r="S235" t="s">
        <v>2683</v>
      </c>
      <c r="T235" s="6">
        <v>0</v>
      </c>
      <c r="U235" t="s">
        <v>2684</v>
      </c>
      <c r="V235" s="6">
        <v>3.7000000000000002E-3</v>
      </c>
      <c r="W235" t="s">
        <v>2685</v>
      </c>
      <c r="X235" s="6">
        <v>0</v>
      </c>
      <c r="Y235" t="s">
        <v>2684</v>
      </c>
      <c r="Z235" s="6">
        <v>1E-3</v>
      </c>
      <c r="AA235" t="s">
        <v>2686</v>
      </c>
      <c r="AB235" s="6">
        <v>3.0000000000000001E-3</v>
      </c>
      <c r="AC235" t="s">
        <v>2684</v>
      </c>
      <c r="AD235" t="s">
        <v>2710</v>
      </c>
    </row>
    <row r="236" spans="1:30" hidden="1" x14ac:dyDescent="0.55000000000000004">
      <c r="A236">
        <v>4201067950</v>
      </c>
      <c r="B236">
        <v>5</v>
      </c>
      <c r="C236">
        <v>537607</v>
      </c>
      <c r="D236" t="s">
        <v>2682</v>
      </c>
      <c r="E236">
        <v>0.18</v>
      </c>
      <c r="F236">
        <v>13</v>
      </c>
      <c r="G236">
        <v>4933344</v>
      </c>
      <c r="H236">
        <v>132679496</v>
      </c>
      <c r="I236">
        <v>334445</v>
      </c>
      <c r="J236">
        <v>375707</v>
      </c>
      <c r="K236">
        <v>0</v>
      </c>
      <c r="L236">
        <v>179535</v>
      </c>
      <c r="M236">
        <v>544012</v>
      </c>
      <c r="N236">
        <v>9285707</v>
      </c>
      <c r="O236">
        <v>10950</v>
      </c>
      <c r="P236">
        <v>29652</v>
      </c>
      <c r="Q236">
        <v>0</v>
      </c>
      <c r="R236">
        <v>11472</v>
      </c>
      <c r="S236" t="s">
        <v>2683</v>
      </c>
      <c r="T236" s="6">
        <v>2E-3</v>
      </c>
      <c r="U236" t="s">
        <v>2684</v>
      </c>
      <c r="V236" s="6">
        <v>4.1000000000000003E-3</v>
      </c>
      <c r="W236" t="s">
        <v>2685</v>
      </c>
      <c r="X236" s="6">
        <v>2.3999999999999998E-3</v>
      </c>
      <c r="Y236" t="s">
        <v>2684</v>
      </c>
      <c r="Z236" s="6">
        <v>1.1000000000000001E-3</v>
      </c>
      <c r="AA236" t="s">
        <v>2686</v>
      </c>
      <c r="AB236" s="6">
        <v>2.7000000000000001E-3</v>
      </c>
      <c r="AC236" t="s">
        <v>2684</v>
      </c>
      <c r="AD236" t="s">
        <v>2743</v>
      </c>
    </row>
    <row r="237" spans="1:30" x14ac:dyDescent="0.55000000000000004">
      <c r="A237">
        <v>4201169700</v>
      </c>
      <c r="B237">
        <v>17</v>
      </c>
      <c r="C237">
        <v>537608</v>
      </c>
      <c r="D237" t="s">
        <v>2682</v>
      </c>
      <c r="E237">
        <v>0.18</v>
      </c>
      <c r="F237">
        <v>13</v>
      </c>
      <c r="G237">
        <v>5451243</v>
      </c>
      <c r="H237">
        <v>132161230</v>
      </c>
      <c r="I237">
        <v>315070</v>
      </c>
      <c r="J237">
        <v>404487</v>
      </c>
      <c r="K237">
        <v>0</v>
      </c>
      <c r="L237">
        <v>208086</v>
      </c>
      <c r="M237">
        <v>576968</v>
      </c>
      <c r="N237">
        <v>9252436</v>
      </c>
      <c r="O237">
        <v>15782</v>
      </c>
      <c r="P237">
        <v>39936</v>
      </c>
      <c r="Q237">
        <v>0</v>
      </c>
      <c r="R237">
        <v>12312</v>
      </c>
      <c r="S237" t="s">
        <v>2683</v>
      </c>
      <c r="T237" s="6">
        <v>2.0999999999999999E-3</v>
      </c>
      <c r="U237" t="s">
        <v>2684</v>
      </c>
      <c r="V237" s="6">
        <v>5.5999999999999999E-3</v>
      </c>
      <c r="W237" t="s">
        <v>2685</v>
      </c>
      <c r="X237" s="6">
        <v>2.2000000000000001E-3</v>
      </c>
      <c r="Y237" t="s">
        <v>2684</v>
      </c>
      <c r="Z237" s="6">
        <v>1.6000000000000001E-3</v>
      </c>
      <c r="AA237" t="s">
        <v>2686</v>
      </c>
      <c r="AB237" s="6">
        <v>2.8999999999999998E-3</v>
      </c>
      <c r="AC237" t="s">
        <v>2684</v>
      </c>
      <c r="AD237" t="s">
        <v>2762</v>
      </c>
    </row>
    <row r="238" spans="1:30" hidden="1" x14ac:dyDescent="0.55000000000000004">
      <c r="A238">
        <v>4201236313</v>
      </c>
      <c r="B238">
        <v>13</v>
      </c>
      <c r="C238">
        <v>537607</v>
      </c>
      <c r="D238" t="s">
        <v>2682</v>
      </c>
      <c r="E238">
        <v>0.18</v>
      </c>
      <c r="F238">
        <v>13</v>
      </c>
      <c r="G238">
        <v>6275768</v>
      </c>
      <c r="H238">
        <v>131329343</v>
      </c>
      <c r="I238">
        <v>589559</v>
      </c>
      <c r="J238">
        <v>523330</v>
      </c>
      <c r="K238">
        <v>0</v>
      </c>
      <c r="L238">
        <v>199207</v>
      </c>
      <c r="M238">
        <v>503373</v>
      </c>
      <c r="N238">
        <v>9324016</v>
      </c>
      <c r="O238">
        <v>11457</v>
      </c>
      <c r="P238">
        <v>25330</v>
      </c>
      <c r="Q238">
        <v>0</v>
      </c>
      <c r="R238">
        <v>9767</v>
      </c>
      <c r="S238" t="s">
        <v>2683</v>
      </c>
      <c r="T238" s="6">
        <v>1.8E-3</v>
      </c>
      <c r="U238" t="s">
        <v>2684</v>
      </c>
      <c r="V238" s="6">
        <v>3.7000000000000002E-3</v>
      </c>
      <c r="W238" t="s">
        <v>2685</v>
      </c>
      <c r="X238" s="6">
        <v>1.1000000000000001E-3</v>
      </c>
      <c r="Y238" t="s">
        <v>2684</v>
      </c>
      <c r="Z238" s="6">
        <v>1.1000000000000001E-3</v>
      </c>
      <c r="AA238" t="s">
        <v>2686</v>
      </c>
      <c r="AB238" s="6">
        <v>5.9999999999999995E-4</v>
      </c>
      <c r="AC238" t="s">
        <v>2684</v>
      </c>
      <c r="AD238" t="s">
        <v>2756</v>
      </c>
    </row>
    <row r="239" spans="1:30" hidden="1" x14ac:dyDescent="0.55000000000000004">
      <c r="A239">
        <v>4201251795</v>
      </c>
      <c r="B239">
        <v>3</v>
      </c>
      <c r="C239">
        <v>537607</v>
      </c>
      <c r="D239" t="s">
        <v>2682</v>
      </c>
      <c r="E239">
        <v>0.18</v>
      </c>
      <c r="F239">
        <v>13</v>
      </c>
      <c r="G239">
        <v>6054643</v>
      </c>
      <c r="H239">
        <v>131555943</v>
      </c>
      <c r="I239">
        <v>274956</v>
      </c>
      <c r="J239">
        <v>422218</v>
      </c>
      <c r="K239">
        <v>0</v>
      </c>
      <c r="L239">
        <v>243839</v>
      </c>
      <c r="M239">
        <v>512667</v>
      </c>
      <c r="N239">
        <v>9317026</v>
      </c>
      <c r="O239">
        <v>7424</v>
      </c>
      <c r="P239">
        <v>26644</v>
      </c>
      <c r="Q239">
        <v>0</v>
      </c>
      <c r="R239">
        <v>11760</v>
      </c>
      <c r="S239" t="s">
        <v>2683</v>
      </c>
      <c r="T239" s="6">
        <v>1.9E-3</v>
      </c>
      <c r="U239" t="s">
        <v>2684</v>
      </c>
      <c r="V239" s="6">
        <v>3.3999999999999998E-3</v>
      </c>
      <c r="W239" t="s">
        <v>2685</v>
      </c>
      <c r="X239" s="6">
        <v>1.9E-3</v>
      </c>
      <c r="Y239" t="s">
        <v>2684</v>
      </c>
      <c r="Z239" s="6">
        <v>6.9999999999999999E-4</v>
      </c>
      <c r="AA239" t="s">
        <v>2686</v>
      </c>
      <c r="AB239" s="6">
        <v>3.0000000000000001E-3</v>
      </c>
      <c r="AC239" t="s">
        <v>2684</v>
      </c>
      <c r="AD239" t="s">
        <v>2710</v>
      </c>
    </row>
    <row r="240" spans="1:30" hidden="1" x14ac:dyDescent="0.55000000000000004">
      <c r="A240">
        <v>4500426326</v>
      </c>
      <c r="B240">
        <v>8</v>
      </c>
      <c r="C240">
        <v>576007</v>
      </c>
      <c r="D240" t="s">
        <v>2682</v>
      </c>
      <c r="E240">
        <v>0.18</v>
      </c>
      <c r="F240">
        <v>14</v>
      </c>
      <c r="G240">
        <v>6711916</v>
      </c>
      <c r="H240">
        <v>140730615</v>
      </c>
      <c r="I240">
        <v>317739</v>
      </c>
      <c r="J240">
        <v>431185</v>
      </c>
      <c r="K240">
        <v>0</v>
      </c>
      <c r="L240">
        <v>222338</v>
      </c>
      <c r="M240">
        <v>538164</v>
      </c>
      <c r="N240">
        <v>9291798</v>
      </c>
      <c r="O240">
        <v>7599</v>
      </c>
      <c r="P240">
        <v>26410</v>
      </c>
      <c r="Q240">
        <v>0</v>
      </c>
      <c r="R240">
        <v>12032</v>
      </c>
      <c r="S240" t="s">
        <v>2683</v>
      </c>
      <c r="T240" s="6">
        <v>2.0999999999999999E-3</v>
      </c>
      <c r="U240" t="s">
        <v>2684</v>
      </c>
      <c r="V240" s="6">
        <v>3.3999999999999998E-3</v>
      </c>
      <c r="W240" t="s">
        <v>2685</v>
      </c>
      <c r="X240" s="6">
        <v>2.0999999999999999E-3</v>
      </c>
      <c r="Y240" t="s">
        <v>2684</v>
      </c>
      <c r="Z240" s="6">
        <v>6.9999999999999999E-4</v>
      </c>
      <c r="AA240" t="s">
        <v>2686</v>
      </c>
      <c r="AB240" s="6">
        <v>0</v>
      </c>
      <c r="AC240" t="s">
        <v>2684</v>
      </c>
      <c r="AD240" t="s">
        <v>2729</v>
      </c>
    </row>
    <row r="241" spans="1:30" hidden="1" x14ac:dyDescent="0.55000000000000004">
      <c r="A241">
        <v>4500544419</v>
      </c>
      <c r="B241">
        <v>11</v>
      </c>
      <c r="C241">
        <v>576007</v>
      </c>
      <c r="D241" t="s">
        <v>2682</v>
      </c>
      <c r="E241">
        <v>0.18</v>
      </c>
      <c r="F241">
        <v>14</v>
      </c>
      <c r="G241">
        <v>5760929</v>
      </c>
      <c r="H241">
        <v>141675524</v>
      </c>
      <c r="I241">
        <v>307048</v>
      </c>
      <c r="J241">
        <v>430783</v>
      </c>
      <c r="K241">
        <v>0</v>
      </c>
      <c r="L241">
        <v>220914</v>
      </c>
      <c r="M241">
        <v>538147</v>
      </c>
      <c r="N241">
        <v>9289478</v>
      </c>
      <c r="O241">
        <v>13023</v>
      </c>
      <c r="P241">
        <v>31445</v>
      </c>
      <c r="Q241">
        <v>0</v>
      </c>
      <c r="R241">
        <v>11992</v>
      </c>
      <c r="S241" t="s">
        <v>2683</v>
      </c>
      <c r="T241" s="6">
        <v>2E-3</v>
      </c>
      <c r="U241" t="s">
        <v>2684</v>
      </c>
      <c r="V241" s="6">
        <v>4.4999999999999997E-3</v>
      </c>
      <c r="W241" t="s">
        <v>2685</v>
      </c>
      <c r="X241" s="6">
        <v>2E-3</v>
      </c>
      <c r="Y241" t="s">
        <v>2684</v>
      </c>
      <c r="Z241" s="6">
        <v>1.2999999999999999E-3</v>
      </c>
      <c r="AA241" t="s">
        <v>2686</v>
      </c>
      <c r="AB241" s="6">
        <v>0</v>
      </c>
      <c r="AC241" t="s">
        <v>2684</v>
      </c>
      <c r="AD241" t="s">
        <v>2758</v>
      </c>
    </row>
    <row r="242" spans="1:30" hidden="1" x14ac:dyDescent="0.55000000000000004">
      <c r="A242">
        <v>4500589841</v>
      </c>
      <c r="B242">
        <v>2</v>
      </c>
      <c r="C242">
        <v>576007</v>
      </c>
      <c r="D242" t="s">
        <v>2682</v>
      </c>
      <c r="E242">
        <v>0.18</v>
      </c>
      <c r="F242">
        <v>14</v>
      </c>
      <c r="G242">
        <v>5514208</v>
      </c>
      <c r="H242">
        <v>141924187</v>
      </c>
      <c r="I242">
        <v>375964</v>
      </c>
      <c r="J242">
        <v>403877</v>
      </c>
      <c r="K242">
        <v>0</v>
      </c>
      <c r="L242">
        <v>191271</v>
      </c>
      <c r="M242">
        <v>505351</v>
      </c>
      <c r="N242">
        <v>9324179</v>
      </c>
      <c r="O242">
        <v>10444</v>
      </c>
      <c r="P242">
        <v>25743</v>
      </c>
      <c r="Q242">
        <v>0</v>
      </c>
      <c r="R242">
        <v>8031</v>
      </c>
      <c r="S242" t="s">
        <v>2683</v>
      </c>
      <c r="T242" s="6">
        <v>2.3E-3</v>
      </c>
      <c r="U242" t="s">
        <v>2684</v>
      </c>
      <c r="V242" s="6">
        <v>3.5999999999999999E-3</v>
      </c>
      <c r="W242" t="s">
        <v>2685</v>
      </c>
      <c r="X242" s="6">
        <v>2.5000000000000001E-3</v>
      </c>
      <c r="Y242" t="s">
        <v>2684</v>
      </c>
      <c r="Z242" s="6">
        <v>1E-3</v>
      </c>
      <c r="AA242" t="s">
        <v>2686</v>
      </c>
      <c r="AB242" s="6">
        <v>2.7000000000000001E-3</v>
      </c>
      <c r="AC242" t="s">
        <v>2684</v>
      </c>
      <c r="AD242" t="s">
        <v>2729</v>
      </c>
    </row>
    <row r="243" spans="1:30" hidden="1" x14ac:dyDescent="0.55000000000000004">
      <c r="A243">
        <v>4500604361</v>
      </c>
      <c r="B243">
        <v>6</v>
      </c>
      <c r="C243">
        <v>576007</v>
      </c>
      <c r="D243" t="s">
        <v>2682</v>
      </c>
      <c r="E243">
        <v>0.18</v>
      </c>
      <c r="F243">
        <v>14</v>
      </c>
      <c r="G243">
        <v>6320297</v>
      </c>
      <c r="H243">
        <v>141114889</v>
      </c>
      <c r="I243">
        <v>259827</v>
      </c>
      <c r="J243">
        <v>403989</v>
      </c>
      <c r="K243">
        <v>0</v>
      </c>
      <c r="L243">
        <v>221543</v>
      </c>
      <c r="M243">
        <v>529870</v>
      </c>
      <c r="N243">
        <v>9299945</v>
      </c>
      <c r="O243">
        <v>12888</v>
      </c>
      <c r="P243">
        <v>26183</v>
      </c>
      <c r="Q243">
        <v>0</v>
      </c>
      <c r="R243">
        <v>9864</v>
      </c>
      <c r="S243" t="s">
        <v>2683</v>
      </c>
      <c r="T243" s="6">
        <v>1.5E-3</v>
      </c>
      <c r="U243" t="s">
        <v>2684</v>
      </c>
      <c r="V243" s="6">
        <v>3.8999999999999998E-3</v>
      </c>
      <c r="W243" t="s">
        <v>2685</v>
      </c>
      <c r="X243" s="6">
        <v>1.6999999999999999E-3</v>
      </c>
      <c r="Y243" t="s">
        <v>2684</v>
      </c>
      <c r="Z243" s="6">
        <v>1.2999999999999999E-3</v>
      </c>
      <c r="AA243" t="s">
        <v>2686</v>
      </c>
      <c r="AB243" s="6">
        <v>2.7000000000000001E-3</v>
      </c>
      <c r="AC243" t="s">
        <v>2684</v>
      </c>
      <c r="AD243" t="s">
        <v>2729</v>
      </c>
    </row>
    <row r="244" spans="1:30" hidden="1" x14ac:dyDescent="0.55000000000000004">
      <c r="A244">
        <v>4500702403</v>
      </c>
      <c r="B244">
        <v>4</v>
      </c>
      <c r="C244">
        <v>576007</v>
      </c>
      <c r="D244" t="s">
        <v>2682</v>
      </c>
      <c r="E244">
        <v>0.18</v>
      </c>
      <c r="F244">
        <v>14</v>
      </c>
      <c r="G244">
        <v>3892817</v>
      </c>
      <c r="H244">
        <v>143548085</v>
      </c>
      <c r="I244">
        <v>240140</v>
      </c>
      <c r="J244">
        <v>337416</v>
      </c>
      <c r="K244">
        <v>0</v>
      </c>
      <c r="L244">
        <v>170648</v>
      </c>
      <c r="M244">
        <v>509807</v>
      </c>
      <c r="N244">
        <v>9317793</v>
      </c>
      <c r="O244">
        <v>11021</v>
      </c>
      <c r="P244">
        <v>26687</v>
      </c>
      <c r="Q244">
        <v>0</v>
      </c>
      <c r="R244">
        <v>10275</v>
      </c>
      <c r="S244" t="s">
        <v>2683</v>
      </c>
      <c r="T244" s="6">
        <v>1E-3</v>
      </c>
      <c r="U244" t="s">
        <v>2684</v>
      </c>
      <c r="V244" s="6">
        <v>3.8E-3</v>
      </c>
      <c r="W244" t="s">
        <v>2685</v>
      </c>
      <c r="X244" s="6">
        <v>1.6000000000000001E-3</v>
      </c>
      <c r="Y244" t="s">
        <v>2684</v>
      </c>
      <c r="Z244" s="6">
        <v>1.1000000000000001E-3</v>
      </c>
      <c r="AA244" t="s">
        <v>2686</v>
      </c>
      <c r="AB244" s="6">
        <v>2.2000000000000001E-3</v>
      </c>
      <c r="AC244" t="s">
        <v>2684</v>
      </c>
      <c r="AD244" t="s">
        <v>2710</v>
      </c>
    </row>
    <row r="245" spans="1:30" hidden="1" x14ac:dyDescent="0.55000000000000004">
      <c r="A245">
        <v>4500736220</v>
      </c>
      <c r="B245">
        <v>1</v>
      </c>
      <c r="C245">
        <v>576007</v>
      </c>
      <c r="D245" t="s">
        <v>2682</v>
      </c>
      <c r="E245">
        <v>0.18</v>
      </c>
      <c r="F245">
        <v>14</v>
      </c>
      <c r="G245">
        <v>6404375</v>
      </c>
      <c r="H245">
        <v>141034969</v>
      </c>
      <c r="I245">
        <v>217106</v>
      </c>
      <c r="J245">
        <v>360438</v>
      </c>
      <c r="K245">
        <v>0</v>
      </c>
      <c r="L245">
        <v>206524</v>
      </c>
      <c r="M245">
        <v>523971</v>
      </c>
      <c r="N245">
        <v>9303737</v>
      </c>
      <c r="O245">
        <v>10801</v>
      </c>
      <c r="P245">
        <v>25770</v>
      </c>
      <c r="Q245">
        <v>0</v>
      </c>
      <c r="R245">
        <v>10267</v>
      </c>
      <c r="S245" t="s">
        <v>2683</v>
      </c>
      <c r="T245" s="6">
        <v>1E-3</v>
      </c>
      <c r="U245" t="s">
        <v>2684</v>
      </c>
      <c r="V245" s="6">
        <v>3.7000000000000002E-3</v>
      </c>
      <c r="W245" t="s">
        <v>2685</v>
      </c>
      <c r="X245" s="6">
        <v>1.4E-3</v>
      </c>
      <c r="Y245" t="s">
        <v>2684</v>
      </c>
      <c r="Z245" s="6">
        <v>1E-3</v>
      </c>
      <c r="AA245" t="s">
        <v>2686</v>
      </c>
      <c r="AB245" s="6">
        <v>2.3999999999999998E-3</v>
      </c>
      <c r="AC245" t="s">
        <v>2684</v>
      </c>
      <c r="AD245" t="s">
        <v>2729</v>
      </c>
    </row>
    <row r="246" spans="1:30" hidden="1" x14ac:dyDescent="0.55000000000000004">
      <c r="A246">
        <v>4500755848</v>
      </c>
      <c r="B246">
        <v>7</v>
      </c>
      <c r="C246">
        <v>576007</v>
      </c>
      <c r="D246" t="s">
        <v>2682</v>
      </c>
      <c r="E246">
        <v>0.18</v>
      </c>
      <c r="F246">
        <v>14</v>
      </c>
      <c r="G246">
        <v>6372137</v>
      </c>
      <c r="H246">
        <v>141065613</v>
      </c>
      <c r="I246">
        <v>293838</v>
      </c>
      <c r="J246">
        <v>399775</v>
      </c>
      <c r="K246">
        <v>0</v>
      </c>
      <c r="L246">
        <v>201702</v>
      </c>
      <c r="M246">
        <v>549335</v>
      </c>
      <c r="N246">
        <v>9280370</v>
      </c>
      <c r="O246">
        <v>10177</v>
      </c>
      <c r="P246">
        <v>26581</v>
      </c>
      <c r="Q246">
        <v>0</v>
      </c>
      <c r="R246">
        <v>11996</v>
      </c>
      <c r="S246" t="s">
        <v>2683</v>
      </c>
      <c r="T246" s="6">
        <v>1.6999999999999999E-3</v>
      </c>
      <c r="U246" t="s">
        <v>2684</v>
      </c>
      <c r="V246" s="6">
        <v>3.7000000000000002E-3</v>
      </c>
      <c r="W246" t="s">
        <v>2685</v>
      </c>
      <c r="X246" s="6">
        <v>1.9E-3</v>
      </c>
      <c r="Y246" t="s">
        <v>2684</v>
      </c>
      <c r="Z246" s="6">
        <v>1E-3</v>
      </c>
      <c r="AA246" t="s">
        <v>2686</v>
      </c>
      <c r="AB246" s="6">
        <v>2.7000000000000001E-3</v>
      </c>
      <c r="AC246" t="s">
        <v>2684</v>
      </c>
      <c r="AD246" t="s">
        <v>2710</v>
      </c>
    </row>
    <row r="247" spans="1:30" hidden="1" x14ac:dyDescent="0.55000000000000004">
      <c r="A247">
        <v>4500803604</v>
      </c>
      <c r="B247">
        <v>14</v>
      </c>
      <c r="C247">
        <v>576007</v>
      </c>
      <c r="D247" t="s">
        <v>2682</v>
      </c>
      <c r="E247">
        <v>0.18</v>
      </c>
      <c r="F247">
        <v>14</v>
      </c>
      <c r="G247">
        <v>6472410</v>
      </c>
      <c r="H247">
        <v>140964412</v>
      </c>
      <c r="I247">
        <v>426371</v>
      </c>
      <c r="J247">
        <v>431740</v>
      </c>
      <c r="K247">
        <v>0</v>
      </c>
      <c r="L247">
        <v>200005</v>
      </c>
      <c r="M247">
        <v>540756</v>
      </c>
      <c r="N247">
        <v>9289322</v>
      </c>
      <c r="O247">
        <v>8981</v>
      </c>
      <c r="P247">
        <v>27095</v>
      </c>
      <c r="Q247">
        <v>0</v>
      </c>
      <c r="R247">
        <v>10591</v>
      </c>
      <c r="S247" t="s">
        <v>2683</v>
      </c>
      <c r="T247" s="6">
        <v>2.8999999999999998E-3</v>
      </c>
      <c r="U247" t="s">
        <v>2684</v>
      </c>
      <c r="V247" s="6">
        <v>3.5999999999999999E-3</v>
      </c>
      <c r="W247" t="s">
        <v>2685</v>
      </c>
      <c r="X247" s="6">
        <v>2.8E-3</v>
      </c>
      <c r="Y247" t="s">
        <v>2684</v>
      </c>
      <c r="Z247" s="6">
        <v>8.9999999999999998E-4</v>
      </c>
      <c r="AA247" t="s">
        <v>2686</v>
      </c>
      <c r="AB247" s="6">
        <v>0</v>
      </c>
      <c r="AC247" t="s">
        <v>2684</v>
      </c>
      <c r="AD247" t="s">
        <v>2710</v>
      </c>
    </row>
    <row r="248" spans="1:30" hidden="1" x14ac:dyDescent="0.55000000000000004">
      <c r="A248">
        <v>4500816090</v>
      </c>
      <c r="B248">
        <v>15</v>
      </c>
      <c r="C248">
        <v>576007</v>
      </c>
      <c r="D248" t="s">
        <v>2682</v>
      </c>
      <c r="E248">
        <v>0.18</v>
      </c>
      <c r="F248">
        <v>14</v>
      </c>
      <c r="G248">
        <v>6038840</v>
      </c>
      <c r="H248">
        <v>141388017</v>
      </c>
      <c r="I248">
        <v>364881</v>
      </c>
      <c r="J248">
        <v>455460</v>
      </c>
      <c r="K248">
        <v>0</v>
      </c>
      <c r="L248">
        <v>238077</v>
      </c>
      <c r="M248">
        <v>496862</v>
      </c>
      <c r="N248">
        <v>9333144</v>
      </c>
      <c r="O248">
        <v>9137</v>
      </c>
      <c r="P248">
        <v>34359</v>
      </c>
      <c r="Q248">
        <v>0</v>
      </c>
      <c r="R248">
        <v>18202</v>
      </c>
      <c r="S248" t="s">
        <v>2683</v>
      </c>
      <c r="T248" s="6">
        <v>2.5999999999999999E-3</v>
      </c>
      <c r="U248" t="s">
        <v>2684</v>
      </c>
      <c r="V248" s="6">
        <v>4.4000000000000003E-3</v>
      </c>
      <c r="W248" t="s">
        <v>2685</v>
      </c>
      <c r="X248" s="6">
        <v>2.3999999999999998E-3</v>
      </c>
      <c r="Y248" t="s">
        <v>2684</v>
      </c>
      <c r="Z248" s="6">
        <v>8.9999999999999998E-4</v>
      </c>
      <c r="AA248" t="s">
        <v>2686</v>
      </c>
      <c r="AB248" s="6">
        <v>1E-4</v>
      </c>
      <c r="AC248" t="s">
        <v>2684</v>
      </c>
      <c r="AD248" t="s">
        <v>2725</v>
      </c>
    </row>
    <row r="249" spans="1:30" hidden="1" x14ac:dyDescent="0.55000000000000004">
      <c r="A249">
        <v>4500834373</v>
      </c>
      <c r="B249">
        <v>16</v>
      </c>
      <c r="C249">
        <v>576008</v>
      </c>
      <c r="D249" t="s">
        <v>2682</v>
      </c>
      <c r="E249">
        <v>0.18</v>
      </c>
      <c r="F249">
        <v>14</v>
      </c>
      <c r="G249">
        <v>6389472</v>
      </c>
      <c r="H249">
        <v>141040071</v>
      </c>
      <c r="I249">
        <v>332205</v>
      </c>
      <c r="J249">
        <v>430151</v>
      </c>
      <c r="K249">
        <v>0</v>
      </c>
      <c r="L249">
        <v>211990</v>
      </c>
      <c r="M249">
        <v>527644</v>
      </c>
      <c r="N249">
        <v>9302007</v>
      </c>
      <c r="O249">
        <v>12945</v>
      </c>
      <c r="P249">
        <v>26353</v>
      </c>
      <c r="Q249">
        <v>0</v>
      </c>
      <c r="R249">
        <v>9330</v>
      </c>
      <c r="S249" t="s">
        <v>2683</v>
      </c>
      <c r="T249" s="6">
        <v>2.2000000000000001E-3</v>
      </c>
      <c r="U249" t="s">
        <v>2684</v>
      </c>
      <c r="V249" s="6">
        <v>3.8999999999999998E-3</v>
      </c>
      <c r="W249" t="s">
        <v>2685</v>
      </c>
      <c r="X249" s="6">
        <v>2.2000000000000001E-3</v>
      </c>
      <c r="Y249" t="s">
        <v>2684</v>
      </c>
      <c r="Z249" s="6">
        <v>1.2999999999999999E-3</v>
      </c>
      <c r="AA249" t="s">
        <v>2686</v>
      </c>
      <c r="AB249" s="6">
        <v>0</v>
      </c>
      <c r="AC249" t="s">
        <v>2684</v>
      </c>
      <c r="AD249" t="s">
        <v>2729</v>
      </c>
    </row>
    <row r="250" spans="1:30" hidden="1" x14ac:dyDescent="0.55000000000000004">
      <c r="A250">
        <v>4500910532</v>
      </c>
      <c r="B250">
        <v>10</v>
      </c>
      <c r="C250">
        <v>576007</v>
      </c>
      <c r="D250" t="s">
        <v>2682</v>
      </c>
      <c r="E250">
        <v>0.18</v>
      </c>
      <c r="F250">
        <v>14</v>
      </c>
      <c r="G250">
        <v>6404846</v>
      </c>
      <c r="H250">
        <v>141031315</v>
      </c>
      <c r="I250">
        <v>239591</v>
      </c>
      <c r="J250">
        <v>421333</v>
      </c>
      <c r="K250">
        <v>0</v>
      </c>
      <c r="L250">
        <v>237885</v>
      </c>
      <c r="M250">
        <v>522733</v>
      </c>
      <c r="N250">
        <v>9307014</v>
      </c>
      <c r="O250">
        <v>10715</v>
      </c>
      <c r="P250">
        <v>28856</v>
      </c>
      <c r="Q250">
        <v>0</v>
      </c>
      <c r="R250">
        <v>11072</v>
      </c>
      <c r="S250" t="s">
        <v>2683</v>
      </c>
      <c r="T250" s="6">
        <v>1.5E-3</v>
      </c>
      <c r="U250" t="s">
        <v>2684</v>
      </c>
      <c r="V250" s="6">
        <v>4.0000000000000001E-3</v>
      </c>
      <c r="W250" t="s">
        <v>2685</v>
      </c>
      <c r="X250" s="6">
        <v>1.6000000000000001E-3</v>
      </c>
      <c r="Y250" t="s">
        <v>2684</v>
      </c>
      <c r="Z250" s="6">
        <v>1E-3</v>
      </c>
      <c r="AA250" t="s">
        <v>2686</v>
      </c>
      <c r="AB250" s="6">
        <v>2.8E-3</v>
      </c>
      <c r="AC250" t="s">
        <v>2684</v>
      </c>
      <c r="AD250" t="s">
        <v>2759</v>
      </c>
    </row>
    <row r="251" spans="1:30" hidden="1" x14ac:dyDescent="0.55000000000000004">
      <c r="A251">
        <v>4500947982</v>
      </c>
      <c r="B251">
        <v>12</v>
      </c>
      <c r="C251">
        <v>576007</v>
      </c>
      <c r="D251" t="s">
        <v>2682</v>
      </c>
      <c r="E251">
        <v>0.18</v>
      </c>
      <c r="F251">
        <v>14</v>
      </c>
      <c r="G251">
        <v>3710876</v>
      </c>
      <c r="H251">
        <v>143725239</v>
      </c>
      <c r="I251">
        <v>158171</v>
      </c>
      <c r="J251">
        <v>300749</v>
      </c>
      <c r="K251">
        <v>0</v>
      </c>
      <c r="L251">
        <v>191772</v>
      </c>
      <c r="M251">
        <v>608705</v>
      </c>
      <c r="N251">
        <v>9219016</v>
      </c>
      <c r="O251">
        <v>32896</v>
      </c>
      <c r="P251">
        <v>46017</v>
      </c>
      <c r="Q251">
        <v>0</v>
      </c>
      <c r="R251">
        <v>9524</v>
      </c>
      <c r="S251" t="s">
        <v>2683</v>
      </c>
      <c r="T251" s="6">
        <v>1E-4</v>
      </c>
      <c r="U251" t="s">
        <v>2684</v>
      </c>
      <c r="V251" s="6">
        <v>8.0000000000000002E-3</v>
      </c>
      <c r="W251" t="s">
        <v>2685</v>
      </c>
      <c r="X251" s="6">
        <v>1E-3</v>
      </c>
      <c r="Y251" t="s">
        <v>2684</v>
      </c>
      <c r="Z251" s="6">
        <v>3.3E-3</v>
      </c>
      <c r="AA251" t="s">
        <v>2686</v>
      </c>
      <c r="AB251" s="6">
        <v>2E-3</v>
      </c>
      <c r="AC251" t="s">
        <v>2684</v>
      </c>
      <c r="AD251" t="s">
        <v>2734</v>
      </c>
    </row>
    <row r="252" spans="1:30" hidden="1" x14ac:dyDescent="0.55000000000000004">
      <c r="A252">
        <v>4501061828</v>
      </c>
      <c r="B252">
        <v>9</v>
      </c>
      <c r="C252">
        <v>576007</v>
      </c>
      <c r="D252" t="s">
        <v>2682</v>
      </c>
      <c r="E252">
        <v>0.18</v>
      </c>
      <c r="F252">
        <v>14</v>
      </c>
      <c r="G252">
        <v>6445715</v>
      </c>
      <c r="H252">
        <v>140993236</v>
      </c>
      <c r="I252">
        <v>449107</v>
      </c>
      <c r="J252">
        <v>447881</v>
      </c>
      <c r="K252">
        <v>0</v>
      </c>
      <c r="L252">
        <v>217242</v>
      </c>
      <c r="M252">
        <v>524630</v>
      </c>
      <c r="N252">
        <v>9303394</v>
      </c>
      <c r="O252">
        <v>9353</v>
      </c>
      <c r="P252">
        <v>27361</v>
      </c>
      <c r="Q252">
        <v>0</v>
      </c>
      <c r="R252">
        <v>14780</v>
      </c>
      <c r="S252" t="s">
        <v>2683</v>
      </c>
      <c r="T252" s="6">
        <v>2.0000000000000001E-4</v>
      </c>
      <c r="U252" t="s">
        <v>2684</v>
      </c>
      <c r="V252" s="6">
        <v>3.7000000000000002E-3</v>
      </c>
      <c r="W252" t="s">
        <v>2685</v>
      </c>
      <c r="X252" s="6">
        <v>1E-4</v>
      </c>
      <c r="Y252" t="s">
        <v>2684</v>
      </c>
      <c r="Z252" s="6">
        <v>8.9999999999999998E-4</v>
      </c>
      <c r="AA252" t="s">
        <v>2686</v>
      </c>
      <c r="AB252" s="6">
        <v>1E-4</v>
      </c>
      <c r="AC252" t="s">
        <v>2684</v>
      </c>
      <c r="AD252" t="s">
        <v>2710</v>
      </c>
    </row>
    <row r="253" spans="1:30" hidden="1" x14ac:dyDescent="0.55000000000000004">
      <c r="A253">
        <v>4501069158</v>
      </c>
      <c r="B253">
        <v>5</v>
      </c>
      <c r="C253">
        <v>576007</v>
      </c>
      <c r="D253" t="s">
        <v>2682</v>
      </c>
      <c r="E253">
        <v>0.18</v>
      </c>
      <c r="F253">
        <v>14</v>
      </c>
      <c r="G253">
        <v>5510445</v>
      </c>
      <c r="H253">
        <v>141932418</v>
      </c>
      <c r="I253">
        <v>350539</v>
      </c>
      <c r="J253">
        <v>412985</v>
      </c>
      <c r="K253">
        <v>0</v>
      </c>
      <c r="L253">
        <v>194457</v>
      </c>
      <c r="M253">
        <v>577098</v>
      </c>
      <c r="N253">
        <v>9252922</v>
      </c>
      <c r="O253">
        <v>16094</v>
      </c>
      <c r="P253">
        <v>37278</v>
      </c>
      <c r="Q253">
        <v>0</v>
      </c>
      <c r="R253">
        <v>14922</v>
      </c>
      <c r="S253" t="s">
        <v>2683</v>
      </c>
      <c r="T253" s="6">
        <v>2.2000000000000001E-3</v>
      </c>
      <c r="U253" t="s">
        <v>2684</v>
      </c>
      <c r="V253" s="6">
        <v>5.4000000000000003E-3</v>
      </c>
      <c r="W253" t="s">
        <v>2685</v>
      </c>
      <c r="X253" s="6">
        <v>2.3E-3</v>
      </c>
      <c r="Y253" t="s">
        <v>2684</v>
      </c>
      <c r="Z253" s="6">
        <v>1.6000000000000001E-3</v>
      </c>
      <c r="AA253" t="s">
        <v>2686</v>
      </c>
      <c r="AB253" s="6">
        <v>2.8E-3</v>
      </c>
      <c r="AC253" t="s">
        <v>2684</v>
      </c>
      <c r="AD253" t="s">
        <v>2726</v>
      </c>
    </row>
    <row r="254" spans="1:30" x14ac:dyDescent="0.55000000000000004">
      <c r="A254">
        <v>4501170828</v>
      </c>
      <c r="B254">
        <v>17</v>
      </c>
      <c r="C254">
        <v>576008</v>
      </c>
      <c r="D254" t="s">
        <v>2682</v>
      </c>
      <c r="E254">
        <v>0.18</v>
      </c>
      <c r="F254">
        <v>14</v>
      </c>
      <c r="G254">
        <v>5987068</v>
      </c>
      <c r="H254">
        <v>141455166</v>
      </c>
      <c r="I254">
        <v>327690</v>
      </c>
      <c r="J254">
        <v>433059</v>
      </c>
      <c r="K254">
        <v>0</v>
      </c>
      <c r="L254">
        <v>220366</v>
      </c>
      <c r="M254">
        <v>535822</v>
      </c>
      <c r="N254">
        <v>9293936</v>
      </c>
      <c r="O254">
        <v>12620</v>
      </c>
      <c r="P254">
        <v>28572</v>
      </c>
      <c r="Q254">
        <v>0</v>
      </c>
      <c r="R254">
        <v>12280</v>
      </c>
      <c r="S254" t="s">
        <v>2683</v>
      </c>
      <c r="T254" s="6">
        <v>2.2000000000000001E-3</v>
      </c>
      <c r="U254" t="s">
        <v>2684</v>
      </c>
      <c r="V254" s="6">
        <v>4.1000000000000003E-3</v>
      </c>
      <c r="W254" t="s">
        <v>2685</v>
      </c>
      <c r="X254" s="6">
        <v>2.2000000000000001E-3</v>
      </c>
      <c r="Y254" t="s">
        <v>2684</v>
      </c>
      <c r="Z254" s="6">
        <v>1.1999999999999999E-3</v>
      </c>
      <c r="AA254" t="s">
        <v>2686</v>
      </c>
      <c r="AB254" s="6">
        <v>0</v>
      </c>
      <c r="AC254" t="s">
        <v>2684</v>
      </c>
      <c r="AD254" t="s">
        <v>2759</v>
      </c>
    </row>
    <row r="255" spans="1:30" hidden="1" x14ac:dyDescent="0.55000000000000004">
      <c r="A255">
        <v>4501237491</v>
      </c>
      <c r="B255">
        <v>13</v>
      </c>
      <c r="C255">
        <v>576007</v>
      </c>
      <c r="D255" t="s">
        <v>2682</v>
      </c>
      <c r="E255">
        <v>0.18</v>
      </c>
      <c r="F255">
        <v>14</v>
      </c>
      <c r="G255">
        <v>6775460</v>
      </c>
      <c r="H255">
        <v>140657133</v>
      </c>
      <c r="I255">
        <v>600836</v>
      </c>
      <c r="J255">
        <v>549300</v>
      </c>
      <c r="K255">
        <v>0</v>
      </c>
      <c r="L255">
        <v>207618</v>
      </c>
      <c r="M255">
        <v>499689</v>
      </c>
      <c r="N255">
        <v>9327790</v>
      </c>
      <c r="O255">
        <v>11277</v>
      </c>
      <c r="P255">
        <v>25970</v>
      </c>
      <c r="Q255">
        <v>0</v>
      </c>
      <c r="R255">
        <v>8411</v>
      </c>
      <c r="S255" t="s">
        <v>2683</v>
      </c>
      <c r="T255" s="6">
        <v>1.9E-3</v>
      </c>
      <c r="U255" t="s">
        <v>2684</v>
      </c>
      <c r="V255" s="6">
        <v>3.7000000000000002E-3</v>
      </c>
      <c r="W255" t="s">
        <v>2685</v>
      </c>
      <c r="X255" s="6">
        <v>1.1000000000000001E-3</v>
      </c>
      <c r="Y255" t="s">
        <v>2684</v>
      </c>
      <c r="Z255" s="6">
        <v>1.1000000000000001E-3</v>
      </c>
      <c r="AA255" t="s">
        <v>2686</v>
      </c>
      <c r="AB255" s="6">
        <v>8.0000000000000004E-4</v>
      </c>
      <c r="AC255" t="s">
        <v>2684</v>
      </c>
      <c r="AD255" t="s">
        <v>2729</v>
      </c>
    </row>
    <row r="256" spans="1:30" hidden="1" x14ac:dyDescent="0.55000000000000004">
      <c r="A256">
        <v>4501253273</v>
      </c>
      <c r="B256">
        <v>3</v>
      </c>
      <c r="C256">
        <v>576007</v>
      </c>
      <c r="D256" t="s">
        <v>2682</v>
      </c>
      <c r="E256">
        <v>0.18</v>
      </c>
      <c r="F256">
        <v>14</v>
      </c>
      <c r="G256">
        <v>6574451</v>
      </c>
      <c r="H256">
        <v>140865851</v>
      </c>
      <c r="I256">
        <v>285311</v>
      </c>
      <c r="J256">
        <v>448570</v>
      </c>
      <c r="K256">
        <v>0</v>
      </c>
      <c r="L256">
        <v>256257</v>
      </c>
      <c r="M256">
        <v>519805</v>
      </c>
      <c r="N256">
        <v>9309908</v>
      </c>
      <c r="O256">
        <v>10355</v>
      </c>
      <c r="P256">
        <v>26352</v>
      </c>
      <c r="Q256">
        <v>0</v>
      </c>
      <c r="R256">
        <v>12418</v>
      </c>
      <c r="S256" t="s">
        <v>2683</v>
      </c>
      <c r="T256" s="6">
        <v>2E-3</v>
      </c>
      <c r="U256" t="s">
        <v>2684</v>
      </c>
      <c r="V256" s="6">
        <v>3.7000000000000002E-3</v>
      </c>
      <c r="W256" t="s">
        <v>2685</v>
      </c>
      <c r="X256" s="6">
        <v>1.9E-3</v>
      </c>
      <c r="Y256" t="s">
        <v>2684</v>
      </c>
      <c r="Z256" s="6">
        <v>1E-3</v>
      </c>
      <c r="AA256" t="s">
        <v>2686</v>
      </c>
      <c r="AB256" s="6">
        <v>1E-4</v>
      </c>
      <c r="AC256" t="s">
        <v>2684</v>
      </c>
      <c r="AD256" t="s">
        <v>2729</v>
      </c>
    </row>
    <row r="257" spans="1:30" hidden="1" x14ac:dyDescent="0.55000000000000004">
      <c r="A257">
        <v>4800425235</v>
      </c>
      <c r="B257">
        <v>8</v>
      </c>
      <c r="C257">
        <v>614407</v>
      </c>
      <c r="D257" t="s">
        <v>2682</v>
      </c>
      <c r="E257">
        <v>0.18</v>
      </c>
      <c r="F257">
        <v>15</v>
      </c>
      <c r="G257">
        <v>7255679</v>
      </c>
      <c r="H257">
        <v>150016645</v>
      </c>
      <c r="I257">
        <v>332790</v>
      </c>
      <c r="J257">
        <v>457128</v>
      </c>
      <c r="K257">
        <v>0</v>
      </c>
      <c r="L257">
        <v>231673</v>
      </c>
      <c r="M257">
        <v>543760</v>
      </c>
      <c r="N257">
        <v>9286030</v>
      </c>
      <c r="O257">
        <v>15051</v>
      </c>
      <c r="P257">
        <v>25943</v>
      </c>
      <c r="Q257">
        <v>0</v>
      </c>
      <c r="R257">
        <v>9335</v>
      </c>
      <c r="S257" t="s">
        <v>2683</v>
      </c>
      <c r="T257" s="6">
        <v>2.2000000000000001E-3</v>
      </c>
      <c r="U257" t="s">
        <v>2684</v>
      </c>
      <c r="V257" s="6">
        <v>4.1000000000000003E-3</v>
      </c>
      <c r="W257" t="s">
        <v>2685</v>
      </c>
      <c r="X257" s="6">
        <v>2.0999999999999999E-3</v>
      </c>
      <c r="Y257" t="s">
        <v>2684</v>
      </c>
      <c r="Z257" s="6">
        <v>1.5E-3</v>
      </c>
      <c r="AA257" t="s">
        <v>2686</v>
      </c>
      <c r="AB257" s="6">
        <v>1E-4</v>
      </c>
      <c r="AC257" t="s">
        <v>2684</v>
      </c>
      <c r="AD257" t="s">
        <v>2729</v>
      </c>
    </row>
    <row r="258" spans="1:30" hidden="1" x14ac:dyDescent="0.55000000000000004">
      <c r="A258">
        <v>4800542956</v>
      </c>
      <c r="B258">
        <v>11</v>
      </c>
      <c r="C258">
        <v>614407</v>
      </c>
      <c r="D258" t="s">
        <v>2682</v>
      </c>
      <c r="E258">
        <v>0.18</v>
      </c>
      <c r="F258">
        <v>15</v>
      </c>
      <c r="G258">
        <v>6293987</v>
      </c>
      <c r="H258">
        <v>150971970</v>
      </c>
      <c r="I258">
        <v>318678</v>
      </c>
      <c r="J258">
        <v>460721</v>
      </c>
      <c r="K258">
        <v>0</v>
      </c>
      <c r="L258">
        <v>230717</v>
      </c>
      <c r="M258">
        <v>533055</v>
      </c>
      <c r="N258">
        <v>9296446</v>
      </c>
      <c r="O258">
        <v>11630</v>
      </c>
      <c r="P258">
        <v>29938</v>
      </c>
      <c r="Q258">
        <v>0</v>
      </c>
      <c r="R258">
        <v>9803</v>
      </c>
      <c r="S258" t="s">
        <v>2683</v>
      </c>
      <c r="T258" s="6">
        <v>2.2000000000000001E-3</v>
      </c>
      <c r="U258" t="s">
        <v>2684</v>
      </c>
      <c r="V258" s="6">
        <v>4.1999999999999997E-3</v>
      </c>
      <c r="W258" t="s">
        <v>2685</v>
      </c>
      <c r="X258" s="6">
        <v>2E-3</v>
      </c>
      <c r="Y258" t="s">
        <v>2684</v>
      </c>
      <c r="Z258" s="6">
        <v>1.1000000000000001E-3</v>
      </c>
      <c r="AA258" t="s">
        <v>2686</v>
      </c>
      <c r="AB258" s="6">
        <v>1E-4</v>
      </c>
      <c r="AC258" t="s">
        <v>2684</v>
      </c>
      <c r="AD258" t="s">
        <v>2743</v>
      </c>
    </row>
    <row r="259" spans="1:30" hidden="1" x14ac:dyDescent="0.55000000000000004">
      <c r="A259">
        <v>4800588273</v>
      </c>
      <c r="B259">
        <v>2</v>
      </c>
      <c r="C259">
        <v>614407</v>
      </c>
      <c r="D259" t="s">
        <v>2682</v>
      </c>
      <c r="E259">
        <v>0.18</v>
      </c>
      <c r="F259">
        <v>15</v>
      </c>
      <c r="G259">
        <v>6012246</v>
      </c>
      <c r="H259">
        <v>151253642</v>
      </c>
      <c r="I259">
        <v>385908</v>
      </c>
      <c r="J259">
        <v>427026</v>
      </c>
      <c r="K259">
        <v>0</v>
      </c>
      <c r="L259">
        <v>199958</v>
      </c>
      <c r="M259">
        <v>498035</v>
      </c>
      <c r="N259">
        <v>9329455</v>
      </c>
      <c r="O259">
        <v>9944</v>
      </c>
      <c r="P259">
        <v>23149</v>
      </c>
      <c r="Q259">
        <v>0</v>
      </c>
      <c r="R259">
        <v>8687</v>
      </c>
      <c r="S259" t="s">
        <v>2683</v>
      </c>
      <c r="T259" s="6">
        <v>2.3999999999999998E-3</v>
      </c>
      <c r="U259" t="s">
        <v>2684</v>
      </c>
      <c r="V259" s="6">
        <v>3.3E-3</v>
      </c>
      <c r="W259" t="s">
        <v>2685</v>
      </c>
      <c r="X259" s="6">
        <v>2.3999999999999998E-3</v>
      </c>
      <c r="Y259" t="s">
        <v>2684</v>
      </c>
      <c r="Z259" s="6">
        <v>1E-3</v>
      </c>
      <c r="AA259" t="s">
        <v>2686</v>
      </c>
      <c r="AB259" s="6">
        <v>2.7000000000000001E-3</v>
      </c>
      <c r="AC259" t="s">
        <v>2684</v>
      </c>
      <c r="AD259" t="s">
        <v>2740</v>
      </c>
    </row>
    <row r="260" spans="1:30" hidden="1" x14ac:dyDescent="0.55000000000000004">
      <c r="A260">
        <v>4800603401</v>
      </c>
      <c r="B260">
        <v>6</v>
      </c>
      <c r="C260">
        <v>614407</v>
      </c>
      <c r="D260" t="s">
        <v>2682</v>
      </c>
      <c r="E260">
        <v>0.18</v>
      </c>
      <c r="F260">
        <v>15</v>
      </c>
      <c r="G260">
        <v>6849348</v>
      </c>
      <c r="H260">
        <v>150413536</v>
      </c>
      <c r="I260">
        <v>273281</v>
      </c>
      <c r="J260">
        <v>432734</v>
      </c>
      <c r="K260">
        <v>0</v>
      </c>
      <c r="L260">
        <v>234487</v>
      </c>
      <c r="M260">
        <v>529048</v>
      </c>
      <c r="N260">
        <v>9298647</v>
      </c>
      <c r="O260">
        <v>13454</v>
      </c>
      <c r="P260">
        <v>28745</v>
      </c>
      <c r="Q260">
        <v>0</v>
      </c>
      <c r="R260">
        <v>12944</v>
      </c>
      <c r="S260" t="s">
        <v>2683</v>
      </c>
      <c r="T260" s="6">
        <v>1.6999999999999999E-3</v>
      </c>
      <c r="U260" t="s">
        <v>2684</v>
      </c>
      <c r="V260" s="6">
        <v>4.1999999999999997E-3</v>
      </c>
      <c r="W260" t="s">
        <v>2685</v>
      </c>
      <c r="X260" s="6">
        <v>1.6999999999999999E-3</v>
      </c>
      <c r="Y260" t="s">
        <v>2684</v>
      </c>
      <c r="Z260" s="6">
        <v>1.2999999999999999E-3</v>
      </c>
      <c r="AA260" t="s">
        <v>2686</v>
      </c>
      <c r="AB260" s="6">
        <v>0</v>
      </c>
      <c r="AC260" t="s">
        <v>2684</v>
      </c>
      <c r="AD260" t="s">
        <v>2759</v>
      </c>
    </row>
    <row r="261" spans="1:30" hidden="1" x14ac:dyDescent="0.55000000000000004">
      <c r="A261">
        <v>4800701222</v>
      </c>
      <c r="B261">
        <v>4</v>
      </c>
      <c r="C261">
        <v>614407</v>
      </c>
      <c r="D261" t="s">
        <v>2682</v>
      </c>
      <c r="E261">
        <v>0.18</v>
      </c>
      <c r="F261">
        <v>15</v>
      </c>
      <c r="G261">
        <v>4433749</v>
      </c>
      <c r="H261">
        <v>152836719</v>
      </c>
      <c r="I261">
        <v>257514</v>
      </c>
      <c r="J261">
        <v>372597</v>
      </c>
      <c r="K261">
        <v>0</v>
      </c>
      <c r="L261">
        <v>182721</v>
      </c>
      <c r="M261">
        <v>540929</v>
      </c>
      <c r="N261">
        <v>9288634</v>
      </c>
      <c r="O261">
        <v>17374</v>
      </c>
      <c r="P261">
        <v>35181</v>
      </c>
      <c r="Q261">
        <v>0</v>
      </c>
      <c r="R261">
        <v>12073</v>
      </c>
      <c r="S261" t="s">
        <v>2683</v>
      </c>
      <c r="T261" s="6">
        <v>1.1999999999999999E-3</v>
      </c>
      <c r="U261" t="s">
        <v>2684</v>
      </c>
      <c r="V261" s="6">
        <v>5.3E-3</v>
      </c>
      <c r="W261" t="s">
        <v>2685</v>
      </c>
      <c r="X261" s="6">
        <v>1.6000000000000001E-3</v>
      </c>
      <c r="Y261" t="s">
        <v>2684</v>
      </c>
      <c r="Z261" s="6">
        <v>1.6999999999999999E-3</v>
      </c>
      <c r="AA261" t="s">
        <v>2686</v>
      </c>
      <c r="AB261" s="6">
        <v>2.3E-3</v>
      </c>
      <c r="AC261" t="s">
        <v>2684</v>
      </c>
      <c r="AD261" t="s">
        <v>2745</v>
      </c>
    </row>
    <row r="262" spans="1:30" hidden="1" x14ac:dyDescent="0.55000000000000004">
      <c r="A262">
        <v>4800734759</v>
      </c>
      <c r="B262">
        <v>1</v>
      </c>
      <c r="C262">
        <v>614407</v>
      </c>
      <c r="D262" t="s">
        <v>2682</v>
      </c>
      <c r="E262">
        <v>0.18</v>
      </c>
      <c r="F262">
        <v>15</v>
      </c>
      <c r="G262">
        <v>6925102</v>
      </c>
      <c r="H262">
        <v>150343748</v>
      </c>
      <c r="I262">
        <v>228114</v>
      </c>
      <c r="J262">
        <v>382012</v>
      </c>
      <c r="K262">
        <v>0</v>
      </c>
      <c r="L262">
        <v>215633</v>
      </c>
      <c r="M262">
        <v>520724</v>
      </c>
      <c r="N262">
        <v>9308779</v>
      </c>
      <c r="O262">
        <v>11008</v>
      </c>
      <c r="P262">
        <v>21574</v>
      </c>
      <c r="Q262">
        <v>0</v>
      </c>
      <c r="R262">
        <v>9109</v>
      </c>
      <c r="S262" t="s">
        <v>2683</v>
      </c>
      <c r="T262" s="6">
        <v>1.1000000000000001E-3</v>
      </c>
      <c r="U262" t="s">
        <v>2684</v>
      </c>
      <c r="V262" s="6">
        <v>3.3E-3</v>
      </c>
      <c r="W262" t="s">
        <v>2685</v>
      </c>
      <c r="X262" s="6">
        <v>1.4E-3</v>
      </c>
      <c r="Y262" t="s">
        <v>2684</v>
      </c>
      <c r="Z262" s="6">
        <v>1.1000000000000001E-3</v>
      </c>
      <c r="AA262" t="s">
        <v>2686</v>
      </c>
      <c r="AB262" s="6">
        <v>2.3999999999999998E-3</v>
      </c>
      <c r="AC262" t="s">
        <v>2684</v>
      </c>
      <c r="AD262" t="s">
        <v>2755</v>
      </c>
    </row>
    <row r="263" spans="1:30" hidden="1" x14ac:dyDescent="0.55000000000000004">
      <c r="A263">
        <v>4800754633</v>
      </c>
      <c r="B263">
        <v>7</v>
      </c>
      <c r="C263">
        <v>614407</v>
      </c>
      <c r="D263" t="s">
        <v>2682</v>
      </c>
      <c r="E263">
        <v>0.18</v>
      </c>
      <c r="F263">
        <v>15</v>
      </c>
      <c r="G263">
        <v>6928256</v>
      </c>
      <c r="H263">
        <v>150337228</v>
      </c>
      <c r="I263">
        <v>304961</v>
      </c>
      <c r="J263">
        <v>424378</v>
      </c>
      <c r="K263">
        <v>0</v>
      </c>
      <c r="L263">
        <v>212446</v>
      </c>
      <c r="M263">
        <v>556116</v>
      </c>
      <c r="N263">
        <v>9271615</v>
      </c>
      <c r="O263">
        <v>11123</v>
      </c>
      <c r="P263">
        <v>24603</v>
      </c>
      <c r="Q263">
        <v>0</v>
      </c>
      <c r="R263">
        <v>10744</v>
      </c>
      <c r="S263" t="s">
        <v>2683</v>
      </c>
      <c r="T263" s="6">
        <v>1.9E-3</v>
      </c>
      <c r="U263" t="s">
        <v>2684</v>
      </c>
      <c r="V263" s="6">
        <v>3.5999999999999999E-3</v>
      </c>
      <c r="W263" t="s">
        <v>2685</v>
      </c>
      <c r="X263" s="6">
        <v>1.9E-3</v>
      </c>
      <c r="Y263" t="s">
        <v>2684</v>
      </c>
      <c r="Z263" s="6">
        <v>1.1000000000000001E-3</v>
      </c>
      <c r="AA263" t="s">
        <v>2686</v>
      </c>
      <c r="AB263" s="6">
        <v>2.5999999999999999E-3</v>
      </c>
      <c r="AC263" t="s">
        <v>2684</v>
      </c>
      <c r="AD263" t="s">
        <v>2756</v>
      </c>
    </row>
    <row r="264" spans="1:30" hidden="1" x14ac:dyDescent="0.55000000000000004">
      <c r="A264">
        <v>4800802278</v>
      </c>
      <c r="B264">
        <v>14</v>
      </c>
      <c r="C264">
        <v>614407</v>
      </c>
      <c r="D264" t="s">
        <v>2682</v>
      </c>
      <c r="E264">
        <v>0.18</v>
      </c>
      <c r="F264">
        <v>15</v>
      </c>
      <c r="G264">
        <v>6991900</v>
      </c>
      <c r="H264">
        <v>150272745</v>
      </c>
      <c r="I264">
        <v>433233</v>
      </c>
      <c r="J264">
        <v>458845</v>
      </c>
      <c r="K264">
        <v>0</v>
      </c>
      <c r="L264">
        <v>211671</v>
      </c>
      <c r="M264">
        <v>519487</v>
      </c>
      <c r="N264">
        <v>9308333</v>
      </c>
      <c r="O264">
        <v>6862</v>
      </c>
      <c r="P264">
        <v>27105</v>
      </c>
      <c r="Q264">
        <v>0</v>
      </c>
      <c r="R264">
        <v>11666</v>
      </c>
      <c r="S264" t="s">
        <v>2683</v>
      </c>
      <c r="T264" s="6">
        <v>2.0000000000000001E-4</v>
      </c>
      <c r="U264" t="s">
        <v>2684</v>
      </c>
      <c r="V264" s="6">
        <v>3.3999999999999998E-3</v>
      </c>
      <c r="W264" t="s">
        <v>2685</v>
      </c>
      <c r="X264" s="6">
        <v>0</v>
      </c>
      <c r="Y264" t="s">
        <v>2684</v>
      </c>
      <c r="Z264" s="6">
        <v>5.9999999999999995E-4</v>
      </c>
      <c r="AA264" t="s">
        <v>2686</v>
      </c>
      <c r="AB264" s="6">
        <v>1E-4</v>
      </c>
      <c r="AC264" t="s">
        <v>2684</v>
      </c>
      <c r="AD264" t="s">
        <v>2710</v>
      </c>
    </row>
    <row r="265" spans="1:30" hidden="1" x14ac:dyDescent="0.55000000000000004">
      <c r="A265">
        <v>4800815295</v>
      </c>
      <c r="B265">
        <v>15</v>
      </c>
      <c r="C265">
        <v>614407</v>
      </c>
      <c r="D265" t="s">
        <v>2682</v>
      </c>
      <c r="E265">
        <v>0.18</v>
      </c>
      <c r="F265">
        <v>15</v>
      </c>
      <c r="G265">
        <v>6551761</v>
      </c>
      <c r="H265">
        <v>150704567</v>
      </c>
      <c r="I265">
        <v>375759</v>
      </c>
      <c r="J265">
        <v>483797</v>
      </c>
      <c r="K265">
        <v>0</v>
      </c>
      <c r="L265">
        <v>249704</v>
      </c>
      <c r="M265">
        <v>512918</v>
      </c>
      <c r="N265">
        <v>9316550</v>
      </c>
      <c r="O265">
        <v>10878</v>
      </c>
      <c r="P265">
        <v>28337</v>
      </c>
      <c r="Q265">
        <v>0</v>
      </c>
      <c r="R265">
        <v>11627</v>
      </c>
      <c r="S265" t="s">
        <v>2683</v>
      </c>
      <c r="T265" s="6">
        <v>0</v>
      </c>
      <c r="U265" t="s">
        <v>2684</v>
      </c>
      <c r="V265" s="6">
        <v>3.8999999999999998E-3</v>
      </c>
      <c r="W265" t="s">
        <v>2685</v>
      </c>
      <c r="X265" s="6">
        <v>2.3E-3</v>
      </c>
      <c r="Y265" t="s">
        <v>2684</v>
      </c>
      <c r="Z265" s="6">
        <v>1.1000000000000001E-3</v>
      </c>
      <c r="AA265" t="s">
        <v>2686</v>
      </c>
      <c r="AB265" s="6">
        <v>2.9999999999999997E-4</v>
      </c>
      <c r="AC265" t="s">
        <v>2684</v>
      </c>
      <c r="AD265" t="s">
        <v>2757</v>
      </c>
    </row>
    <row r="266" spans="1:30" hidden="1" x14ac:dyDescent="0.55000000000000004">
      <c r="A266">
        <v>4800833528</v>
      </c>
      <c r="B266">
        <v>16</v>
      </c>
      <c r="C266">
        <v>614408</v>
      </c>
      <c r="D266" t="s">
        <v>2682</v>
      </c>
      <c r="E266">
        <v>0.18</v>
      </c>
      <c r="F266">
        <v>15</v>
      </c>
      <c r="G266">
        <v>6939263</v>
      </c>
      <c r="H266">
        <v>150318088</v>
      </c>
      <c r="I266">
        <v>349574</v>
      </c>
      <c r="J266">
        <v>469036</v>
      </c>
      <c r="K266">
        <v>0</v>
      </c>
      <c r="L266">
        <v>224838</v>
      </c>
      <c r="M266">
        <v>549788</v>
      </c>
      <c r="N266">
        <v>9278017</v>
      </c>
      <c r="O266">
        <v>17369</v>
      </c>
      <c r="P266">
        <v>38885</v>
      </c>
      <c r="Q266">
        <v>0</v>
      </c>
      <c r="R266">
        <v>12848</v>
      </c>
      <c r="S266" t="s">
        <v>2683</v>
      </c>
      <c r="T266" s="6">
        <v>2.3999999999999998E-3</v>
      </c>
      <c r="U266" t="s">
        <v>2684</v>
      </c>
      <c r="V266" s="6">
        <v>5.7000000000000002E-3</v>
      </c>
      <c r="W266" t="s">
        <v>2685</v>
      </c>
      <c r="X266" s="6">
        <v>2.2000000000000001E-3</v>
      </c>
      <c r="Y266" t="s">
        <v>2684</v>
      </c>
      <c r="Z266" s="6">
        <v>1.6999999999999999E-3</v>
      </c>
      <c r="AA266" t="s">
        <v>2686</v>
      </c>
      <c r="AB266" s="6">
        <v>2.0000000000000001E-4</v>
      </c>
      <c r="AC266" t="s">
        <v>2684</v>
      </c>
      <c r="AD266" t="s">
        <v>2704</v>
      </c>
    </row>
    <row r="267" spans="1:30" hidden="1" x14ac:dyDescent="0.55000000000000004">
      <c r="A267">
        <v>4800909251</v>
      </c>
      <c r="B267">
        <v>10</v>
      </c>
      <c r="C267">
        <v>614407</v>
      </c>
      <c r="D267" t="s">
        <v>2682</v>
      </c>
      <c r="E267">
        <v>0.18</v>
      </c>
      <c r="F267">
        <v>15</v>
      </c>
      <c r="G267">
        <v>6930786</v>
      </c>
      <c r="H267">
        <v>150333072</v>
      </c>
      <c r="I267">
        <v>250520</v>
      </c>
      <c r="J267">
        <v>448593</v>
      </c>
      <c r="K267">
        <v>0</v>
      </c>
      <c r="L267">
        <v>248631</v>
      </c>
      <c r="M267">
        <v>525937</v>
      </c>
      <c r="N267">
        <v>9301757</v>
      </c>
      <c r="O267">
        <v>10929</v>
      </c>
      <c r="P267">
        <v>27260</v>
      </c>
      <c r="Q267">
        <v>0</v>
      </c>
      <c r="R267">
        <v>10746</v>
      </c>
      <c r="S267" t="s">
        <v>2683</v>
      </c>
      <c r="T267" s="6">
        <v>1.6999999999999999E-3</v>
      </c>
      <c r="U267" t="s">
        <v>2684</v>
      </c>
      <c r="V267" s="6">
        <v>3.8E-3</v>
      </c>
      <c r="W267" t="s">
        <v>2685</v>
      </c>
      <c r="X267" s="6">
        <v>1.5E-3</v>
      </c>
      <c r="Y267" t="s">
        <v>2684</v>
      </c>
      <c r="Z267" s="6">
        <v>1.1000000000000001E-3</v>
      </c>
      <c r="AA267" t="s">
        <v>2686</v>
      </c>
      <c r="AB267" s="6">
        <v>1E-4</v>
      </c>
      <c r="AC267" t="s">
        <v>2684</v>
      </c>
      <c r="AD267" t="s">
        <v>2710</v>
      </c>
    </row>
    <row r="268" spans="1:30" hidden="1" x14ac:dyDescent="0.55000000000000004">
      <c r="A268">
        <v>4800946677</v>
      </c>
      <c r="B268">
        <v>12</v>
      </c>
      <c r="C268">
        <v>614407</v>
      </c>
      <c r="D268" t="s">
        <v>2682</v>
      </c>
      <c r="E268">
        <v>0.18</v>
      </c>
      <c r="F268">
        <v>15</v>
      </c>
      <c r="G268">
        <v>4227652</v>
      </c>
      <c r="H268">
        <v>153037961</v>
      </c>
      <c r="I268">
        <v>165280</v>
      </c>
      <c r="J268">
        <v>331670</v>
      </c>
      <c r="K268">
        <v>0</v>
      </c>
      <c r="L268">
        <v>208080</v>
      </c>
      <c r="M268">
        <v>516773</v>
      </c>
      <c r="N268">
        <v>9312722</v>
      </c>
      <c r="O268">
        <v>7109</v>
      </c>
      <c r="P268">
        <v>30921</v>
      </c>
      <c r="Q268">
        <v>0</v>
      </c>
      <c r="R268">
        <v>16308</v>
      </c>
      <c r="S268" t="s">
        <v>2683</v>
      </c>
      <c r="T268" s="6">
        <v>4.0000000000000002E-4</v>
      </c>
      <c r="U268" t="s">
        <v>2684</v>
      </c>
      <c r="V268" s="6">
        <v>3.8E-3</v>
      </c>
      <c r="W268" t="s">
        <v>2685</v>
      </c>
      <c r="X268" s="6">
        <v>1E-3</v>
      </c>
      <c r="Y268" t="s">
        <v>2684</v>
      </c>
      <c r="Z268" s="6">
        <v>6.9999999999999999E-4</v>
      </c>
      <c r="AA268" t="s">
        <v>2686</v>
      </c>
      <c r="AB268" s="6">
        <v>2.0999999999999999E-3</v>
      </c>
      <c r="AC268" t="s">
        <v>2684</v>
      </c>
      <c r="AD268" t="s">
        <v>2758</v>
      </c>
    </row>
    <row r="269" spans="1:30" hidden="1" x14ac:dyDescent="0.55000000000000004">
      <c r="A269">
        <v>4801067863</v>
      </c>
      <c r="B269">
        <v>5</v>
      </c>
      <c r="C269">
        <v>614407</v>
      </c>
      <c r="D269" t="s">
        <v>2682</v>
      </c>
      <c r="E269">
        <v>0.18</v>
      </c>
      <c r="F269">
        <v>15</v>
      </c>
      <c r="G269">
        <v>6064229</v>
      </c>
      <c r="H269">
        <v>151206245</v>
      </c>
      <c r="I269">
        <v>361289</v>
      </c>
      <c r="J269">
        <v>446670</v>
      </c>
      <c r="K269">
        <v>0</v>
      </c>
      <c r="L269">
        <v>211420</v>
      </c>
      <c r="M269">
        <v>553781</v>
      </c>
      <c r="N269">
        <v>9273827</v>
      </c>
      <c r="O269">
        <v>10750</v>
      </c>
      <c r="P269">
        <v>33685</v>
      </c>
      <c r="Q269">
        <v>0</v>
      </c>
      <c r="R269">
        <v>16963</v>
      </c>
      <c r="S269" t="s">
        <v>2683</v>
      </c>
      <c r="T269" s="6">
        <v>2.3999999999999998E-3</v>
      </c>
      <c r="U269" t="s">
        <v>2684</v>
      </c>
      <c r="V269" s="6">
        <v>4.4999999999999997E-3</v>
      </c>
      <c r="W269" t="s">
        <v>2685</v>
      </c>
      <c r="X269" s="6">
        <v>2.2000000000000001E-3</v>
      </c>
      <c r="Y269" t="s">
        <v>2684</v>
      </c>
      <c r="Z269" s="6">
        <v>1E-3</v>
      </c>
      <c r="AA269" t="s">
        <v>2686</v>
      </c>
      <c r="AB269" s="6">
        <v>1E-4</v>
      </c>
      <c r="AC269" t="s">
        <v>2684</v>
      </c>
      <c r="AD269" t="s">
        <v>2725</v>
      </c>
    </row>
    <row r="270" spans="1:30" x14ac:dyDescent="0.55000000000000004">
      <c r="A270">
        <v>4801169233</v>
      </c>
      <c r="B270">
        <v>17</v>
      </c>
      <c r="C270">
        <v>614408</v>
      </c>
      <c r="D270" t="s">
        <v>2682</v>
      </c>
      <c r="E270">
        <v>0.18</v>
      </c>
      <c r="F270">
        <v>15</v>
      </c>
      <c r="G270">
        <v>6522069</v>
      </c>
      <c r="H270">
        <v>150749691</v>
      </c>
      <c r="I270">
        <v>335650</v>
      </c>
      <c r="J270">
        <v>462826</v>
      </c>
      <c r="K270">
        <v>0</v>
      </c>
      <c r="L270">
        <v>232624</v>
      </c>
      <c r="M270">
        <v>534998</v>
      </c>
      <c r="N270">
        <v>9294525</v>
      </c>
      <c r="O270">
        <v>7960</v>
      </c>
      <c r="P270">
        <v>29767</v>
      </c>
      <c r="Q270">
        <v>0</v>
      </c>
      <c r="R270">
        <v>12258</v>
      </c>
      <c r="S270" t="s">
        <v>2683</v>
      </c>
      <c r="T270" s="6">
        <v>2.3E-3</v>
      </c>
      <c r="U270" t="s">
        <v>2684</v>
      </c>
      <c r="V270" s="6">
        <v>3.8E-3</v>
      </c>
      <c r="W270" t="s">
        <v>2685</v>
      </c>
      <c r="X270" s="6">
        <v>2.0999999999999999E-3</v>
      </c>
      <c r="Y270" t="s">
        <v>2684</v>
      </c>
      <c r="Z270" s="6">
        <v>8.0000000000000004E-4</v>
      </c>
      <c r="AA270" t="s">
        <v>2686</v>
      </c>
      <c r="AB270" s="6">
        <v>2.0000000000000001E-4</v>
      </c>
      <c r="AC270" t="s">
        <v>2684</v>
      </c>
      <c r="AD270" t="s">
        <v>2743</v>
      </c>
    </row>
    <row r="271" spans="1:30" hidden="1" x14ac:dyDescent="0.55000000000000004">
      <c r="A271">
        <v>4801236644</v>
      </c>
      <c r="B271">
        <v>13</v>
      </c>
      <c r="C271">
        <v>614407</v>
      </c>
      <c r="D271" t="s">
        <v>2682</v>
      </c>
      <c r="E271">
        <v>0.18</v>
      </c>
      <c r="F271">
        <v>15</v>
      </c>
      <c r="G271">
        <v>7277870</v>
      </c>
      <c r="H271">
        <v>149982208</v>
      </c>
      <c r="I271">
        <v>612287</v>
      </c>
      <c r="J271">
        <v>575170</v>
      </c>
      <c r="K271">
        <v>0</v>
      </c>
      <c r="L271">
        <v>218965</v>
      </c>
      <c r="M271">
        <v>502407</v>
      </c>
      <c r="N271">
        <v>9325075</v>
      </c>
      <c r="O271">
        <v>11451</v>
      </c>
      <c r="P271">
        <v>25870</v>
      </c>
      <c r="Q271">
        <v>0</v>
      </c>
      <c r="R271">
        <v>11347</v>
      </c>
      <c r="S271" t="s">
        <v>2683</v>
      </c>
      <c r="T271" s="6">
        <v>2E-3</v>
      </c>
      <c r="U271" t="s">
        <v>2684</v>
      </c>
      <c r="V271" s="6">
        <v>3.7000000000000002E-3</v>
      </c>
      <c r="W271" t="s">
        <v>2685</v>
      </c>
      <c r="X271" s="6">
        <v>1.1000000000000001E-3</v>
      </c>
      <c r="Y271" t="s">
        <v>2684</v>
      </c>
      <c r="Z271" s="6">
        <v>1.1000000000000001E-3</v>
      </c>
      <c r="AA271" t="s">
        <v>2686</v>
      </c>
      <c r="AB271" s="6">
        <v>8.9999999999999998E-4</v>
      </c>
      <c r="AC271" t="s">
        <v>2684</v>
      </c>
      <c r="AD271" t="s">
        <v>2729</v>
      </c>
    </row>
    <row r="272" spans="1:30" hidden="1" x14ac:dyDescent="0.55000000000000004">
      <c r="A272">
        <v>4801252112</v>
      </c>
      <c r="B272">
        <v>3</v>
      </c>
      <c r="C272">
        <v>614407</v>
      </c>
      <c r="D272" t="s">
        <v>2682</v>
      </c>
      <c r="E272">
        <v>0.18</v>
      </c>
      <c r="F272">
        <v>15</v>
      </c>
      <c r="G272">
        <v>7092364</v>
      </c>
      <c r="H272">
        <v>150175655</v>
      </c>
      <c r="I272">
        <v>296453</v>
      </c>
      <c r="J272">
        <v>472802</v>
      </c>
      <c r="K272">
        <v>0</v>
      </c>
      <c r="L272">
        <v>267024</v>
      </c>
      <c r="M272">
        <v>517910</v>
      </c>
      <c r="N272">
        <v>9309804</v>
      </c>
      <c r="O272">
        <v>11142</v>
      </c>
      <c r="P272">
        <v>24232</v>
      </c>
      <c r="Q272">
        <v>0</v>
      </c>
      <c r="R272">
        <v>10767</v>
      </c>
      <c r="S272" t="s">
        <v>2683</v>
      </c>
      <c r="T272" s="6">
        <v>2.0999999999999999E-3</v>
      </c>
      <c r="U272" t="s">
        <v>2684</v>
      </c>
      <c r="V272" s="6">
        <v>3.5000000000000001E-3</v>
      </c>
      <c r="W272" t="s">
        <v>2685</v>
      </c>
      <c r="X272" s="6">
        <v>1.8E-3</v>
      </c>
      <c r="Y272" t="s">
        <v>2684</v>
      </c>
      <c r="Z272" s="6">
        <v>1.1000000000000001E-3</v>
      </c>
      <c r="AA272" t="s">
        <v>2686</v>
      </c>
      <c r="AB272" s="6">
        <v>2.0000000000000001E-4</v>
      </c>
      <c r="AC272" t="s">
        <v>2684</v>
      </c>
      <c r="AD272" t="s">
        <v>2706</v>
      </c>
    </row>
    <row r="273" spans="1:30" hidden="1" x14ac:dyDescent="0.55000000000000004">
      <c r="A273">
        <v>4803061120</v>
      </c>
      <c r="B273">
        <v>9</v>
      </c>
      <c r="C273">
        <v>614407</v>
      </c>
      <c r="D273" t="s">
        <v>2682</v>
      </c>
      <c r="E273">
        <v>0.18</v>
      </c>
      <c r="F273">
        <v>15</v>
      </c>
      <c r="G273">
        <v>7004689</v>
      </c>
      <c r="H273">
        <v>150264280</v>
      </c>
      <c r="I273">
        <v>464795</v>
      </c>
      <c r="J273">
        <v>476916</v>
      </c>
      <c r="K273">
        <v>0</v>
      </c>
      <c r="L273">
        <v>227585</v>
      </c>
      <c r="M273">
        <v>558971</v>
      </c>
      <c r="N273">
        <v>9271044</v>
      </c>
      <c r="O273">
        <v>15688</v>
      </c>
      <c r="P273">
        <v>29035</v>
      </c>
      <c r="Q273">
        <v>0</v>
      </c>
      <c r="R273">
        <v>10343</v>
      </c>
      <c r="S273" t="s">
        <v>2683</v>
      </c>
      <c r="T273" s="6">
        <v>5.0000000000000001E-4</v>
      </c>
      <c r="U273" t="s">
        <v>2684</v>
      </c>
      <c r="V273" s="6">
        <v>4.4999999999999997E-3</v>
      </c>
      <c r="W273" t="s">
        <v>2685</v>
      </c>
      <c r="X273" s="6">
        <v>2.0000000000000001E-4</v>
      </c>
      <c r="Y273" t="s">
        <v>2684</v>
      </c>
      <c r="Z273" s="6">
        <v>1.5E-3</v>
      </c>
      <c r="AA273" t="s">
        <v>2686</v>
      </c>
      <c r="AB273" s="6">
        <v>2.9999999999999997E-4</v>
      </c>
      <c r="AC273" t="s">
        <v>2684</v>
      </c>
      <c r="AD273" t="s">
        <v>2759</v>
      </c>
    </row>
    <row r="274" spans="1:30" hidden="1" x14ac:dyDescent="0.55000000000000004">
      <c r="A274">
        <v>5100544450</v>
      </c>
      <c r="B274">
        <v>11</v>
      </c>
      <c r="C274">
        <v>652807</v>
      </c>
      <c r="D274" t="s">
        <v>2682</v>
      </c>
      <c r="E274">
        <v>0.18</v>
      </c>
      <c r="F274">
        <v>16</v>
      </c>
      <c r="G274">
        <v>6860629</v>
      </c>
      <c r="H274">
        <v>160235034</v>
      </c>
      <c r="I274">
        <v>336483</v>
      </c>
      <c r="J274">
        <v>498133</v>
      </c>
      <c r="K274">
        <v>0</v>
      </c>
      <c r="L274">
        <v>243744</v>
      </c>
      <c r="M274">
        <v>566639</v>
      </c>
      <c r="N274">
        <v>9263064</v>
      </c>
      <c r="O274">
        <v>17805</v>
      </c>
      <c r="P274">
        <v>37412</v>
      </c>
      <c r="Q274">
        <v>0</v>
      </c>
      <c r="R274">
        <v>13027</v>
      </c>
      <c r="S274" t="s">
        <v>2683</v>
      </c>
      <c r="T274" s="6">
        <v>2.3999999999999998E-3</v>
      </c>
      <c r="U274" t="s">
        <v>2684</v>
      </c>
      <c r="V274" s="6">
        <v>5.5999999999999999E-3</v>
      </c>
      <c r="W274" t="s">
        <v>2685</v>
      </c>
      <c r="X274" s="6">
        <v>2E-3</v>
      </c>
      <c r="Y274" t="s">
        <v>2684</v>
      </c>
      <c r="Z274" s="6">
        <v>1.8E-3</v>
      </c>
      <c r="AA274" t="s">
        <v>2686</v>
      </c>
      <c r="AB274" s="6">
        <v>4.0000000000000002E-4</v>
      </c>
      <c r="AC274" t="s">
        <v>2684</v>
      </c>
      <c r="AD274" t="s">
        <v>2730</v>
      </c>
    </row>
    <row r="275" spans="1:30" hidden="1" x14ac:dyDescent="0.55000000000000004">
      <c r="A275">
        <v>5100590109</v>
      </c>
      <c r="B275">
        <v>2</v>
      </c>
      <c r="C275">
        <v>652807</v>
      </c>
      <c r="D275" t="s">
        <v>2682</v>
      </c>
      <c r="E275">
        <v>0.18</v>
      </c>
      <c r="F275">
        <v>16</v>
      </c>
      <c r="G275">
        <v>6529833</v>
      </c>
      <c r="H275">
        <v>160565619</v>
      </c>
      <c r="I275">
        <v>397330</v>
      </c>
      <c r="J275">
        <v>460638</v>
      </c>
      <c r="K275">
        <v>0</v>
      </c>
      <c r="L275">
        <v>217253</v>
      </c>
      <c r="M275">
        <v>517584</v>
      </c>
      <c r="N275">
        <v>9311977</v>
      </c>
      <c r="O275">
        <v>11422</v>
      </c>
      <c r="P275">
        <v>33612</v>
      </c>
      <c r="Q275">
        <v>0</v>
      </c>
      <c r="R275">
        <v>17295</v>
      </c>
      <c r="S275" t="s">
        <v>2683</v>
      </c>
      <c r="T275" s="6">
        <v>2.5000000000000001E-3</v>
      </c>
      <c r="U275" t="s">
        <v>2684</v>
      </c>
      <c r="V275" s="6">
        <v>4.4999999999999997E-3</v>
      </c>
      <c r="W275" t="s">
        <v>2685</v>
      </c>
      <c r="X275" s="6">
        <v>2.3E-3</v>
      </c>
      <c r="Y275" t="s">
        <v>2684</v>
      </c>
      <c r="Z275" s="6">
        <v>1.1000000000000001E-3</v>
      </c>
      <c r="AA275" t="s">
        <v>2686</v>
      </c>
      <c r="AB275" s="6">
        <v>1E-4</v>
      </c>
      <c r="AC275" t="s">
        <v>2684</v>
      </c>
      <c r="AD275" t="s">
        <v>2725</v>
      </c>
    </row>
    <row r="276" spans="1:30" hidden="1" x14ac:dyDescent="0.55000000000000004">
      <c r="A276">
        <v>5100604648</v>
      </c>
      <c r="B276">
        <v>6</v>
      </c>
      <c r="C276">
        <v>652807</v>
      </c>
      <c r="D276" t="s">
        <v>2682</v>
      </c>
      <c r="E276">
        <v>0.18</v>
      </c>
      <c r="F276">
        <v>16</v>
      </c>
      <c r="G276">
        <v>7373511</v>
      </c>
      <c r="H276">
        <v>159717098</v>
      </c>
      <c r="I276">
        <v>284092</v>
      </c>
      <c r="J276">
        <v>466958</v>
      </c>
      <c r="K276">
        <v>0</v>
      </c>
      <c r="L276">
        <v>251407</v>
      </c>
      <c r="M276">
        <v>524160</v>
      </c>
      <c r="N276">
        <v>9303562</v>
      </c>
      <c r="O276">
        <v>10811</v>
      </c>
      <c r="P276">
        <v>34224</v>
      </c>
      <c r="Q276">
        <v>0</v>
      </c>
      <c r="R276">
        <v>16920</v>
      </c>
      <c r="S276" t="s">
        <v>2683</v>
      </c>
      <c r="T276" s="6">
        <v>1.9E-3</v>
      </c>
      <c r="U276" t="s">
        <v>2684</v>
      </c>
      <c r="V276" s="6">
        <v>4.4999999999999997E-3</v>
      </c>
      <c r="W276" t="s">
        <v>2685</v>
      </c>
      <c r="X276" s="6">
        <v>1.6999999999999999E-3</v>
      </c>
      <c r="Y276" t="s">
        <v>2684</v>
      </c>
      <c r="Z276" s="6">
        <v>1.1000000000000001E-3</v>
      </c>
      <c r="AA276" t="s">
        <v>2686</v>
      </c>
      <c r="AB276" s="6">
        <v>2.0000000000000001E-4</v>
      </c>
      <c r="AC276" t="s">
        <v>2684</v>
      </c>
      <c r="AD276" t="s">
        <v>2725</v>
      </c>
    </row>
    <row r="277" spans="1:30" hidden="1" x14ac:dyDescent="0.55000000000000004">
      <c r="A277">
        <v>5100702425</v>
      </c>
      <c r="B277">
        <v>4</v>
      </c>
      <c r="C277">
        <v>652807</v>
      </c>
      <c r="D277" t="s">
        <v>2682</v>
      </c>
      <c r="E277">
        <v>0.18</v>
      </c>
      <c r="F277">
        <v>16</v>
      </c>
      <c r="G277">
        <v>4941690</v>
      </c>
      <c r="H277">
        <v>162156422</v>
      </c>
      <c r="I277">
        <v>268248</v>
      </c>
      <c r="J277">
        <v>402095</v>
      </c>
      <c r="K277">
        <v>0</v>
      </c>
      <c r="L277">
        <v>197633</v>
      </c>
      <c r="M277">
        <v>507938</v>
      </c>
      <c r="N277">
        <v>9319703</v>
      </c>
      <c r="O277">
        <v>10734</v>
      </c>
      <c r="P277">
        <v>29498</v>
      </c>
      <c r="Q277">
        <v>0</v>
      </c>
      <c r="R277">
        <v>14912</v>
      </c>
      <c r="S277" t="s">
        <v>2683</v>
      </c>
      <c r="T277" s="6">
        <v>1.4E-3</v>
      </c>
      <c r="U277" t="s">
        <v>2684</v>
      </c>
      <c r="V277" s="6">
        <v>4.0000000000000001E-3</v>
      </c>
      <c r="W277" t="s">
        <v>2685</v>
      </c>
      <c r="X277" s="6">
        <v>1.6000000000000001E-3</v>
      </c>
      <c r="Y277" t="s">
        <v>2684</v>
      </c>
      <c r="Z277" s="6">
        <v>1E-3</v>
      </c>
      <c r="AA277" t="s">
        <v>2686</v>
      </c>
      <c r="AB277" s="6">
        <v>2.3999999999999998E-3</v>
      </c>
      <c r="AC277" t="s">
        <v>2684</v>
      </c>
      <c r="AD277" t="s">
        <v>2743</v>
      </c>
    </row>
    <row r="278" spans="1:30" hidden="1" x14ac:dyDescent="0.55000000000000004">
      <c r="A278">
        <v>5100736296</v>
      </c>
      <c r="B278">
        <v>1</v>
      </c>
      <c r="C278">
        <v>652807</v>
      </c>
      <c r="D278" t="s">
        <v>2682</v>
      </c>
      <c r="E278">
        <v>0.18</v>
      </c>
      <c r="F278">
        <v>16</v>
      </c>
      <c r="G278">
        <v>7508160</v>
      </c>
      <c r="H278">
        <v>159590129</v>
      </c>
      <c r="I278">
        <v>254887</v>
      </c>
      <c r="J278">
        <v>423816</v>
      </c>
      <c r="K278">
        <v>0</v>
      </c>
      <c r="L278">
        <v>226782</v>
      </c>
      <c r="M278">
        <v>583055</v>
      </c>
      <c r="N278">
        <v>9246381</v>
      </c>
      <c r="O278">
        <v>26773</v>
      </c>
      <c r="P278">
        <v>41804</v>
      </c>
      <c r="Q278">
        <v>0</v>
      </c>
      <c r="R278">
        <v>11149</v>
      </c>
      <c r="S278" t="s">
        <v>2683</v>
      </c>
      <c r="T278" s="6">
        <v>1.4E-3</v>
      </c>
      <c r="U278" t="s">
        <v>2684</v>
      </c>
      <c r="V278" s="6">
        <v>6.8999999999999999E-3</v>
      </c>
      <c r="W278" t="s">
        <v>2685</v>
      </c>
      <c r="X278" s="6">
        <v>1.5E-3</v>
      </c>
      <c r="Y278" t="s">
        <v>2684</v>
      </c>
      <c r="Z278" s="6">
        <v>2.7000000000000001E-3</v>
      </c>
      <c r="AA278" t="s">
        <v>2686</v>
      </c>
      <c r="AB278" s="6">
        <v>2.5000000000000001E-3</v>
      </c>
      <c r="AC278" t="s">
        <v>2684</v>
      </c>
      <c r="AD278" t="s">
        <v>2763</v>
      </c>
    </row>
    <row r="279" spans="1:30" hidden="1" x14ac:dyDescent="0.55000000000000004">
      <c r="A279">
        <v>5100803942</v>
      </c>
      <c r="B279">
        <v>14</v>
      </c>
      <c r="C279">
        <v>652807</v>
      </c>
      <c r="D279" t="s">
        <v>2682</v>
      </c>
      <c r="E279">
        <v>0.18</v>
      </c>
      <c r="F279">
        <v>16</v>
      </c>
      <c r="G279">
        <v>7539550</v>
      </c>
      <c r="H279">
        <v>159552673</v>
      </c>
      <c r="I279">
        <v>444129</v>
      </c>
      <c r="J279">
        <v>487461</v>
      </c>
      <c r="K279">
        <v>0</v>
      </c>
      <c r="L279">
        <v>223799</v>
      </c>
      <c r="M279">
        <v>547647</v>
      </c>
      <c r="N279">
        <v>9279928</v>
      </c>
      <c r="O279">
        <v>10896</v>
      </c>
      <c r="P279">
        <v>28616</v>
      </c>
      <c r="Q279">
        <v>0</v>
      </c>
      <c r="R279">
        <v>12128</v>
      </c>
      <c r="S279" t="s">
        <v>2683</v>
      </c>
      <c r="T279" s="6">
        <v>4.0000000000000002E-4</v>
      </c>
      <c r="U279" t="s">
        <v>2684</v>
      </c>
      <c r="V279" s="6">
        <v>4.0000000000000001E-3</v>
      </c>
      <c r="W279" t="s">
        <v>2685</v>
      </c>
      <c r="X279" s="6">
        <v>0</v>
      </c>
      <c r="Y279" t="s">
        <v>2684</v>
      </c>
      <c r="Z279" s="6">
        <v>1.1000000000000001E-3</v>
      </c>
      <c r="AA279" t="s">
        <v>2686</v>
      </c>
      <c r="AB279" s="6">
        <v>2.9999999999999997E-4</v>
      </c>
      <c r="AC279" t="s">
        <v>2684</v>
      </c>
      <c r="AD279" t="s">
        <v>2759</v>
      </c>
    </row>
    <row r="280" spans="1:30" hidden="1" x14ac:dyDescent="0.55000000000000004">
      <c r="A280">
        <v>5100815968</v>
      </c>
      <c r="B280">
        <v>15</v>
      </c>
      <c r="C280">
        <v>652807</v>
      </c>
      <c r="D280" t="s">
        <v>2682</v>
      </c>
      <c r="E280">
        <v>0.18</v>
      </c>
      <c r="F280">
        <v>16</v>
      </c>
      <c r="G280">
        <v>7054218</v>
      </c>
      <c r="H280">
        <v>160029976</v>
      </c>
      <c r="I280">
        <v>385523</v>
      </c>
      <c r="J280">
        <v>516816</v>
      </c>
      <c r="K280">
        <v>0</v>
      </c>
      <c r="L280">
        <v>267347</v>
      </c>
      <c r="M280">
        <v>502454</v>
      </c>
      <c r="N280">
        <v>9325409</v>
      </c>
      <c r="O280">
        <v>9764</v>
      </c>
      <c r="P280">
        <v>33019</v>
      </c>
      <c r="Q280">
        <v>0</v>
      </c>
      <c r="R280">
        <v>17643</v>
      </c>
      <c r="S280" t="s">
        <v>2683</v>
      </c>
      <c r="T280" s="6">
        <v>2.0000000000000001E-4</v>
      </c>
      <c r="U280" t="s">
        <v>2684</v>
      </c>
      <c r="V280" s="6">
        <v>4.3E-3</v>
      </c>
      <c r="W280" t="s">
        <v>2685</v>
      </c>
      <c r="X280" s="6">
        <v>2.3E-3</v>
      </c>
      <c r="Y280" t="s">
        <v>2684</v>
      </c>
      <c r="Z280" s="6">
        <v>8.9999999999999998E-4</v>
      </c>
      <c r="AA280" t="s">
        <v>2686</v>
      </c>
      <c r="AB280" s="6">
        <v>5.0000000000000001E-4</v>
      </c>
      <c r="AC280" t="s">
        <v>2684</v>
      </c>
      <c r="AD280" t="s">
        <v>2711</v>
      </c>
    </row>
    <row r="281" spans="1:30" hidden="1" x14ac:dyDescent="0.55000000000000004">
      <c r="A281">
        <v>5100834657</v>
      </c>
      <c r="B281">
        <v>16</v>
      </c>
      <c r="C281">
        <v>652808</v>
      </c>
      <c r="D281" t="s">
        <v>2682</v>
      </c>
      <c r="E281">
        <v>0.18</v>
      </c>
      <c r="F281">
        <v>16</v>
      </c>
      <c r="G281">
        <v>7483238</v>
      </c>
      <c r="H281">
        <v>159604049</v>
      </c>
      <c r="I281">
        <v>364255</v>
      </c>
      <c r="J281">
        <v>500638</v>
      </c>
      <c r="K281">
        <v>0</v>
      </c>
      <c r="L281">
        <v>238734</v>
      </c>
      <c r="M281">
        <v>543972</v>
      </c>
      <c r="N281">
        <v>9285961</v>
      </c>
      <c r="O281">
        <v>14681</v>
      </c>
      <c r="P281">
        <v>31602</v>
      </c>
      <c r="Q281">
        <v>0</v>
      </c>
      <c r="R281">
        <v>13896</v>
      </c>
      <c r="S281" t="s">
        <v>2683</v>
      </c>
      <c r="T281" s="6">
        <v>0</v>
      </c>
      <c r="U281" t="s">
        <v>2684</v>
      </c>
      <c r="V281" s="6">
        <v>4.7000000000000002E-3</v>
      </c>
      <c r="W281" t="s">
        <v>2685</v>
      </c>
      <c r="X281" s="6">
        <v>2.0999999999999999E-3</v>
      </c>
      <c r="Y281" t="s">
        <v>2684</v>
      </c>
      <c r="Z281" s="6">
        <v>1.4E-3</v>
      </c>
      <c r="AA281" t="s">
        <v>2686</v>
      </c>
      <c r="AB281" s="6">
        <v>4.0000000000000002E-4</v>
      </c>
      <c r="AC281" t="s">
        <v>2684</v>
      </c>
      <c r="AD281" t="s">
        <v>2760</v>
      </c>
    </row>
    <row r="282" spans="1:30" hidden="1" x14ac:dyDescent="0.55000000000000004">
      <c r="A282">
        <v>5100910470</v>
      </c>
      <c r="B282">
        <v>10</v>
      </c>
      <c r="C282">
        <v>652807</v>
      </c>
      <c r="D282" t="s">
        <v>2682</v>
      </c>
      <c r="E282">
        <v>0.18</v>
      </c>
      <c r="F282">
        <v>16</v>
      </c>
      <c r="G282">
        <v>7508570</v>
      </c>
      <c r="H282">
        <v>159584952</v>
      </c>
      <c r="I282">
        <v>270503</v>
      </c>
      <c r="J282">
        <v>485689</v>
      </c>
      <c r="K282">
        <v>0</v>
      </c>
      <c r="L282">
        <v>260183</v>
      </c>
      <c r="M282">
        <v>577781</v>
      </c>
      <c r="N282">
        <v>9251880</v>
      </c>
      <c r="O282">
        <v>19983</v>
      </c>
      <c r="P282">
        <v>37096</v>
      </c>
      <c r="Q282">
        <v>0</v>
      </c>
      <c r="R282">
        <v>11552</v>
      </c>
      <c r="S282" t="s">
        <v>2683</v>
      </c>
      <c r="T282" s="6">
        <v>1.9E-3</v>
      </c>
      <c r="U282" t="s">
        <v>2684</v>
      </c>
      <c r="V282" s="6">
        <v>5.7999999999999996E-3</v>
      </c>
      <c r="W282" t="s">
        <v>2685</v>
      </c>
      <c r="X282" s="6">
        <v>1.6000000000000001E-3</v>
      </c>
      <c r="Y282" t="s">
        <v>2684</v>
      </c>
      <c r="Z282" s="6">
        <v>2E-3</v>
      </c>
      <c r="AA282" t="s">
        <v>2686</v>
      </c>
      <c r="AB282" s="6">
        <v>2.9999999999999997E-4</v>
      </c>
      <c r="AC282" t="s">
        <v>2684</v>
      </c>
      <c r="AD282" t="s">
        <v>2726</v>
      </c>
    </row>
    <row r="283" spans="1:30" hidden="1" x14ac:dyDescent="0.55000000000000004">
      <c r="A283">
        <v>5100948322</v>
      </c>
      <c r="B283">
        <v>12</v>
      </c>
      <c r="C283">
        <v>652807</v>
      </c>
      <c r="D283" t="s">
        <v>2682</v>
      </c>
      <c r="E283">
        <v>0.18</v>
      </c>
      <c r="F283">
        <v>16</v>
      </c>
      <c r="G283">
        <v>4820126</v>
      </c>
      <c r="H283">
        <v>162273343</v>
      </c>
      <c r="I283">
        <v>191862</v>
      </c>
      <c r="J283">
        <v>375851</v>
      </c>
      <c r="K283">
        <v>0</v>
      </c>
      <c r="L283">
        <v>221802</v>
      </c>
      <c r="M283">
        <v>592471</v>
      </c>
      <c r="N283">
        <v>9235382</v>
      </c>
      <c r="O283">
        <v>26582</v>
      </c>
      <c r="P283">
        <v>44181</v>
      </c>
      <c r="Q283">
        <v>0</v>
      </c>
      <c r="R283">
        <v>13722</v>
      </c>
      <c r="S283" t="s">
        <v>2683</v>
      </c>
      <c r="T283" s="6">
        <v>8.0000000000000004E-4</v>
      </c>
      <c r="U283" t="s">
        <v>2684</v>
      </c>
      <c r="V283" s="6">
        <v>7.1999999999999998E-3</v>
      </c>
      <c r="W283" t="s">
        <v>2685</v>
      </c>
      <c r="X283" s="6">
        <v>1.1000000000000001E-3</v>
      </c>
      <c r="Y283" t="s">
        <v>2684</v>
      </c>
      <c r="Z283" s="6">
        <v>2.7000000000000001E-3</v>
      </c>
      <c r="AA283" t="s">
        <v>2686</v>
      </c>
      <c r="AB283" s="6">
        <v>2.2000000000000001E-3</v>
      </c>
      <c r="AC283" t="s">
        <v>2684</v>
      </c>
      <c r="AD283" t="s">
        <v>2761</v>
      </c>
    </row>
    <row r="284" spans="1:30" x14ac:dyDescent="0.55000000000000004">
      <c r="A284">
        <v>5101170368</v>
      </c>
      <c r="B284">
        <v>17</v>
      </c>
      <c r="C284">
        <v>652808</v>
      </c>
      <c r="D284" t="s">
        <v>2682</v>
      </c>
      <c r="E284">
        <v>0.18</v>
      </c>
      <c r="F284">
        <v>16</v>
      </c>
      <c r="G284">
        <v>7046522</v>
      </c>
      <c r="H284">
        <v>160053440</v>
      </c>
      <c r="I284">
        <v>344517</v>
      </c>
      <c r="J284">
        <v>496232</v>
      </c>
      <c r="K284">
        <v>0</v>
      </c>
      <c r="L284">
        <v>250072</v>
      </c>
      <c r="M284">
        <v>524450</v>
      </c>
      <c r="N284">
        <v>9303749</v>
      </c>
      <c r="O284">
        <v>8867</v>
      </c>
      <c r="P284">
        <v>33406</v>
      </c>
      <c r="Q284">
        <v>0</v>
      </c>
      <c r="R284">
        <v>17448</v>
      </c>
      <c r="S284" t="s">
        <v>2683</v>
      </c>
      <c r="T284" s="6">
        <v>2.3999999999999998E-3</v>
      </c>
      <c r="U284" t="s">
        <v>2684</v>
      </c>
      <c r="V284" s="6">
        <v>4.3E-3</v>
      </c>
      <c r="W284" t="s">
        <v>2685</v>
      </c>
      <c r="X284" s="6">
        <v>2E-3</v>
      </c>
      <c r="Y284" t="s">
        <v>2684</v>
      </c>
      <c r="Z284" s="6">
        <v>8.9999999999999998E-4</v>
      </c>
      <c r="AA284" t="s">
        <v>2686</v>
      </c>
      <c r="AB284" s="6">
        <v>2.9999999999999997E-4</v>
      </c>
      <c r="AC284" t="s">
        <v>2684</v>
      </c>
      <c r="AD284" t="s">
        <v>2711</v>
      </c>
    </row>
    <row r="285" spans="1:30" hidden="1" x14ac:dyDescent="0.55000000000000004">
      <c r="A285">
        <v>5101237974</v>
      </c>
      <c r="B285">
        <v>13</v>
      </c>
      <c r="C285">
        <v>652807</v>
      </c>
      <c r="D285" t="s">
        <v>2682</v>
      </c>
      <c r="E285">
        <v>0.18</v>
      </c>
      <c r="F285">
        <v>16</v>
      </c>
      <c r="G285">
        <v>7799266</v>
      </c>
      <c r="H285">
        <v>159290665</v>
      </c>
      <c r="I285">
        <v>630698</v>
      </c>
      <c r="J285">
        <v>607532</v>
      </c>
      <c r="K285">
        <v>0</v>
      </c>
      <c r="L285">
        <v>231114</v>
      </c>
      <c r="M285">
        <v>521393</v>
      </c>
      <c r="N285">
        <v>9308457</v>
      </c>
      <c r="O285">
        <v>18411</v>
      </c>
      <c r="P285">
        <v>32362</v>
      </c>
      <c r="Q285">
        <v>0</v>
      </c>
      <c r="R285">
        <v>12149</v>
      </c>
      <c r="S285" t="s">
        <v>2683</v>
      </c>
      <c r="T285" s="6">
        <v>2.2000000000000001E-3</v>
      </c>
      <c r="U285" t="s">
        <v>2684</v>
      </c>
      <c r="V285" s="6">
        <v>5.1000000000000004E-3</v>
      </c>
      <c r="W285" t="s">
        <v>2685</v>
      </c>
      <c r="X285" s="6">
        <v>1.1999999999999999E-3</v>
      </c>
      <c r="Y285" t="s">
        <v>2684</v>
      </c>
      <c r="Z285" s="6">
        <v>1.8E-3</v>
      </c>
      <c r="AA285" t="s">
        <v>2686</v>
      </c>
      <c r="AB285" s="6">
        <v>1E-3</v>
      </c>
      <c r="AC285" t="s">
        <v>2684</v>
      </c>
      <c r="AD285" t="s">
        <v>2760</v>
      </c>
    </row>
    <row r="286" spans="1:30" hidden="1" x14ac:dyDescent="0.55000000000000004">
      <c r="A286">
        <v>5101253373</v>
      </c>
      <c r="B286">
        <v>3</v>
      </c>
      <c r="C286">
        <v>652807</v>
      </c>
      <c r="D286" t="s">
        <v>2682</v>
      </c>
      <c r="E286">
        <v>0.18</v>
      </c>
      <c r="F286">
        <v>16</v>
      </c>
      <c r="G286">
        <v>7653146</v>
      </c>
      <c r="H286">
        <v>159442491</v>
      </c>
      <c r="I286">
        <v>321479</v>
      </c>
      <c r="J286">
        <v>511967</v>
      </c>
      <c r="K286">
        <v>0</v>
      </c>
      <c r="L286">
        <v>281375</v>
      </c>
      <c r="M286">
        <v>560779</v>
      </c>
      <c r="N286">
        <v>9266836</v>
      </c>
      <c r="O286">
        <v>25026</v>
      </c>
      <c r="P286">
        <v>39165</v>
      </c>
      <c r="Q286">
        <v>0</v>
      </c>
      <c r="R286">
        <v>14351</v>
      </c>
      <c r="S286" t="s">
        <v>2683</v>
      </c>
      <c r="T286" s="6">
        <v>2.3999999999999998E-3</v>
      </c>
      <c r="U286" t="s">
        <v>2684</v>
      </c>
      <c r="V286" s="6">
        <v>6.4999999999999997E-3</v>
      </c>
      <c r="W286" t="s">
        <v>2685</v>
      </c>
      <c r="X286" s="6">
        <v>1.9E-3</v>
      </c>
      <c r="Y286" t="s">
        <v>2684</v>
      </c>
      <c r="Z286" s="6">
        <v>2.5000000000000001E-3</v>
      </c>
      <c r="AA286" t="s">
        <v>2686</v>
      </c>
      <c r="AB286" s="6">
        <v>4.0000000000000002E-4</v>
      </c>
      <c r="AC286" t="s">
        <v>2684</v>
      </c>
      <c r="AD286" t="s">
        <v>2704</v>
      </c>
    </row>
    <row r="287" spans="1:30" hidden="1" x14ac:dyDescent="0.55000000000000004">
      <c r="A287">
        <v>5102426777</v>
      </c>
      <c r="B287">
        <v>8</v>
      </c>
      <c r="C287">
        <v>652807</v>
      </c>
      <c r="D287" t="s">
        <v>2682</v>
      </c>
      <c r="E287">
        <v>0.18</v>
      </c>
      <c r="F287">
        <v>16</v>
      </c>
      <c r="G287">
        <v>7817025</v>
      </c>
      <c r="H287">
        <v>159283029</v>
      </c>
      <c r="I287">
        <v>346677</v>
      </c>
      <c r="J287">
        <v>488099</v>
      </c>
      <c r="K287">
        <v>0</v>
      </c>
      <c r="L287">
        <v>242716</v>
      </c>
      <c r="M287">
        <v>561343</v>
      </c>
      <c r="N287">
        <v>9266384</v>
      </c>
      <c r="O287">
        <v>13887</v>
      </c>
      <c r="P287">
        <v>30971</v>
      </c>
      <c r="Q287">
        <v>0</v>
      </c>
      <c r="R287">
        <v>11043</v>
      </c>
      <c r="S287" t="s">
        <v>2683</v>
      </c>
      <c r="T287" s="6">
        <v>2.3999999999999998E-3</v>
      </c>
      <c r="U287" t="s">
        <v>2684</v>
      </c>
      <c r="V287" s="6">
        <v>4.4999999999999997E-3</v>
      </c>
      <c r="W287" t="s">
        <v>2685</v>
      </c>
      <c r="X287" s="6">
        <v>2E-3</v>
      </c>
      <c r="Y287" t="s">
        <v>2684</v>
      </c>
      <c r="Z287" s="6">
        <v>1.4E-3</v>
      </c>
      <c r="AA287" t="s">
        <v>2686</v>
      </c>
      <c r="AB287" s="6">
        <v>2.9999999999999997E-4</v>
      </c>
      <c r="AC287" t="s">
        <v>2684</v>
      </c>
      <c r="AD287" t="s">
        <v>2758</v>
      </c>
    </row>
    <row r="288" spans="1:30" hidden="1" x14ac:dyDescent="0.55000000000000004">
      <c r="A288">
        <v>5102756115</v>
      </c>
      <c r="B288">
        <v>7</v>
      </c>
      <c r="C288">
        <v>652807</v>
      </c>
      <c r="D288" t="s">
        <v>2682</v>
      </c>
      <c r="E288">
        <v>0.18</v>
      </c>
      <c r="F288">
        <v>16</v>
      </c>
      <c r="G288">
        <v>7501857</v>
      </c>
      <c r="H288">
        <v>159591257</v>
      </c>
      <c r="I288">
        <v>320836</v>
      </c>
      <c r="J288">
        <v>456154</v>
      </c>
      <c r="K288">
        <v>0</v>
      </c>
      <c r="L288">
        <v>224680</v>
      </c>
      <c r="M288">
        <v>573598</v>
      </c>
      <c r="N288">
        <v>9254029</v>
      </c>
      <c r="O288">
        <v>15875</v>
      </c>
      <c r="P288">
        <v>31776</v>
      </c>
      <c r="Q288">
        <v>0</v>
      </c>
      <c r="R288">
        <v>12234</v>
      </c>
      <c r="S288" t="s">
        <v>2683</v>
      </c>
      <c r="T288" s="6">
        <v>2E-3</v>
      </c>
      <c r="U288" t="s">
        <v>2684</v>
      </c>
      <c r="V288" s="6">
        <v>4.7999999999999996E-3</v>
      </c>
      <c r="W288" t="s">
        <v>2685</v>
      </c>
      <c r="X288" s="6">
        <v>1.9E-3</v>
      </c>
      <c r="Y288" t="s">
        <v>2684</v>
      </c>
      <c r="Z288" s="6">
        <v>1.6000000000000001E-3</v>
      </c>
      <c r="AA288" t="s">
        <v>2686</v>
      </c>
      <c r="AB288" s="6">
        <v>1E-4</v>
      </c>
      <c r="AC288" t="s">
        <v>2684</v>
      </c>
      <c r="AD288" t="s">
        <v>2760</v>
      </c>
    </row>
    <row r="289" spans="1:30" hidden="1" x14ac:dyDescent="0.55000000000000004">
      <c r="A289">
        <v>5103061939</v>
      </c>
      <c r="B289">
        <v>9</v>
      </c>
      <c r="C289">
        <v>652807</v>
      </c>
      <c r="D289" t="s">
        <v>2682</v>
      </c>
      <c r="E289">
        <v>0.18</v>
      </c>
      <c r="F289">
        <v>16</v>
      </c>
      <c r="G289">
        <v>7530479</v>
      </c>
      <c r="H289">
        <v>159568579</v>
      </c>
      <c r="I289">
        <v>474754</v>
      </c>
      <c r="J289">
        <v>503323</v>
      </c>
      <c r="K289">
        <v>0</v>
      </c>
      <c r="L289">
        <v>242147</v>
      </c>
      <c r="M289">
        <v>525787</v>
      </c>
      <c r="N289">
        <v>9304299</v>
      </c>
      <c r="O289">
        <v>9959</v>
      </c>
      <c r="P289">
        <v>26407</v>
      </c>
      <c r="Q289">
        <v>0</v>
      </c>
      <c r="R289">
        <v>14562</v>
      </c>
      <c r="S289" t="s">
        <v>2683</v>
      </c>
      <c r="T289" s="6">
        <v>6.9999999999999999E-4</v>
      </c>
      <c r="U289" t="s">
        <v>2684</v>
      </c>
      <c r="V289" s="6">
        <v>3.5999999999999999E-3</v>
      </c>
      <c r="W289" t="s">
        <v>2685</v>
      </c>
      <c r="X289" s="6">
        <v>2.0000000000000001E-4</v>
      </c>
      <c r="Y289" t="s">
        <v>2684</v>
      </c>
      <c r="Z289" s="6">
        <v>1E-3</v>
      </c>
      <c r="AA289" t="s">
        <v>2686</v>
      </c>
      <c r="AB289" s="6">
        <v>4.0000000000000002E-4</v>
      </c>
      <c r="AC289" t="s">
        <v>2684</v>
      </c>
      <c r="AD289" t="s">
        <v>2729</v>
      </c>
    </row>
    <row r="290" spans="1:30" hidden="1" x14ac:dyDescent="0.55000000000000004">
      <c r="A290">
        <v>5103069315</v>
      </c>
      <c r="B290">
        <v>5</v>
      </c>
      <c r="C290">
        <v>652807</v>
      </c>
      <c r="D290" t="s">
        <v>2682</v>
      </c>
      <c r="E290">
        <v>0.18</v>
      </c>
      <c r="F290">
        <v>16</v>
      </c>
      <c r="G290">
        <v>6635137</v>
      </c>
      <c r="H290">
        <v>160465241</v>
      </c>
      <c r="I290">
        <v>374611</v>
      </c>
      <c r="J290">
        <v>481490</v>
      </c>
      <c r="K290">
        <v>0</v>
      </c>
      <c r="L290">
        <v>227873</v>
      </c>
      <c r="M290">
        <v>570905</v>
      </c>
      <c r="N290">
        <v>9258996</v>
      </c>
      <c r="O290">
        <v>13322</v>
      </c>
      <c r="P290">
        <v>34820</v>
      </c>
      <c r="Q290">
        <v>0</v>
      </c>
      <c r="R290">
        <v>16453</v>
      </c>
      <c r="S290" t="s">
        <v>2683</v>
      </c>
      <c r="T290" s="6">
        <v>2.5000000000000001E-3</v>
      </c>
      <c r="U290" t="s">
        <v>2684</v>
      </c>
      <c r="V290" s="6">
        <v>4.7999999999999996E-3</v>
      </c>
      <c r="W290" t="s">
        <v>2685</v>
      </c>
      <c r="X290" s="6">
        <v>2.2000000000000001E-3</v>
      </c>
      <c r="Y290" t="s">
        <v>2684</v>
      </c>
      <c r="Z290" s="6">
        <v>1.2999999999999999E-3</v>
      </c>
      <c r="AA290" t="s">
        <v>2686</v>
      </c>
      <c r="AB290" s="6">
        <v>2.9999999999999997E-4</v>
      </c>
      <c r="AC290" t="s">
        <v>2684</v>
      </c>
      <c r="AD290" t="s">
        <v>2745</v>
      </c>
    </row>
    <row r="291" spans="1:30" hidden="1" x14ac:dyDescent="0.55000000000000004">
      <c r="A291">
        <v>5400588866</v>
      </c>
      <c r="B291">
        <v>2</v>
      </c>
      <c r="C291">
        <v>691207</v>
      </c>
      <c r="D291" t="s">
        <v>2682</v>
      </c>
      <c r="E291">
        <v>0.18</v>
      </c>
      <c r="F291">
        <v>17</v>
      </c>
      <c r="G291">
        <v>7038633</v>
      </c>
      <c r="H291">
        <v>169886535</v>
      </c>
      <c r="I291">
        <v>413230</v>
      </c>
      <c r="J291">
        <v>488295</v>
      </c>
      <c r="K291">
        <v>0</v>
      </c>
      <c r="L291">
        <v>227832</v>
      </c>
      <c r="M291">
        <v>508797</v>
      </c>
      <c r="N291">
        <v>9320916</v>
      </c>
      <c r="O291">
        <v>15900</v>
      </c>
      <c r="P291">
        <v>27657</v>
      </c>
      <c r="Q291">
        <v>0</v>
      </c>
      <c r="R291">
        <v>10579</v>
      </c>
      <c r="S291" t="s">
        <v>2683</v>
      </c>
      <c r="T291" s="6">
        <v>2.0000000000000001E-4</v>
      </c>
      <c r="U291" t="s">
        <v>2684</v>
      </c>
      <c r="V291" s="6">
        <v>4.4000000000000003E-3</v>
      </c>
      <c r="W291" t="s">
        <v>2685</v>
      </c>
      <c r="X291" s="6">
        <v>2.3E-3</v>
      </c>
      <c r="Y291" t="s">
        <v>2684</v>
      </c>
      <c r="Z291" s="6">
        <v>1.6000000000000001E-3</v>
      </c>
      <c r="AA291" t="s">
        <v>2686</v>
      </c>
      <c r="AB291" s="6">
        <v>2.9999999999999997E-4</v>
      </c>
      <c r="AC291" t="s">
        <v>2684</v>
      </c>
      <c r="AD291" t="s">
        <v>2757</v>
      </c>
    </row>
    <row r="292" spans="1:30" hidden="1" x14ac:dyDescent="0.55000000000000004">
      <c r="A292">
        <v>5400603428</v>
      </c>
      <c r="B292">
        <v>6</v>
      </c>
      <c r="C292">
        <v>691207</v>
      </c>
      <c r="D292" t="s">
        <v>2682</v>
      </c>
      <c r="E292">
        <v>0.18</v>
      </c>
      <c r="F292">
        <v>17</v>
      </c>
      <c r="G292">
        <v>7909904</v>
      </c>
      <c r="H292">
        <v>169008436</v>
      </c>
      <c r="I292">
        <v>294203</v>
      </c>
      <c r="J292">
        <v>500505</v>
      </c>
      <c r="K292">
        <v>0</v>
      </c>
      <c r="L292">
        <v>265759</v>
      </c>
      <c r="M292">
        <v>536390</v>
      </c>
      <c r="N292">
        <v>9291338</v>
      </c>
      <c r="O292">
        <v>10111</v>
      </c>
      <c r="P292">
        <v>33547</v>
      </c>
      <c r="Q292">
        <v>0</v>
      </c>
      <c r="R292">
        <v>14352</v>
      </c>
      <c r="S292" t="s">
        <v>2683</v>
      </c>
      <c r="T292" s="6">
        <v>2E-3</v>
      </c>
      <c r="U292" t="s">
        <v>2684</v>
      </c>
      <c r="V292" s="6">
        <v>4.4000000000000003E-3</v>
      </c>
      <c r="W292" t="s">
        <v>2685</v>
      </c>
      <c r="X292" s="6">
        <v>1.6000000000000001E-3</v>
      </c>
      <c r="Y292" t="s">
        <v>2684</v>
      </c>
      <c r="Z292" s="6">
        <v>1E-3</v>
      </c>
      <c r="AA292" t="s">
        <v>2686</v>
      </c>
      <c r="AB292" s="6">
        <v>4.0000000000000002E-4</v>
      </c>
      <c r="AC292" t="s">
        <v>2684</v>
      </c>
      <c r="AD292" t="s">
        <v>2725</v>
      </c>
    </row>
    <row r="293" spans="1:30" hidden="1" x14ac:dyDescent="0.55000000000000004">
      <c r="A293">
        <v>5400701126</v>
      </c>
      <c r="B293">
        <v>4</v>
      </c>
      <c r="C293">
        <v>691207</v>
      </c>
      <c r="D293" t="s">
        <v>2682</v>
      </c>
      <c r="E293">
        <v>0.18</v>
      </c>
      <c r="F293">
        <v>17</v>
      </c>
      <c r="G293">
        <v>5476715</v>
      </c>
      <c r="H293">
        <v>171449106</v>
      </c>
      <c r="I293">
        <v>282436</v>
      </c>
      <c r="J293">
        <v>435293</v>
      </c>
      <c r="K293">
        <v>0</v>
      </c>
      <c r="L293">
        <v>210950</v>
      </c>
      <c r="M293">
        <v>535022</v>
      </c>
      <c r="N293">
        <v>9292684</v>
      </c>
      <c r="O293">
        <v>14188</v>
      </c>
      <c r="P293">
        <v>33198</v>
      </c>
      <c r="Q293">
        <v>0</v>
      </c>
      <c r="R293">
        <v>13317</v>
      </c>
      <c r="S293" t="s">
        <v>2683</v>
      </c>
      <c r="T293" s="6">
        <v>1.6000000000000001E-3</v>
      </c>
      <c r="U293" t="s">
        <v>2684</v>
      </c>
      <c r="V293" s="6">
        <v>4.7999999999999996E-3</v>
      </c>
      <c r="W293" t="s">
        <v>2685</v>
      </c>
      <c r="X293" s="6">
        <v>1.5E-3</v>
      </c>
      <c r="Y293" t="s">
        <v>2684</v>
      </c>
      <c r="Z293" s="6">
        <v>1.4E-3</v>
      </c>
      <c r="AA293" t="s">
        <v>2686</v>
      </c>
      <c r="AB293" s="6">
        <v>0</v>
      </c>
      <c r="AC293" t="s">
        <v>2684</v>
      </c>
      <c r="AD293" t="s">
        <v>2711</v>
      </c>
    </row>
    <row r="294" spans="1:30" hidden="1" x14ac:dyDescent="0.55000000000000004">
      <c r="A294">
        <v>5400803266</v>
      </c>
      <c r="B294">
        <v>14</v>
      </c>
      <c r="C294">
        <v>691207</v>
      </c>
      <c r="D294" t="s">
        <v>2682</v>
      </c>
      <c r="E294">
        <v>0.18</v>
      </c>
      <c r="F294">
        <v>17</v>
      </c>
      <c r="G294">
        <v>8126295</v>
      </c>
      <c r="H294">
        <v>168795640</v>
      </c>
      <c r="I294">
        <v>464155</v>
      </c>
      <c r="J294">
        <v>524045</v>
      </c>
      <c r="K294">
        <v>0</v>
      </c>
      <c r="L294">
        <v>237630</v>
      </c>
      <c r="M294">
        <v>586742</v>
      </c>
      <c r="N294">
        <v>9242967</v>
      </c>
      <c r="O294">
        <v>20026</v>
      </c>
      <c r="P294">
        <v>36584</v>
      </c>
      <c r="Q294">
        <v>0</v>
      </c>
      <c r="R294">
        <v>13831</v>
      </c>
      <c r="S294" t="s">
        <v>2683</v>
      </c>
      <c r="T294" s="6">
        <v>6.9999999999999999E-4</v>
      </c>
      <c r="U294" t="s">
        <v>2684</v>
      </c>
      <c r="V294" s="6">
        <v>5.7000000000000002E-3</v>
      </c>
      <c r="W294" t="s">
        <v>2685</v>
      </c>
      <c r="X294" s="6">
        <v>1E-4</v>
      </c>
      <c r="Y294" t="s">
        <v>2684</v>
      </c>
      <c r="Z294" s="6">
        <v>2E-3</v>
      </c>
      <c r="AA294" t="s">
        <v>2686</v>
      </c>
      <c r="AB294" s="6">
        <v>5.0000000000000001E-4</v>
      </c>
      <c r="AC294" t="s">
        <v>2684</v>
      </c>
      <c r="AD294" t="s">
        <v>2726</v>
      </c>
    </row>
    <row r="295" spans="1:30" hidden="1" x14ac:dyDescent="0.55000000000000004">
      <c r="A295">
        <v>5400815296</v>
      </c>
      <c r="B295">
        <v>15</v>
      </c>
      <c r="C295">
        <v>691207</v>
      </c>
      <c r="D295" t="s">
        <v>2682</v>
      </c>
      <c r="E295">
        <v>0.18</v>
      </c>
      <c r="F295">
        <v>17</v>
      </c>
      <c r="G295">
        <v>7596049</v>
      </c>
      <c r="H295">
        <v>169316024</v>
      </c>
      <c r="I295">
        <v>405283</v>
      </c>
      <c r="J295">
        <v>555181</v>
      </c>
      <c r="K295">
        <v>0</v>
      </c>
      <c r="L295">
        <v>280061</v>
      </c>
      <c r="M295">
        <v>541828</v>
      </c>
      <c r="N295">
        <v>9286048</v>
      </c>
      <c r="O295">
        <v>19760</v>
      </c>
      <c r="P295">
        <v>38365</v>
      </c>
      <c r="Q295">
        <v>0</v>
      </c>
      <c r="R295">
        <v>12714</v>
      </c>
      <c r="S295" t="s">
        <v>2683</v>
      </c>
      <c r="T295" s="6">
        <v>5.0000000000000001E-4</v>
      </c>
      <c r="U295" t="s">
        <v>2684</v>
      </c>
      <c r="V295" s="6">
        <v>5.8999999999999999E-3</v>
      </c>
      <c r="W295" t="s">
        <v>2685</v>
      </c>
      <c r="X295" s="6">
        <v>2.2000000000000001E-3</v>
      </c>
      <c r="Y295" t="s">
        <v>2684</v>
      </c>
      <c r="Z295" s="6">
        <v>2E-3</v>
      </c>
      <c r="AA295" t="s">
        <v>2686</v>
      </c>
      <c r="AB295" s="6">
        <v>6.9999999999999999E-4</v>
      </c>
      <c r="AC295" t="s">
        <v>2684</v>
      </c>
      <c r="AD295" t="s">
        <v>2704</v>
      </c>
    </row>
    <row r="296" spans="1:30" hidden="1" x14ac:dyDescent="0.55000000000000004">
      <c r="A296">
        <v>5400833472</v>
      </c>
      <c r="B296">
        <v>16</v>
      </c>
      <c r="C296">
        <v>691208</v>
      </c>
      <c r="D296" t="s">
        <v>2682</v>
      </c>
      <c r="E296">
        <v>0.18</v>
      </c>
      <c r="F296">
        <v>17</v>
      </c>
      <c r="G296">
        <v>8042304</v>
      </c>
      <c r="H296">
        <v>168874553</v>
      </c>
      <c r="I296">
        <v>380404</v>
      </c>
      <c r="J296">
        <v>533727</v>
      </c>
      <c r="K296">
        <v>0</v>
      </c>
      <c r="L296">
        <v>250668</v>
      </c>
      <c r="M296">
        <v>559063</v>
      </c>
      <c r="N296">
        <v>9270504</v>
      </c>
      <c r="O296">
        <v>16149</v>
      </c>
      <c r="P296">
        <v>33089</v>
      </c>
      <c r="Q296">
        <v>0</v>
      </c>
      <c r="R296">
        <v>11934</v>
      </c>
      <c r="S296" t="s">
        <v>2683</v>
      </c>
      <c r="T296" s="6">
        <v>2.9999999999999997E-4</v>
      </c>
      <c r="U296" t="s">
        <v>2684</v>
      </c>
      <c r="V296" s="6">
        <v>5.0000000000000001E-3</v>
      </c>
      <c r="W296" t="s">
        <v>2685</v>
      </c>
      <c r="X296" s="6">
        <v>2.0999999999999999E-3</v>
      </c>
      <c r="Y296" t="s">
        <v>2684</v>
      </c>
      <c r="Z296" s="6">
        <v>1.6000000000000001E-3</v>
      </c>
      <c r="AA296" t="s">
        <v>2686</v>
      </c>
      <c r="AB296" s="6">
        <v>5.0000000000000001E-4</v>
      </c>
      <c r="AC296" t="s">
        <v>2684</v>
      </c>
      <c r="AD296" t="s">
        <v>2711</v>
      </c>
    </row>
    <row r="297" spans="1:30" x14ac:dyDescent="0.55000000000000004">
      <c r="A297">
        <v>5401169565</v>
      </c>
      <c r="B297">
        <v>17</v>
      </c>
      <c r="C297">
        <v>691208</v>
      </c>
      <c r="D297" t="s">
        <v>2682</v>
      </c>
      <c r="E297">
        <v>0.18</v>
      </c>
      <c r="F297">
        <v>17</v>
      </c>
      <c r="G297">
        <v>7623088</v>
      </c>
      <c r="H297">
        <v>169306594</v>
      </c>
      <c r="I297">
        <v>362490</v>
      </c>
      <c r="J297">
        <v>533330</v>
      </c>
      <c r="K297">
        <v>0</v>
      </c>
      <c r="L297">
        <v>264041</v>
      </c>
      <c r="M297">
        <v>576563</v>
      </c>
      <c r="N297">
        <v>9253154</v>
      </c>
      <c r="O297">
        <v>17973</v>
      </c>
      <c r="P297">
        <v>37098</v>
      </c>
      <c r="Q297">
        <v>0</v>
      </c>
      <c r="R297">
        <v>13969</v>
      </c>
      <c r="S297" t="s">
        <v>2683</v>
      </c>
      <c r="T297" s="6">
        <v>2.0000000000000001E-4</v>
      </c>
      <c r="U297" t="s">
        <v>2684</v>
      </c>
      <c r="V297" s="6">
        <v>5.5999999999999999E-3</v>
      </c>
      <c r="W297" t="s">
        <v>2685</v>
      </c>
      <c r="X297" s="6">
        <v>2E-3</v>
      </c>
      <c r="Y297" t="s">
        <v>2684</v>
      </c>
      <c r="Z297" s="6">
        <v>1.8E-3</v>
      </c>
      <c r="AA297" t="s">
        <v>2686</v>
      </c>
      <c r="AB297" s="6">
        <v>5.0000000000000001E-4</v>
      </c>
      <c r="AC297" t="s">
        <v>2684</v>
      </c>
      <c r="AD297" t="s">
        <v>2726</v>
      </c>
    </row>
    <row r="298" spans="1:30" hidden="1" x14ac:dyDescent="0.55000000000000004">
      <c r="A298">
        <v>5401236683</v>
      </c>
      <c r="B298">
        <v>13</v>
      </c>
      <c r="C298">
        <v>691207</v>
      </c>
      <c r="D298" t="s">
        <v>2682</v>
      </c>
      <c r="E298">
        <v>0.18</v>
      </c>
      <c r="F298">
        <v>17</v>
      </c>
      <c r="G298">
        <v>8352978</v>
      </c>
      <c r="H298">
        <v>168566690</v>
      </c>
      <c r="I298">
        <v>650725</v>
      </c>
      <c r="J298">
        <v>645918</v>
      </c>
      <c r="K298">
        <v>0</v>
      </c>
      <c r="L298">
        <v>244278</v>
      </c>
      <c r="M298">
        <v>553709</v>
      </c>
      <c r="N298">
        <v>9276025</v>
      </c>
      <c r="O298">
        <v>20027</v>
      </c>
      <c r="P298">
        <v>38386</v>
      </c>
      <c r="Q298">
        <v>0</v>
      </c>
      <c r="R298">
        <v>13164</v>
      </c>
      <c r="S298" t="s">
        <v>2683</v>
      </c>
      <c r="T298" s="6">
        <v>0</v>
      </c>
      <c r="U298" t="s">
        <v>2684</v>
      </c>
      <c r="V298" s="6">
        <v>5.8999999999999999E-3</v>
      </c>
      <c r="W298" t="s">
        <v>2685</v>
      </c>
      <c r="X298" s="6">
        <v>1.1999999999999999E-3</v>
      </c>
      <c r="Y298" t="s">
        <v>2684</v>
      </c>
      <c r="Z298" s="6">
        <v>2E-3</v>
      </c>
      <c r="AA298" t="s">
        <v>2686</v>
      </c>
      <c r="AB298" s="6">
        <v>1.1999999999999999E-3</v>
      </c>
      <c r="AC298" t="s">
        <v>2684</v>
      </c>
      <c r="AD298" t="s">
        <v>2704</v>
      </c>
    </row>
    <row r="299" spans="1:30" hidden="1" x14ac:dyDescent="0.55000000000000004">
      <c r="A299">
        <v>5402426104</v>
      </c>
      <c r="B299">
        <v>8</v>
      </c>
      <c r="C299">
        <v>691207</v>
      </c>
      <c r="D299" t="s">
        <v>2682</v>
      </c>
      <c r="E299">
        <v>0.18</v>
      </c>
      <c r="F299">
        <v>17</v>
      </c>
      <c r="G299">
        <v>8403769</v>
      </c>
      <c r="H299">
        <v>168526154</v>
      </c>
      <c r="I299">
        <v>365946</v>
      </c>
      <c r="J299">
        <v>523948</v>
      </c>
      <c r="K299">
        <v>0</v>
      </c>
      <c r="L299">
        <v>255697</v>
      </c>
      <c r="M299">
        <v>586741</v>
      </c>
      <c r="N299">
        <v>9243125</v>
      </c>
      <c r="O299">
        <v>19269</v>
      </c>
      <c r="P299">
        <v>35849</v>
      </c>
      <c r="Q299">
        <v>0</v>
      </c>
      <c r="R299">
        <v>12981</v>
      </c>
      <c r="S299" t="s">
        <v>2683</v>
      </c>
      <c r="T299" s="6">
        <v>1E-4</v>
      </c>
      <c r="U299" t="s">
        <v>2684</v>
      </c>
      <c r="V299" s="6">
        <v>5.5999999999999999E-3</v>
      </c>
      <c r="W299" t="s">
        <v>2685</v>
      </c>
      <c r="X299" s="6">
        <v>2E-3</v>
      </c>
      <c r="Y299" t="s">
        <v>2684</v>
      </c>
      <c r="Z299" s="6">
        <v>1.9E-3</v>
      </c>
      <c r="AA299" t="s">
        <v>2686</v>
      </c>
      <c r="AB299" s="6">
        <v>5.0000000000000001E-4</v>
      </c>
      <c r="AC299" t="s">
        <v>2684</v>
      </c>
      <c r="AD299" t="s">
        <v>2707</v>
      </c>
    </row>
    <row r="300" spans="1:30" hidden="1" x14ac:dyDescent="0.55000000000000004">
      <c r="A300">
        <v>5402542918</v>
      </c>
      <c r="B300">
        <v>11</v>
      </c>
      <c r="C300">
        <v>691207</v>
      </c>
      <c r="D300" t="s">
        <v>2682</v>
      </c>
      <c r="E300">
        <v>0.18</v>
      </c>
      <c r="F300">
        <v>17</v>
      </c>
      <c r="G300">
        <v>7395930</v>
      </c>
      <c r="H300">
        <v>169527505</v>
      </c>
      <c r="I300">
        <v>341968</v>
      </c>
      <c r="J300">
        <v>529527</v>
      </c>
      <c r="K300">
        <v>0</v>
      </c>
      <c r="L300">
        <v>258939</v>
      </c>
      <c r="M300">
        <v>535298</v>
      </c>
      <c r="N300">
        <v>9292471</v>
      </c>
      <c r="O300">
        <v>5485</v>
      </c>
      <c r="P300">
        <v>31394</v>
      </c>
      <c r="Q300">
        <v>0</v>
      </c>
      <c r="R300">
        <v>15195</v>
      </c>
      <c r="S300" t="s">
        <v>2683</v>
      </c>
      <c r="T300" s="6">
        <v>0</v>
      </c>
      <c r="U300" t="s">
        <v>2684</v>
      </c>
      <c r="V300" s="6">
        <v>3.7000000000000002E-3</v>
      </c>
      <c r="W300" t="s">
        <v>2685</v>
      </c>
      <c r="X300" s="6">
        <v>1.9E-3</v>
      </c>
      <c r="Y300" t="s">
        <v>2684</v>
      </c>
      <c r="Z300" s="6">
        <v>5.0000000000000001E-4</v>
      </c>
      <c r="AA300" t="s">
        <v>2686</v>
      </c>
      <c r="AB300" s="6">
        <v>5.0000000000000001E-4</v>
      </c>
      <c r="AC300" t="s">
        <v>2684</v>
      </c>
      <c r="AD300" t="s">
        <v>2758</v>
      </c>
    </row>
    <row r="301" spans="1:30" hidden="1" x14ac:dyDescent="0.55000000000000004">
      <c r="A301">
        <v>5402735150</v>
      </c>
      <c r="B301">
        <v>1</v>
      </c>
      <c r="C301">
        <v>691207</v>
      </c>
      <c r="D301" t="s">
        <v>2682</v>
      </c>
      <c r="E301">
        <v>0.18</v>
      </c>
      <c r="F301">
        <v>17</v>
      </c>
      <c r="G301">
        <v>8045173</v>
      </c>
      <c r="H301">
        <v>168882730</v>
      </c>
      <c r="I301">
        <v>267546</v>
      </c>
      <c r="J301">
        <v>454976</v>
      </c>
      <c r="K301">
        <v>0</v>
      </c>
      <c r="L301">
        <v>243167</v>
      </c>
      <c r="M301">
        <v>537010</v>
      </c>
      <c r="N301">
        <v>9292601</v>
      </c>
      <c r="O301">
        <v>12659</v>
      </c>
      <c r="P301">
        <v>31160</v>
      </c>
      <c r="Q301">
        <v>0</v>
      </c>
      <c r="R301">
        <v>16385</v>
      </c>
      <c r="S301" t="s">
        <v>2683</v>
      </c>
      <c r="T301" s="6">
        <v>1.6000000000000001E-3</v>
      </c>
      <c r="U301" t="s">
        <v>2684</v>
      </c>
      <c r="V301" s="6">
        <v>4.4000000000000003E-3</v>
      </c>
      <c r="W301" t="s">
        <v>2685</v>
      </c>
      <c r="X301" s="6">
        <v>1.5E-3</v>
      </c>
      <c r="Y301" t="s">
        <v>2684</v>
      </c>
      <c r="Z301" s="6">
        <v>1.1999999999999999E-3</v>
      </c>
      <c r="AA301" t="s">
        <v>2686</v>
      </c>
      <c r="AB301" s="6">
        <v>1E-4</v>
      </c>
      <c r="AC301" t="s">
        <v>2684</v>
      </c>
      <c r="AD301" t="s">
        <v>2758</v>
      </c>
    </row>
    <row r="302" spans="1:30" hidden="1" x14ac:dyDescent="0.55000000000000004">
      <c r="A302">
        <v>5402755432</v>
      </c>
      <c r="B302">
        <v>7</v>
      </c>
      <c r="C302">
        <v>691207</v>
      </c>
      <c r="D302" t="s">
        <v>2682</v>
      </c>
      <c r="E302">
        <v>0.18</v>
      </c>
      <c r="F302">
        <v>17</v>
      </c>
      <c r="G302">
        <v>8086016</v>
      </c>
      <c r="H302">
        <v>168836921</v>
      </c>
      <c r="I302">
        <v>345680</v>
      </c>
      <c r="J302">
        <v>491700</v>
      </c>
      <c r="K302">
        <v>0</v>
      </c>
      <c r="L302">
        <v>236882</v>
      </c>
      <c r="M302">
        <v>584156</v>
      </c>
      <c r="N302">
        <v>9245664</v>
      </c>
      <c r="O302">
        <v>24844</v>
      </c>
      <c r="P302">
        <v>35546</v>
      </c>
      <c r="Q302">
        <v>0</v>
      </c>
      <c r="R302">
        <v>12202</v>
      </c>
      <c r="S302" t="s">
        <v>2683</v>
      </c>
      <c r="T302" s="6">
        <v>2.3E-3</v>
      </c>
      <c r="U302" t="s">
        <v>2684</v>
      </c>
      <c r="V302" s="6">
        <v>6.1000000000000004E-3</v>
      </c>
      <c r="W302" t="s">
        <v>2685</v>
      </c>
      <c r="X302" s="6">
        <v>1.9E-3</v>
      </c>
      <c r="Y302" t="s">
        <v>2684</v>
      </c>
      <c r="Z302" s="6">
        <v>2.5000000000000001E-3</v>
      </c>
      <c r="AA302" t="s">
        <v>2686</v>
      </c>
      <c r="AB302" s="6">
        <v>2.9999999999999997E-4</v>
      </c>
      <c r="AC302" t="s">
        <v>2684</v>
      </c>
      <c r="AD302" t="s">
        <v>2707</v>
      </c>
    </row>
    <row r="303" spans="1:30" hidden="1" x14ac:dyDescent="0.55000000000000004">
      <c r="A303">
        <v>5402909355</v>
      </c>
      <c r="B303">
        <v>10</v>
      </c>
      <c r="C303">
        <v>691207</v>
      </c>
      <c r="D303" t="s">
        <v>2682</v>
      </c>
      <c r="E303">
        <v>0.18</v>
      </c>
      <c r="F303">
        <v>17</v>
      </c>
      <c r="G303">
        <v>8068577</v>
      </c>
      <c r="H303">
        <v>168852791</v>
      </c>
      <c r="I303">
        <v>286635</v>
      </c>
      <c r="J303">
        <v>524661</v>
      </c>
      <c r="K303">
        <v>0</v>
      </c>
      <c r="L303">
        <v>276182</v>
      </c>
      <c r="M303">
        <v>560004</v>
      </c>
      <c r="N303">
        <v>9267839</v>
      </c>
      <c r="O303">
        <v>16132</v>
      </c>
      <c r="P303">
        <v>38972</v>
      </c>
      <c r="Q303">
        <v>0</v>
      </c>
      <c r="R303">
        <v>15999</v>
      </c>
      <c r="S303" t="s">
        <v>2683</v>
      </c>
      <c r="T303" s="6">
        <v>2.0999999999999999E-3</v>
      </c>
      <c r="U303" t="s">
        <v>2684</v>
      </c>
      <c r="V303" s="6">
        <v>5.5999999999999999E-3</v>
      </c>
      <c r="W303" t="s">
        <v>2685</v>
      </c>
      <c r="X303" s="6">
        <v>1.6000000000000001E-3</v>
      </c>
      <c r="Y303" t="s">
        <v>2684</v>
      </c>
      <c r="Z303" s="6">
        <v>1.6000000000000001E-3</v>
      </c>
      <c r="AA303" t="s">
        <v>2686</v>
      </c>
      <c r="AB303" s="6">
        <v>5.0000000000000001E-4</v>
      </c>
      <c r="AC303" t="s">
        <v>2684</v>
      </c>
      <c r="AD303" t="s">
        <v>2704</v>
      </c>
    </row>
    <row r="304" spans="1:30" hidden="1" x14ac:dyDescent="0.55000000000000004">
      <c r="A304">
        <v>5402947261</v>
      </c>
      <c r="B304">
        <v>12</v>
      </c>
      <c r="C304">
        <v>691207</v>
      </c>
      <c r="D304" t="s">
        <v>2682</v>
      </c>
      <c r="E304">
        <v>0.18</v>
      </c>
      <c r="F304">
        <v>17</v>
      </c>
      <c r="G304">
        <v>5364944</v>
      </c>
      <c r="H304">
        <v>171558118</v>
      </c>
      <c r="I304">
        <v>204460</v>
      </c>
      <c r="J304">
        <v>407184</v>
      </c>
      <c r="K304">
        <v>0</v>
      </c>
      <c r="L304">
        <v>237476</v>
      </c>
      <c r="M304">
        <v>544815</v>
      </c>
      <c r="N304">
        <v>9284775</v>
      </c>
      <c r="O304">
        <v>12598</v>
      </c>
      <c r="P304">
        <v>31333</v>
      </c>
      <c r="Q304">
        <v>0</v>
      </c>
      <c r="R304">
        <v>15674</v>
      </c>
      <c r="S304" t="s">
        <v>2683</v>
      </c>
      <c r="T304" s="6">
        <v>1E-3</v>
      </c>
      <c r="U304" t="s">
        <v>2684</v>
      </c>
      <c r="V304" s="6">
        <v>4.4000000000000003E-3</v>
      </c>
      <c r="W304" t="s">
        <v>2685</v>
      </c>
      <c r="X304" s="6">
        <v>1.1000000000000001E-3</v>
      </c>
      <c r="Y304" t="s">
        <v>2684</v>
      </c>
      <c r="Z304" s="6">
        <v>1.1999999999999999E-3</v>
      </c>
      <c r="AA304" t="s">
        <v>2686</v>
      </c>
      <c r="AB304" s="6">
        <v>2.3E-3</v>
      </c>
      <c r="AC304" t="s">
        <v>2684</v>
      </c>
      <c r="AD304" t="s">
        <v>2758</v>
      </c>
    </row>
    <row r="305" spans="1:30" hidden="1" x14ac:dyDescent="0.55000000000000004">
      <c r="A305">
        <v>5403061908</v>
      </c>
      <c r="B305">
        <v>9</v>
      </c>
      <c r="C305">
        <v>691207</v>
      </c>
      <c r="D305" t="s">
        <v>2682</v>
      </c>
      <c r="E305">
        <v>0.18</v>
      </c>
      <c r="F305">
        <v>17</v>
      </c>
      <c r="G305">
        <v>8119089</v>
      </c>
      <c r="H305">
        <v>168807585</v>
      </c>
      <c r="I305">
        <v>497515</v>
      </c>
      <c r="J305">
        <v>541619</v>
      </c>
      <c r="K305">
        <v>0</v>
      </c>
      <c r="L305">
        <v>255415</v>
      </c>
      <c r="M305">
        <v>588607</v>
      </c>
      <c r="N305">
        <v>9239006</v>
      </c>
      <c r="O305">
        <v>22761</v>
      </c>
      <c r="P305">
        <v>38296</v>
      </c>
      <c r="Q305">
        <v>0</v>
      </c>
      <c r="R305">
        <v>13268</v>
      </c>
      <c r="S305" t="s">
        <v>2683</v>
      </c>
      <c r="T305" s="6">
        <v>1E-3</v>
      </c>
      <c r="U305" t="s">
        <v>2684</v>
      </c>
      <c r="V305" s="6">
        <v>6.1999999999999998E-3</v>
      </c>
      <c r="W305" t="s">
        <v>2685</v>
      </c>
      <c r="X305" s="6">
        <v>2.9999999999999997E-4</v>
      </c>
      <c r="Y305" t="s">
        <v>2684</v>
      </c>
      <c r="Z305" s="6">
        <v>2.3E-3</v>
      </c>
      <c r="AA305" t="s">
        <v>2686</v>
      </c>
      <c r="AB305" s="6">
        <v>5.9999999999999995E-4</v>
      </c>
      <c r="AC305" t="s">
        <v>2684</v>
      </c>
      <c r="AD305" t="s">
        <v>2730</v>
      </c>
    </row>
    <row r="306" spans="1:30" hidden="1" x14ac:dyDescent="0.55000000000000004">
      <c r="A306">
        <v>5403068740</v>
      </c>
      <c r="B306">
        <v>5</v>
      </c>
      <c r="C306">
        <v>691207</v>
      </c>
      <c r="D306" t="s">
        <v>2682</v>
      </c>
      <c r="E306">
        <v>0.18</v>
      </c>
      <c r="F306">
        <v>17</v>
      </c>
      <c r="G306">
        <v>7202745</v>
      </c>
      <c r="H306">
        <v>169727355</v>
      </c>
      <c r="I306">
        <v>386826</v>
      </c>
      <c r="J306">
        <v>515620</v>
      </c>
      <c r="K306">
        <v>0</v>
      </c>
      <c r="L306">
        <v>242140</v>
      </c>
      <c r="M306">
        <v>567605</v>
      </c>
      <c r="N306">
        <v>9262114</v>
      </c>
      <c r="O306">
        <v>12215</v>
      </c>
      <c r="P306">
        <v>34130</v>
      </c>
      <c r="Q306">
        <v>0</v>
      </c>
      <c r="R306">
        <v>14267</v>
      </c>
      <c r="S306" t="s">
        <v>2683</v>
      </c>
      <c r="T306" s="6">
        <v>2.0000000000000001E-4</v>
      </c>
      <c r="U306" t="s">
        <v>2684</v>
      </c>
      <c r="V306" s="6">
        <v>4.7000000000000002E-3</v>
      </c>
      <c r="W306" t="s">
        <v>2685</v>
      </c>
      <c r="X306" s="6">
        <v>2.0999999999999999E-3</v>
      </c>
      <c r="Y306" t="s">
        <v>2684</v>
      </c>
      <c r="Z306" s="6">
        <v>1.1999999999999999E-3</v>
      </c>
      <c r="AA306" t="s">
        <v>2686</v>
      </c>
      <c r="AB306" s="6">
        <v>4.0000000000000002E-4</v>
      </c>
      <c r="AC306" t="s">
        <v>2684</v>
      </c>
      <c r="AD306" t="s">
        <v>2725</v>
      </c>
    </row>
    <row r="307" spans="1:30" hidden="1" x14ac:dyDescent="0.55000000000000004">
      <c r="A307">
        <v>5403252167</v>
      </c>
      <c r="B307">
        <v>3</v>
      </c>
      <c r="C307">
        <v>691207</v>
      </c>
      <c r="D307" t="s">
        <v>2682</v>
      </c>
      <c r="E307">
        <v>0.18</v>
      </c>
      <c r="F307">
        <v>17</v>
      </c>
      <c r="G307">
        <v>8236568</v>
      </c>
      <c r="H307">
        <v>168688609</v>
      </c>
      <c r="I307">
        <v>344233</v>
      </c>
      <c r="J307">
        <v>554269</v>
      </c>
      <c r="K307">
        <v>0</v>
      </c>
      <c r="L307">
        <v>295948</v>
      </c>
      <c r="M307">
        <v>583419</v>
      </c>
      <c r="N307">
        <v>9246118</v>
      </c>
      <c r="O307">
        <v>22754</v>
      </c>
      <c r="P307">
        <v>42302</v>
      </c>
      <c r="Q307">
        <v>0</v>
      </c>
      <c r="R307">
        <v>14573</v>
      </c>
      <c r="S307" t="s">
        <v>2683</v>
      </c>
      <c r="T307" s="6">
        <v>2.0000000000000001E-4</v>
      </c>
      <c r="U307" t="s">
        <v>2684</v>
      </c>
      <c r="V307" s="6">
        <v>6.6E-3</v>
      </c>
      <c r="W307" t="s">
        <v>2685</v>
      </c>
      <c r="X307" s="6">
        <v>1.9E-3</v>
      </c>
      <c r="Y307" t="s">
        <v>2684</v>
      </c>
      <c r="Z307" s="6">
        <v>2.3E-3</v>
      </c>
      <c r="AA307" t="s">
        <v>2686</v>
      </c>
      <c r="AB307" s="6">
        <v>6.9999999999999999E-4</v>
      </c>
      <c r="AC307" t="s">
        <v>2684</v>
      </c>
      <c r="AD307" t="s">
        <v>2709</v>
      </c>
    </row>
    <row r="308" spans="1:30" hidden="1" x14ac:dyDescent="0.55000000000000004">
      <c r="A308">
        <v>5700589706</v>
      </c>
      <c r="B308">
        <v>2</v>
      </c>
      <c r="C308">
        <v>729607</v>
      </c>
      <c r="D308" t="s">
        <v>2682</v>
      </c>
      <c r="E308">
        <v>0.18</v>
      </c>
      <c r="F308">
        <v>18</v>
      </c>
      <c r="G308">
        <v>7555935</v>
      </c>
      <c r="H308">
        <v>179198959</v>
      </c>
      <c r="I308">
        <v>425695</v>
      </c>
      <c r="J308">
        <v>513705</v>
      </c>
      <c r="K308">
        <v>0</v>
      </c>
      <c r="L308">
        <v>234959</v>
      </c>
      <c r="M308">
        <v>517299</v>
      </c>
      <c r="N308">
        <v>9312424</v>
      </c>
      <c r="O308">
        <v>12465</v>
      </c>
      <c r="P308">
        <v>25410</v>
      </c>
      <c r="Q308">
        <v>0</v>
      </c>
      <c r="R308">
        <v>7127</v>
      </c>
      <c r="S308" t="s">
        <v>2683</v>
      </c>
      <c r="T308" s="6">
        <v>4.0000000000000002E-4</v>
      </c>
      <c r="U308" t="s">
        <v>2684</v>
      </c>
      <c r="V308" s="6">
        <v>3.8E-3</v>
      </c>
      <c r="W308" t="s">
        <v>2685</v>
      </c>
      <c r="X308" s="6">
        <v>2.2000000000000001E-3</v>
      </c>
      <c r="Y308" t="s">
        <v>2684</v>
      </c>
      <c r="Z308" s="6">
        <v>1.1999999999999999E-3</v>
      </c>
      <c r="AA308" t="s">
        <v>2686</v>
      </c>
      <c r="AB308" s="6">
        <v>4.0000000000000002E-4</v>
      </c>
      <c r="AC308" t="s">
        <v>2684</v>
      </c>
      <c r="AD308" t="s">
        <v>2756</v>
      </c>
    </row>
    <row r="309" spans="1:30" hidden="1" x14ac:dyDescent="0.55000000000000004">
      <c r="A309">
        <v>5700604379</v>
      </c>
      <c r="B309">
        <v>6</v>
      </c>
      <c r="C309">
        <v>729607</v>
      </c>
      <c r="D309" t="s">
        <v>2682</v>
      </c>
      <c r="E309">
        <v>0.18</v>
      </c>
      <c r="F309">
        <v>18</v>
      </c>
      <c r="G309">
        <v>8429933</v>
      </c>
      <c r="H309">
        <v>178318180</v>
      </c>
      <c r="I309">
        <v>301784</v>
      </c>
      <c r="J309">
        <v>523809</v>
      </c>
      <c r="K309">
        <v>0</v>
      </c>
      <c r="L309">
        <v>273198</v>
      </c>
      <c r="M309">
        <v>520026</v>
      </c>
      <c r="N309">
        <v>9309744</v>
      </c>
      <c r="O309">
        <v>7581</v>
      </c>
      <c r="P309">
        <v>23304</v>
      </c>
      <c r="Q309">
        <v>0</v>
      </c>
      <c r="R309">
        <v>7439</v>
      </c>
      <c r="S309" t="s">
        <v>2683</v>
      </c>
      <c r="T309" s="6">
        <v>2.0999999999999999E-3</v>
      </c>
      <c r="U309" t="s">
        <v>2684</v>
      </c>
      <c r="V309" s="6">
        <v>3.0999999999999999E-3</v>
      </c>
      <c r="W309" t="s">
        <v>2685</v>
      </c>
      <c r="X309" s="6">
        <v>1.6000000000000001E-3</v>
      </c>
      <c r="Y309" t="s">
        <v>2684</v>
      </c>
      <c r="Z309" s="6">
        <v>6.9999999999999999E-4</v>
      </c>
      <c r="AA309" t="s">
        <v>2686</v>
      </c>
      <c r="AB309" s="6">
        <v>5.0000000000000001E-4</v>
      </c>
      <c r="AC309" t="s">
        <v>2684</v>
      </c>
      <c r="AD309" t="s">
        <v>2740</v>
      </c>
    </row>
    <row r="310" spans="1:30" hidden="1" x14ac:dyDescent="0.55000000000000004">
      <c r="A310">
        <v>5700804885</v>
      </c>
      <c r="B310">
        <v>14</v>
      </c>
      <c r="C310">
        <v>729607</v>
      </c>
      <c r="D310" t="s">
        <v>2682</v>
      </c>
      <c r="E310">
        <v>0.18</v>
      </c>
      <c r="F310">
        <v>18</v>
      </c>
      <c r="G310">
        <v>8677620</v>
      </c>
      <c r="H310">
        <v>178071989</v>
      </c>
      <c r="I310">
        <v>475654</v>
      </c>
      <c r="J310">
        <v>545358</v>
      </c>
      <c r="K310">
        <v>0</v>
      </c>
      <c r="L310">
        <v>246048</v>
      </c>
      <c r="M310">
        <v>551322</v>
      </c>
      <c r="N310">
        <v>9276349</v>
      </c>
      <c r="O310">
        <v>11499</v>
      </c>
      <c r="P310">
        <v>21313</v>
      </c>
      <c r="Q310">
        <v>0</v>
      </c>
      <c r="R310">
        <v>8418</v>
      </c>
      <c r="S310" t="s">
        <v>2683</v>
      </c>
      <c r="T310" s="6">
        <v>8.0000000000000004E-4</v>
      </c>
      <c r="U310" t="s">
        <v>2684</v>
      </c>
      <c r="V310" s="6">
        <v>3.3E-3</v>
      </c>
      <c r="W310" t="s">
        <v>2685</v>
      </c>
      <c r="X310" s="6">
        <v>2.0000000000000001E-4</v>
      </c>
      <c r="Y310" t="s">
        <v>2684</v>
      </c>
      <c r="Z310" s="6">
        <v>1.1000000000000001E-3</v>
      </c>
      <c r="AA310" t="s">
        <v>2686</v>
      </c>
      <c r="AB310" s="6">
        <v>5.9999999999999995E-4</v>
      </c>
      <c r="AC310" t="s">
        <v>2684</v>
      </c>
      <c r="AD310" t="s">
        <v>2755</v>
      </c>
    </row>
    <row r="311" spans="1:30" hidden="1" x14ac:dyDescent="0.55000000000000004">
      <c r="A311">
        <v>5700834216</v>
      </c>
      <c r="B311">
        <v>16</v>
      </c>
      <c r="C311">
        <v>729608</v>
      </c>
      <c r="D311" t="s">
        <v>2682</v>
      </c>
      <c r="E311">
        <v>0.18</v>
      </c>
      <c r="F311">
        <v>18</v>
      </c>
      <c r="G311">
        <v>8553039</v>
      </c>
      <c r="H311">
        <v>178191873</v>
      </c>
      <c r="I311">
        <v>387719</v>
      </c>
      <c r="J311">
        <v>556935</v>
      </c>
      <c r="K311">
        <v>0</v>
      </c>
      <c r="L311">
        <v>261692</v>
      </c>
      <c r="M311">
        <v>510732</v>
      </c>
      <c r="N311">
        <v>9317320</v>
      </c>
      <c r="O311">
        <v>7315</v>
      </c>
      <c r="P311">
        <v>23208</v>
      </c>
      <c r="Q311">
        <v>0</v>
      </c>
      <c r="R311">
        <v>11024</v>
      </c>
      <c r="S311" t="s">
        <v>2683</v>
      </c>
      <c r="T311" s="6">
        <v>4.0000000000000002E-4</v>
      </c>
      <c r="U311" t="s">
        <v>2684</v>
      </c>
      <c r="V311" s="6">
        <v>3.0999999999999999E-3</v>
      </c>
      <c r="W311" t="s">
        <v>2685</v>
      </c>
      <c r="X311" s="6">
        <v>2E-3</v>
      </c>
      <c r="Y311" t="s">
        <v>2684</v>
      </c>
      <c r="Z311" s="6">
        <v>6.9999999999999999E-4</v>
      </c>
      <c r="AA311" t="s">
        <v>2686</v>
      </c>
      <c r="AB311" s="6">
        <v>5.9999999999999995E-4</v>
      </c>
      <c r="AC311" t="s">
        <v>2684</v>
      </c>
      <c r="AD311" t="s">
        <v>2740</v>
      </c>
    </row>
    <row r="312" spans="1:30" x14ac:dyDescent="0.55000000000000004">
      <c r="A312">
        <v>5701170761</v>
      </c>
      <c r="B312">
        <v>17</v>
      </c>
      <c r="C312">
        <v>729608</v>
      </c>
      <c r="D312" t="s">
        <v>2682</v>
      </c>
      <c r="E312">
        <v>0.18</v>
      </c>
      <c r="F312">
        <v>18</v>
      </c>
      <c r="G312">
        <v>8182261</v>
      </c>
      <c r="H312">
        <v>178575318</v>
      </c>
      <c r="I312">
        <v>375309</v>
      </c>
      <c r="J312">
        <v>565819</v>
      </c>
      <c r="K312">
        <v>0</v>
      </c>
      <c r="L312">
        <v>276324</v>
      </c>
      <c r="M312">
        <v>559170</v>
      </c>
      <c r="N312">
        <v>9268724</v>
      </c>
      <c r="O312">
        <v>12819</v>
      </c>
      <c r="P312">
        <v>32489</v>
      </c>
      <c r="Q312">
        <v>0</v>
      </c>
      <c r="R312">
        <v>12283</v>
      </c>
      <c r="S312" t="s">
        <v>2683</v>
      </c>
      <c r="T312" s="6">
        <v>4.0000000000000002E-4</v>
      </c>
      <c r="U312" t="s">
        <v>2684</v>
      </c>
      <c r="V312" s="6">
        <v>4.5999999999999999E-3</v>
      </c>
      <c r="W312" t="s">
        <v>2685</v>
      </c>
      <c r="X312" s="6">
        <v>2E-3</v>
      </c>
      <c r="Y312" t="s">
        <v>2684</v>
      </c>
      <c r="Z312" s="6">
        <v>1.2999999999999999E-3</v>
      </c>
      <c r="AA312" t="s">
        <v>2686</v>
      </c>
      <c r="AB312" s="6">
        <v>6.9999999999999999E-4</v>
      </c>
      <c r="AC312" t="s">
        <v>2684</v>
      </c>
      <c r="AD312" t="s">
        <v>2711</v>
      </c>
    </row>
    <row r="313" spans="1:30" hidden="1" x14ac:dyDescent="0.55000000000000004">
      <c r="A313">
        <v>5701237628</v>
      </c>
      <c r="B313">
        <v>13</v>
      </c>
      <c r="C313">
        <v>729607</v>
      </c>
      <c r="D313" t="s">
        <v>2682</v>
      </c>
      <c r="E313">
        <v>0.18</v>
      </c>
      <c r="F313">
        <v>18</v>
      </c>
      <c r="G313">
        <v>8864794</v>
      </c>
      <c r="H313">
        <v>177884558</v>
      </c>
      <c r="I313">
        <v>662672</v>
      </c>
      <c r="J313">
        <v>669159</v>
      </c>
      <c r="K313">
        <v>0</v>
      </c>
      <c r="L313">
        <v>253610</v>
      </c>
      <c r="M313">
        <v>511813</v>
      </c>
      <c r="N313">
        <v>9317868</v>
      </c>
      <c r="O313">
        <v>11947</v>
      </c>
      <c r="P313">
        <v>23241</v>
      </c>
      <c r="Q313">
        <v>0</v>
      </c>
      <c r="R313">
        <v>9332</v>
      </c>
      <c r="S313" t="s">
        <v>2683</v>
      </c>
      <c r="T313" s="6">
        <v>2.0000000000000001E-4</v>
      </c>
      <c r="U313" t="s">
        <v>2684</v>
      </c>
      <c r="V313" s="6">
        <v>3.5000000000000001E-3</v>
      </c>
      <c r="W313" t="s">
        <v>2685</v>
      </c>
      <c r="X313" s="6">
        <v>1.1999999999999999E-3</v>
      </c>
      <c r="Y313" t="s">
        <v>2684</v>
      </c>
      <c r="Z313" s="6">
        <v>1.1999999999999999E-3</v>
      </c>
      <c r="AA313" t="s">
        <v>2686</v>
      </c>
      <c r="AB313" s="6">
        <v>1.1999999999999999E-3</v>
      </c>
      <c r="AC313" t="s">
        <v>2684</v>
      </c>
      <c r="AD313" t="s">
        <v>2740</v>
      </c>
    </row>
    <row r="314" spans="1:30" hidden="1" x14ac:dyDescent="0.55000000000000004">
      <c r="A314">
        <v>5702427617</v>
      </c>
      <c r="B314">
        <v>8</v>
      </c>
      <c r="C314">
        <v>729607</v>
      </c>
      <c r="D314" t="s">
        <v>2682</v>
      </c>
      <c r="E314">
        <v>0.18</v>
      </c>
      <c r="F314">
        <v>18</v>
      </c>
      <c r="G314">
        <v>8976878</v>
      </c>
      <c r="H314">
        <v>177782794</v>
      </c>
      <c r="I314">
        <v>380957</v>
      </c>
      <c r="J314">
        <v>550706</v>
      </c>
      <c r="K314">
        <v>0</v>
      </c>
      <c r="L314">
        <v>264690</v>
      </c>
      <c r="M314">
        <v>573106</v>
      </c>
      <c r="N314">
        <v>9256640</v>
      </c>
      <c r="O314">
        <v>15011</v>
      </c>
      <c r="P314">
        <v>26758</v>
      </c>
      <c r="Q314">
        <v>0</v>
      </c>
      <c r="R314">
        <v>8993</v>
      </c>
      <c r="S314" t="s">
        <v>2683</v>
      </c>
      <c r="T314" s="6">
        <v>2.9999999999999997E-4</v>
      </c>
      <c r="U314" t="s">
        <v>2684</v>
      </c>
      <c r="V314" s="6">
        <v>4.1999999999999997E-3</v>
      </c>
      <c r="W314" t="s">
        <v>2685</v>
      </c>
      <c r="X314" s="6">
        <v>2E-3</v>
      </c>
      <c r="Y314" t="s">
        <v>2684</v>
      </c>
      <c r="Z314" s="6">
        <v>1.5E-3</v>
      </c>
      <c r="AA314" t="s">
        <v>2686</v>
      </c>
      <c r="AB314" s="6">
        <v>5.9999999999999995E-4</v>
      </c>
      <c r="AC314" t="s">
        <v>2684</v>
      </c>
      <c r="AD314" t="s">
        <v>2710</v>
      </c>
    </row>
    <row r="315" spans="1:30" hidden="1" x14ac:dyDescent="0.55000000000000004">
      <c r="A315">
        <v>5702544777</v>
      </c>
      <c r="B315">
        <v>11</v>
      </c>
      <c r="C315">
        <v>729607</v>
      </c>
      <c r="D315" t="s">
        <v>2682</v>
      </c>
      <c r="E315">
        <v>0.18</v>
      </c>
      <c r="F315">
        <v>18</v>
      </c>
      <c r="G315">
        <v>7941938</v>
      </c>
      <c r="H315">
        <v>178809327</v>
      </c>
      <c r="I315">
        <v>355329</v>
      </c>
      <c r="J315">
        <v>557732</v>
      </c>
      <c r="K315">
        <v>0</v>
      </c>
      <c r="L315">
        <v>268783</v>
      </c>
      <c r="M315">
        <v>546005</v>
      </c>
      <c r="N315">
        <v>9281822</v>
      </c>
      <c r="O315">
        <v>13361</v>
      </c>
      <c r="P315">
        <v>28205</v>
      </c>
      <c r="Q315">
        <v>0</v>
      </c>
      <c r="R315">
        <v>9844</v>
      </c>
      <c r="S315" t="s">
        <v>2683</v>
      </c>
      <c r="T315" s="6">
        <v>2.0000000000000001E-4</v>
      </c>
      <c r="U315" t="s">
        <v>2684</v>
      </c>
      <c r="V315" s="6">
        <v>4.1999999999999997E-3</v>
      </c>
      <c r="W315" t="s">
        <v>2685</v>
      </c>
      <c r="X315" s="6">
        <v>1.9E-3</v>
      </c>
      <c r="Y315" t="s">
        <v>2684</v>
      </c>
      <c r="Z315" s="6">
        <v>1.2999999999999999E-3</v>
      </c>
      <c r="AA315" t="s">
        <v>2686</v>
      </c>
      <c r="AB315" s="6">
        <v>5.9999999999999995E-4</v>
      </c>
      <c r="AC315" t="s">
        <v>2684</v>
      </c>
      <c r="AD315" t="s">
        <v>2757</v>
      </c>
    </row>
    <row r="316" spans="1:30" hidden="1" x14ac:dyDescent="0.55000000000000004">
      <c r="A316">
        <v>5702701606</v>
      </c>
      <c r="B316">
        <v>4</v>
      </c>
      <c r="C316">
        <v>729607</v>
      </c>
      <c r="D316" t="s">
        <v>2682</v>
      </c>
      <c r="E316">
        <v>0.18</v>
      </c>
      <c r="F316">
        <v>18</v>
      </c>
      <c r="G316">
        <v>5978188</v>
      </c>
      <c r="H316">
        <v>180777624</v>
      </c>
      <c r="I316">
        <v>290513</v>
      </c>
      <c r="J316">
        <v>460829</v>
      </c>
      <c r="K316">
        <v>0</v>
      </c>
      <c r="L316">
        <v>220853</v>
      </c>
      <c r="M316">
        <v>501470</v>
      </c>
      <c r="N316">
        <v>9328518</v>
      </c>
      <c r="O316">
        <v>8077</v>
      </c>
      <c r="P316">
        <v>25536</v>
      </c>
      <c r="Q316">
        <v>0</v>
      </c>
      <c r="R316">
        <v>9903</v>
      </c>
      <c r="S316" t="s">
        <v>2683</v>
      </c>
      <c r="T316" s="6">
        <v>1.6999999999999999E-3</v>
      </c>
      <c r="U316" t="s">
        <v>2684</v>
      </c>
      <c r="V316" s="6">
        <v>3.3999999999999998E-3</v>
      </c>
      <c r="W316" t="s">
        <v>2685</v>
      </c>
      <c r="X316" s="6">
        <v>1.5E-3</v>
      </c>
      <c r="Y316" t="s">
        <v>2684</v>
      </c>
      <c r="Z316" s="6">
        <v>8.0000000000000004E-4</v>
      </c>
      <c r="AA316" t="s">
        <v>2686</v>
      </c>
      <c r="AB316" s="6">
        <v>1E-4</v>
      </c>
      <c r="AC316" t="s">
        <v>2684</v>
      </c>
      <c r="AD316" t="s">
        <v>2756</v>
      </c>
    </row>
    <row r="317" spans="1:30" hidden="1" x14ac:dyDescent="0.55000000000000004">
      <c r="A317">
        <v>5702736608</v>
      </c>
      <c r="B317">
        <v>1</v>
      </c>
      <c r="C317">
        <v>729607</v>
      </c>
      <c r="D317" t="s">
        <v>2682</v>
      </c>
      <c r="E317">
        <v>0.18</v>
      </c>
      <c r="F317">
        <v>18</v>
      </c>
      <c r="G317">
        <v>8581056</v>
      </c>
      <c r="H317">
        <v>178176691</v>
      </c>
      <c r="I317">
        <v>281494</v>
      </c>
      <c r="J317">
        <v>480104</v>
      </c>
      <c r="K317">
        <v>0</v>
      </c>
      <c r="L317">
        <v>250128</v>
      </c>
      <c r="M317">
        <v>535880</v>
      </c>
      <c r="N317">
        <v>9293961</v>
      </c>
      <c r="O317">
        <v>13948</v>
      </c>
      <c r="P317">
        <v>25128</v>
      </c>
      <c r="Q317">
        <v>0</v>
      </c>
      <c r="R317">
        <v>6961</v>
      </c>
      <c r="S317" t="s">
        <v>2683</v>
      </c>
      <c r="T317" s="6">
        <v>1.6999999999999999E-3</v>
      </c>
      <c r="U317" t="s">
        <v>2684</v>
      </c>
      <c r="V317" s="6">
        <v>3.8999999999999998E-3</v>
      </c>
      <c r="W317" t="s">
        <v>2685</v>
      </c>
      <c r="X317" s="6">
        <v>1.5E-3</v>
      </c>
      <c r="Y317" t="s">
        <v>2684</v>
      </c>
      <c r="Z317" s="6">
        <v>1.4E-3</v>
      </c>
      <c r="AA317" t="s">
        <v>2686</v>
      </c>
      <c r="AB317" s="6">
        <v>2.0000000000000001E-4</v>
      </c>
      <c r="AC317" t="s">
        <v>2684</v>
      </c>
      <c r="AD317" t="s">
        <v>2756</v>
      </c>
    </row>
    <row r="318" spans="1:30" hidden="1" x14ac:dyDescent="0.55000000000000004">
      <c r="A318">
        <v>5702756940</v>
      </c>
      <c r="B318">
        <v>7</v>
      </c>
      <c r="C318">
        <v>729607</v>
      </c>
      <c r="D318" t="s">
        <v>2682</v>
      </c>
      <c r="E318">
        <v>0.18</v>
      </c>
      <c r="F318">
        <v>18</v>
      </c>
      <c r="G318">
        <v>8654530</v>
      </c>
      <c r="H318">
        <v>178098365</v>
      </c>
      <c r="I318">
        <v>358779</v>
      </c>
      <c r="J318">
        <v>522779</v>
      </c>
      <c r="K318">
        <v>0</v>
      </c>
      <c r="L318">
        <v>246731</v>
      </c>
      <c r="M318">
        <v>568511</v>
      </c>
      <c r="N318">
        <v>9261444</v>
      </c>
      <c r="O318">
        <v>13099</v>
      </c>
      <c r="P318">
        <v>31079</v>
      </c>
      <c r="Q318">
        <v>0</v>
      </c>
      <c r="R318">
        <v>9849</v>
      </c>
      <c r="S318" t="s">
        <v>2683</v>
      </c>
      <c r="T318" s="6">
        <v>1E-4</v>
      </c>
      <c r="U318" t="s">
        <v>2684</v>
      </c>
      <c r="V318" s="6">
        <v>4.4000000000000003E-3</v>
      </c>
      <c r="W318" t="s">
        <v>2685</v>
      </c>
      <c r="X318" s="6">
        <v>1.9E-3</v>
      </c>
      <c r="Y318" t="s">
        <v>2684</v>
      </c>
      <c r="Z318" s="6">
        <v>1.2999999999999999E-3</v>
      </c>
      <c r="AA318" t="s">
        <v>2686</v>
      </c>
      <c r="AB318" s="6">
        <v>4.0000000000000002E-4</v>
      </c>
      <c r="AC318" t="s">
        <v>2684</v>
      </c>
      <c r="AD318" t="s">
        <v>2758</v>
      </c>
    </row>
    <row r="319" spans="1:30" hidden="1" x14ac:dyDescent="0.55000000000000004">
      <c r="A319">
        <v>5702816534</v>
      </c>
      <c r="B319">
        <v>15</v>
      </c>
      <c r="C319">
        <v>729607</v>
      </c>
      <c r="D319" t="s">
        <v>2682</v>
      </c>
      <c r="E319">
        <v>0.18</v>
      </c>
      <c r="F319">
        <v>18</v>
      </c>
      <c r="G319">
        <v>8095669</v>
      </c>
      <c r="H319">
        <v>178646495</v>
      </c>
      <c r="I319">
        <v>415301</v>
      </c>
      <c r="J319">
        <v>580437</v>
      </c>
      <c r="K319">
        <v>0</v>
      </c>
      <c r="L319">
        <v>295368</v>
      </c>
      <c r="M319">
        <v>499617</v>
      </c>
      <c r="N319">
        <v>9330471</v>
      </c>
      <c r="O319">
        <v>10018</v>
      </c>
      <c r="P319">
        <v>25256</v>
      </c>
      <c r="Q319">
        <v>0</v>
      </c>
      <c r="R319">
        <v>15307</v>
      </c>
      <c r="S319" t="s">
        <v>2683</v>
      </c>
      <c r="T319" s="6">
        <v>6.9999999999999999E-4</v>
      </c>
      <c r="U319" t="s">
        <v>2684</v>
      </c>
      <c r="V319" s="6">
        <v>3.5000000000000001E-3</v>
      </c>
      <c r="W319" t="s">
        <v>2685</v>
      </c>
      <c r="X319" s="6">
        <v>2.2000000000000001E-3</v>
      </c>
      <c r="Y319" t="s">
        <v>2684</v>
      </c>
      <c r="Z319" s="6">
        <v>1E-3</v>
      </c>
      <c r="AA319" t="s">
        <v>2686</v>
      </c>
      <c r="AB319" s="6">
        <v>8.0000000000000004E-4</v>
      </c>
      <c r="AC319" t="s">
        <v>2684</v>
      </c>
      <c r="AD319" t="s">
        <v>2756</v>
      </c>
    </row>
    <row r="320" spans="1:30" hidden="1" x14ac:dyDescent="0.55000000000000004">
      <c r="A320">
        <v>5702911098</v>
      </c>
      <c r="B320">
        <v>10</v>
      </c>
      <c r="C320">
        <v>729607</v>
      </c>
      <c r="D320" t="s">
        <v>2682</v>
      </c>
      <c r="E320">
        <v>0.18</v>
      </c>
      <c r="F320">
        <v>18</v>
      </c>
      <c r="G320">
        <v>8640969</v>
      </c>
      <c r="H320">
        <v>178110372</v>
      </c>
      <c r="I320">
        <v>301164</v>
      </c>
      <c r="J320">
        <v>558546</v>
      </c>
      <c r="K320">
        <v>0</v>
      </c>
      <c r="L320">
        <v>285537</v>
      </c>
      <c r="M320">
        <v>572389</v>
      </c>
      <c r="N320">
        <v>9257581</v>
      </c>
      <c r="O320">
        <v>14529</v>
      </c>
      <c r="P320">
        <v>33885</v>
      </c>
      <c r="Q320">
        <v>0</v>
      </c>
      <c r="R320">
        <v>9355</v>
      </c>
      <c r="S320" t="s">
        <v>2683</v>
      </c>
      <c r="T320" s="6">
        <v>0</v>
      </c>
      <c r="U320" t="s">
        <v>2684</v>
      </c>
      <c r="V320" s="6">
        <v>4.8999999999999998E-3</v>
      </c>
      <c r="W320" t="s">
        <v>2685</v>
      </c>
      <c r="X320" s="6">
        <v>1.6000000000000001E-3</v>
      </c>
      <c r="Y320" t="s">
        <v>2684</v>
      </c>
      <c r="Z320" s="6">
        <v>1.4E-3</v>
      </c>
      <c r="AA320" t="s">
        <v>2686</v>
      </c>
      <c r="AB320" s="6">
        <v>5.9999999999999995E-4</v>
      </c>
      <c r="AC320" t="s">
        <v>2684</v>
      </c>
      <c r="AD320" t="s">
        <v>2725</v>
      </c>
    </row>
    <row r="321" spans="1:30" hidden="1" x14ac:dyDescent="0.55000000000000004">
      <c r="A321">
        <v>5702949079</v>
      </c>
      <c r="B321">
        <v>12</v>
      </c>
      <c r="C321">
        <v>729607</v>
      </c>
      <c r="D321" t="s">
        <v>2682</v>
      </c>
      <c r="E321">
        <v>0.18</v>
      </c>
      <c r="F321">
        <v>18</v>
      </c>
      <c r="G321">
        <v>5928793</v>
      </c>
      <c r="H321">
        <v>180824364</v>
      </c>
      <c r="I321">
        <v>218662</v>
      </c>
      <c r="J321">
        <v>438158</v>
      </c>
      <c r="K321">
        <v>0</v>
      </c>
      <c r="L321">
        <v>250562</v>
      </c>
      <c r="M321">
        <v>563846</v>
      </c>
      <c r="N321">
        <v>9266246</v>
      </c>
      <c r="O321">
        <v>14202</v>
      </c>
      <c r="P321">
        <v>30974</v>
      </c>
      <c r="Q321">
        <v>0</v>
      </c>
      <c r="R321">
        <v>13086</v>
      </c>
      <c r="S321" t="s">
        <v>2683</v>
      </c>
      <c r="T321" s="6">
        <v>1.1999999999999999E-3</v>
      </c>
      <c r="U321" t="s">
        <v>2684</v>
      </c>
      <c r="V321" s="6">
        <v>4.4999999999999997E-3</v>
      </c>
      <c r="W321" t="s">
        <v>2685</v>
      </c>
      <c r="X321" s="6">
        <v>1.1000000000000001E-3</v>
      </c>
      <c r="Y321" t="s">
        <v>2684</v>
      </c>
      <c r="Z321" s="6">
        <v>1.4E-3</v>
      </c>
      <c r="AA321" t="s">
        <v>2686</v>
      </c>
      <c r="AB321" s="6">
        <v>0</v>
      </c>
      <c r="AC321" t="s">
        <v>2684</v>
      </c>
      <c r="AD321" t="s">
        <v>2758</v>
      </c>
    </row>
    <row r="322" spans="1:30" hidden="1" x14ac:dyDescent="0.55000000000000004">
      <c r="A322">
        <v>5703063107</v>
      </c>
      <c r="B322">
        <v>9</v>
      </c>
      <c r="C322">
        <v>729607</v>
      </c>
      <c r="D322" t="s">
        <v>2682</v>
      </c>
      <c r="E322">
        <v>0.18</v>
      </c>
      <c r="F322">
        <v>18</v>
      </c>
      <c r="G322">
        <v>8644151</v>
      </c>
      <c r="H322">
        <v>178112556</v>
      </c>
      <c r="I322">
        <v>504768</v>
      </c>
      <c r="J322">
        <v>565994</v>
      </c>
      <c r="K322">
        <v>0</v>
      </c>
      <c r="L322">
        <v>267247</v>
      </c>
      <c r="M322">
        <v>525059</v>
      </c>
      <c r="N322">
        <v>9304971</v>
      </c>
      <c r="O322">
        <v>7253</v>
      </c>
      <c r="P322">
        <v>24375</v>
      </c>
      <c r="Q322">
        <v>0</v>
      </c>
      <c r="R322">
        <v>11832</v>
      </c>
      <c r="S322" t="s">
        <v>2683</v>
      </c>
      <c r="T322" s="6">
        <v>1.1000000000000001E-3</v>
      </c>
      <c r="U322" t="s">
        <v>2684</v>
      </c>
      <c r="V322" s="6">
        <v>3.2000000000000002E-3</v>
      </c>
      <c r="W322" t="s">
        <v>2685</v>
      </c>
      <c r="X322" s="6">
        <v>4.0000000000000002E-4</v>
      </c>
      <c r="Y322" t="s">
        <v>2684</v>
      </c>
      <c r="Z322" s="6">
        <v>6.9999999999999999E-4</v>
      </c>
      <c r="AA322" t="s">
        <v>2686</v>
      </c>
      <c r="AB322" s="6">
        <v>6.9999999999999999E-4</v>
      </c>
      <c r="AC322" t="s">
        <v>2684</v>
      </c>
      <c r="AD322" t="s">
        <v>2706</v>
      </c>
    </row>
    <row r="323" spans="1:30" hidden="1" x14ac:dyDescent="0.55000000000000004">
      <c r="A323">
        <v>5703070666</v>
      </c>
      <c r="B323">
        <v>5</v>
      </c>
      <c r="C323">
        <v>729607</v>
      </c>
      <c r="D323" t="s">
        <v>2682</v>
      </c>
      <c r="E323">
        <v>0.18</v>
      </c>
      <c r="F323">
        <v>18</v>
      </c>
      <c r="G323">
        <v>7775193</v>
      </c>
      <c r="H323">
        <v>178984694</v>
      </c>
      <c r="I323">
        <v>401827</v>
      </c>
      <c r="J323">
        <v>547648</v>
      </c>
      <c r="K323">
        <v>0</v>
      </c>
      <c r="L323">
        <v>252592</v>
      </c>
      <c r="M323">
        <v>572445</v>
      </c>
      <c r="N323">
        <v>9257339</v>
      </c>
      <c r="O323">
        <v>15001</v>
      </c>
      <c r="P323">
        <v>32028</v>
      </c>
      <c r="Q323">
        <v>0</v>
      </c>
      <c r="R323">
        <v>10452</v>
      </c>
      <c r="S323" t="s">
        <v>2683</v>
      </c>
      <c r="T323" s="6">
        <v>4.0000000000000002E-4</v>
      </c>
      <c r="U323" t="s">
        <v>2684</v>
      </c>
      <c r="V323" s="6">
        <v>4.7000000000000002E-3</v>
      </c>
      <c r="W323" t="s">
        <v>2685</v>
      </c>
      <c r="X323" s="6">
        <v>2.0999999999999999E-3</v>
      </c>
      <c r="Y323" t="s">
        <v>2684</v>
      </c>
      <c r="Z323" s="6">
        <v>1.5E-3</v>
      </c>
      <c r="AA323" t="s">
        <v>2686</v>
      </c>
      <c r="AB323" s="6">
        <v>5.9999999999999995E-4</v>
      </c>
      <c r="AC323" t="s">
        <v>2684</v>
      </c>
      <c r="AD323" t="s">
        <v>2760</v>
      </c>
    </row>
    <row r="324" spans="1:30" hidden="1" x14ac:dyDescent="0.55000000000000004">
      <c r="A324">
        <v>5703254070</v>
      </c>
      <c r="B324">
        <v>3</v>
      </c>
      <c r="C324">
        <v>729607</v>
      </c>
      <c r="D324" t="s">
        <v>2682</v>
      </c>
      <c r="E324">
        <v>0.18</v>
      </c>
      <c r="F324">
        <v>18</v>
      </c>
      <c r="G324">
        <v>8774862</v>
      </c>
      <c r="H324">
        <v>177978888</v>
      </c>
      <c r="I324">
        <v>356252</v>
      </c>
      <c r="J324">
        <v>580563</v>
      </c>
      <c r="K324">
        <v>0</v>
      </c>
      <c r="L324">
        <v>307336</v>
      </c>
      <c r="M324">
        <v>538291</v>
      </c>
      <c r="N324">
        <v>9290279</v>
      </c>
      <c r="O324">
        <v>12019</v>
      </c>
      <c r="P324">
        <v>26294</v>
      </c>
      <c r="Q324">
        <v>0</v>
      </c>
      <c r="R324">
        <v>11388</v>
      </c>
      <c r="S324" t="s">
        <v>2683</v>
      </c>
      <c r="T324" s="6">
        <v>4.0000000000000002E-4</v>
      </c>
      <c r="U324" t="s">
        <v>2684</v>
      </c>
      <c r="V324" s="6">
        <v>3.8E-3</v>
      </c>
      <c r="W324" t="s">
        <v>2685</v>
      </c>
      <c r="X324" s="6">
        <v>1.9E-3</v>
      </c>
      <c r="Y324" t="s">
        <v>2684</v>
      </c>
      <c r="Z324" s="6">
        <v>1.1999999999999999E-3</v>
      </c>
      <c r="AA324" t="s">
        <v>2686</v>
      </c>
      <c r="AB324" s="6">
        <v>8.0000000000000004E-4</v>
      </c>
      <c r="AC324" t="s">
        <v>2684</v>
      </c>
      <c r="AD324" t="s">
        <v>2729</v>
      </c>
    </row>
    <row r="325" spans="1:30" hidden="1" x14ac:dyDescent="0.55000000000000004">
      <c r="A325">
        <v>6000588987</v>
      </c>
      <c r="B325">
        <v>2</v>
      </c>
      <c r="C325">
        <v>768007</v>
      </c>
      <c r="D325" t="s">
        <v>2682</v>
      </c>
      <c r="E325">
        <v>0.18</v>
      </c>
      <c r="F325">
        <v>19</v>
      </c>
      <c r="G325">
        <v>8082988</v>
      </c>
      <c r="H325">
        <v>188499531</v>
      </c>
      <c r="I325">
        <v>438518</v>
      </c>
      <c r="J325">
        <v>542654</v>
      </c>
      <c r="K325">
        <v>0</v>
      </c>
      <c r="L325">
        <v>243776</v>
      </c>
      <c r="M325">
        <v>527051</v>
      </c>
      <c r="N325">
        <v>9300572</v>
      </c>
      <c r="O325">
        <v>12823</v>
      </c>
      <c r="P325">
        <v>28949</v>
      </c>
      <c r="Q325">
        <v>0</v>
      </c>
      <c r="R325">
        <v>8817</v>
      </c>
      <c r="S325" t="s">
        <v>2683</v>
      </c>
      <c r="T325" s="6">
        <v>5.9999999999999995E-4</v>
      </c>
      <c r="U325" t="s">
        <v>2684</v>
      </c>
      <c r="V325" s="6">
        <v>4.1999999999999997E-3</v>
      </c>
      <c r="W325" t="s">
        <v>2685</v>
      </c>
      <c r="X325" s="6">
        <v>0</v>
      </c>
      <c r="Y325" t="s">
        <v>2684</v>
      </c>
      <c r="Z325" s="6">
        <v>1.2999999999999999E-3</v>
      </c>
      <c r="AA325" t="s">
        <v>2686</v>
      </c>
      <c r="AB325" s="6">
        <v>5.0000000000000001E-4</v>
      </c>
      <c r="AC325" t="s">
        <v>2684</v>
      </c>
      <c r="AD325" t="s">
        <v>2759</v>
      </c>
    </row>
    <row r="326" spans="1:30" hidden="1" x14ac:dyDescent="0.55000000000000004">
      <c r="A326">
        <v>6000604197</v>
      </c>
      <c r="B326">
        <v>6</v>
      </c>
      <c r="C326">
        <v>768007</v>
      </c>
      <c r="D326" t="s">
        <v>2682</v>
      </c>
      <c r="E326">
        <v>0.18</v>
      </c>
      <c r="F326">
        <v>19</v>
      </c>
      <c r="G326">
        <v>9012626</v>
      </c>
      <c r="H326">
        <v>187565090</v>
      </c>
      <c r="I326">
        <v>324702</v>
      </c>
      <c r="J326">
        <v>560979</v>
      </c>
      <c r="K326">
        <v>0</v>
      </c>
      <c r="L326">
        <v>282468</v>
      </c>
      <c r="M326">
        <v>582690</v>
      </c>
      <c r="N326">
        <v>9246910</v>
      </c>
      <c r="O326">
        <v>22918</v>
      </c>
      <c r="P326">
        <v>37170</v>
      </c>
      <c r="Q326">
        <v>0</v>
      </c>
      <c r="R326">
        <v>9270</v>
      </c>
      <c r="S326" t="s">
        <v>2683</v>
      </c>
      <c r="T326" s="6">
        <v>1E-4</v>
      </c>
      <c r="U326" t="s">
        <v>2684</v>
      </c>
      <c r="V326" s="6">
        <v>6.1000000000000004E-3</v>
      </c>
      <c r="W326" t="s">
        <v>2685</v>
      </c>
      <c r="X326" s="6">
        <v>1.6000000000000001E-3</v>
      </c>
      <c r="Y326" t="s">
        <v>2684</v>
      </c>
      <c r="Z326" s="6">
        <v>2.3E-3</v>
      </c>
      <c r="AA326" t="s">
        <v>2686</v>
      </c>
      <c r="AB326" s="6">
        <v>5.9999999999999995E-4</v>
      </c>
      <c r="AC326" t="s">
        <v>2684</v>
      </c>
      <c r="AD326" t="s">
        <v>2726</v>
      </c>
    </row>
    <row r="327" spans="1:30" hidden="1" x14ac:dyDescent="0.55000000000000004">
      <c r="A327">
        <v>6000804675</v>
      </c>
      <c r="B327">
        <v>14</v>
      </c>
      <c r="C327">
        <v>768007</v>
      </c>
      <c r="D327" t="s">
        <v>2682</v>
      </c>
      <c r="E327">
        <v>0.18</v>
      </c>
      <c r="F327">
        <v>19</v>
      </c>
      <c r="G327">
        <v>9229448</v>
      </c>
      <c r="H327">
        <v>187349868</v>
      </c>
      <c r="I327">
        <v>487140</v>
      </c>
      <c r="J327">
        <v>577957</v>
      </c>
      <c r="K327">
        <v>0</v>
      </c>
      <c r="L327">
        <v>261670</v>
      </c>
      <c r="M327">
        <v>551825</v>
      </c>
      <c r="N327">
        <v>9277879</v>
      </c>
      <c r="O327">
        <v>11486</v>
      </c>
      <c r="P327">
        <v>32599</v>
      </c>
      <c r="Q327">
        <v>0</v>
      </c>
      <c r="R327">
        <v>15622</v>
      </c>
      <c r="S327" t="s">
        <v>2683</v>
      </c>
      <c r="T327" s="6">
        <v>1E-3</v>
      </c>
      <c r="U327" t="s">
        <v>2684</v>
      </c>
      <c r="V327" s="6">
        <v>4.4000000000000003E-3</v>
      </c>
      <c r="W327" t="s">
        <v>2685</v>
      </c>
      <c r="X327" s="6">
        <v>2.0000000000000001E-4</v>
      </c>
      <c r="Y327" t="s">
        <v>2684</v>
      </c>
      <c r="Z327" s="6">
        <v>1.1000000000000001E-3</v>
      </c>
      <c r="AA327" t="s">
        <v>2686</v>
      </c>
      <c r="AB327" s="6">
        <v>6.9999999999999999E-4</v>
      </c>
      <c r="AC327" t="s">
        <v>2684</v>
      </c>
      <c r="AD327" t="s">
        <v>2711</v>
      </c>
    </row>
    <row r="328" spans="1:30" hidden="1" x14ac:dyDescent="0.55000000000000004">
      <c r="A328">
        <v>6000833144</v>
      </c>
      <c r="B328">
        <v>16</v>
      </c>
      <c r="C328">
        <v>768008</v>
      </c>
      <c r="D328" t="s">
        <v>2682</v>
      </c>
      <c r="E328">
        <v>0.18</v>
      </c>
      <c r="F328">
        <v>19</v>
      </c>
      <c r="G328">
        <v>9111834</v>
      </c>
      <c r="H328">
        <v>187460743</v>
      </c>
      <c r="I328">
        <v>404245</v>
      </c>
      <c r="J328">
        <v>591764</v>
      </c>
      <c r="K328">
        <v>0</v>
      </c>
      <c r="L328">
        <v>271321</v>
      </c>
      <c r="M328">
        <v>558792</v>
      </c>
      <c r="N328">
        <v>9268870</v>
      </c>
      <c r="O328">
        <v>16526</v>
      </c>
      <c r="P328">
        <v>34829</v>
      </c>
      <c r="Q328">
        <v>0</v>
      </c>
      <c r="R328">
        <v>9629</v>
      </c>
      <c r="S328" t="s">
        <v>2683</v>
      </c>
      <c r="T328" s="6">
        <v>5.9999999999999995E-4</v>
      </c>
      <c r="U328" t="s">
        <v>2684</v>
      </c>
      <c r="V328" s="6">
        <v>5.1999999999999998E-3</v>
      </c>
      <c r="W328" t="s">
        <v>2685</v>
      </c>
      <c r="X328" s="6">
        <v>2E-3</v>
      </c>
      <c r="Y328" t="s">
        <v>2684</v>
      </c>
      <c r="Z328" s="6">
        <v>1.6000000000000001E-3</v>
      </c>
      <c r="AA328" t="s">
        <v>2686</v>
      </c>
      <c r="AB328" s="6">
        <v>8.0000000000000004E-4</v>
      </c>
      <c r="AC328" t="s">
        <v>2684</v>
      </c>
      <c r="AD328" t="s">
        <v>2745</v>
      </c>
    </row>
    <row r="329" spans="1:30" x14ac:dyDescent="0.55000000000000004">
      <c r="A329">
        <v>6001169583</v>
      </c>
      <c r="B329">
        <v>17</v>
      </c>
      <c r="C329">
        <v>768008</v>
      </c>
      <c r="D329" t="s">
        <v>2682</v>
      </c>
      <c r="E329">
        <v>0.18</v>
      </c>
      <c r="F329">
        <v>19</v>
      </c>
      <c r="G329">
        <v>8755281</v>
      </c>
      <c r="H329">
        <v>187832003</v>
      </c>
      <c r="I329">
        <v>389203</v>
      </c>
      <c r="J329">
        <v>605661</v>
      </c>
      <c r="K329">
        <v>0</v>
      </c>
      <c r="L329">
        <v>293208</v>
      </c>
      <c r="M329">
        <v>573017</v>
      </c>
      <c r="N329">
        <v>9256685</v>
      </c>
      <c r="O329">
        <v>13894</v>
      </c>
      <c r="P329">
        <v>39842</v>
      </c>
      <c r="Q329">
        <v>0</v>
      </c>
      <c r="R329">
        <v>16884</v>
      </c>
      <c r="S329" t="s">
        <v>2683</v>
      </c>
      <c r="T329" s="6">
        <v>5.9999999999999995E-4</v>
      </c>
      <c r="U329" t="s">
        <v>2684</v>
      </c>
      <c r="V329" s="6">
        <v>5.4000000000000003E-3</v>
      </c>
      <c r="W329" t="s">
        <v>2685</v>
      </c>
      <c r="X329" s="6">
        <v>1.9E-3</v>
      </c>
      <c r="Y329" t="s">
        <v>2684</v>
      </c>
      <c r="Z329" s="6">
        <v>1.4E-3</v>
      </c>
      <c r="AA329" t="s">
        <v>2686</v>
      </c>
      <c r="AB329" s="6">
        <v>8.0000000000000004E-4</v>
      </c>
      <c r="AC329" t="s">
        <v>2684</v>
      </c>
      <c r="AD329" t="s">
        <v>2762</v>
      </c>
    </row>
    <row r="330" spans="1:30" hidden="1" x14ac:dyDescent="0.55000000000000004">
      <c r="A330">
        <v>6001237145</v>
      </c>
      <c r="B330">
        <v>13</v>
      </c>
      <c r="C330">
        <v>768007</v>
      </c>
      <c r="D330" t="s">
        <v>2682</v>
      </c>
      <c r="E330">
        <v>0.18</v>
      </c>
      <c r="F330">
        <v>19</v>
      </c>
      <c r="G330">
        <v>9415205</v>
      </c>
      <c r="H330">
        <v>187164103</v>
      </c>
      <c r="I330">
        <v>678881</v>
      </c>
      <c r="J330">
        <v>700372</v>
      </c>
      <c r="K330">
        <v>0</v>
      </c>
      <c r="L330">
        <v>262065</v>
      </c>
      <c r="M330">
        <v>550408</v>
      </c>
      <c r="N330">
        <v>9279545</v>
      </c>
      <c r="O330">
        <v>16209</v>
      </c>
      <c r="P330">
        <v>31213</v>
      </c>
      <c r="Q330">
        <v>0</v>
      </c>
      <c r="R330">
        <v>8455</v>
      </c>
      <c r="S330" t="s">
        <v>2683</v>
      </c>
      <c r="T330" s="6">
        <v>4.0000000000000002E-4</v>
      </c>
      <c r="U330" t="s">
        <v>2684</v>
      </c>
      <c r="V330" s="6">
        <v>4.7999999999999996E-3</v>
      </c>
      <c r="W330" t="s">
        <v>2685</v>
      </c>
      <c r="X330" s="6">
        <v>1.1999999999999999E-3</v>
      </c>
      <c r="Y330" t="s">
        <v>2684</v>
      </c>
      <c r="Z330" s="6">
        <v>1.6000000000000001E-3</v>
      </c>
      <c r="AA330" t="s">
        <v>2686</v>
      </c>
      <c r="AB330" s="6">
        <v>1.2999999999999999E-3</v>
      </c>
      <c r="AC330" t="s">
        <v>2684</v>
      </c>
      <c r="AD330" t="s">
        <v>2758</v>
      </c>
    </row>
    <row r="331" spans="1:30" hidden="1" x14ac:dyDescent="0.55000000000000004">
      <c r="A331">
        <v>6002427348</v>
      </c>
      <c r="B331">
        <v>8</v>
      </c>
      <c r="C331">
        <v>768007</v>
      </c>
      <c r="D331" t="s">
        <v>2682</v>
      </c>
      <c r="E331">
        <v>0.18</v>
      </c>
      <c r="F331">
        <v>19</v>
      </c>
      <c r="G331">
        <v>9576396</v>
      </c>
      <c r="H331">
        <v>187013205</v>
      </c>
      <c r="I331">
        <v>393682</v>
      </c>
      <c r="J331">
        <v>587863</v>
      </c>
      <c r="K331">
        <v>0</v>
      </c>
      <c r="L331">
        <v>279945</v>
      </c>
      <c r="M331">
        <v>599516</v>
      </c>
      <c r="N331">
        <v>9230411</v>
      </c>
      <c r="O331">
        <v>12725</v>
      </c>
      <c r="P331">
        <v>37157</v>
      </c>
      <c r="Q331">
        <v>0</v>
      </c>
      <c r="R331">
        <v>15255</v>
      </c>
      <c r="S331" t="s">
        <v>2683</v>
      </c>
      <c r="T331" s="6">
        <v>5.9999999999999995E-4</v>
      </c>
      <c r="U331" t="s">
        <v>2684</v>
      </c>
      <c r="V331" s="6">
        <v>5.0000000000000001E-3</v>
      </c>
      <c r="W331" t="s">
        <v>2685</v>
      </c>
      <c r="X331" s="6">
        <v>2E-3</v>
      </c>
      <c r="Y331" t="s">
        <v>2684</v>
      </c>
      <c r="Z331" s="6">
        <v>1.1999999999999999E-3</v>
      </c>
      <c r="AA331" t="s">
        <v>2686</v>
      </c>
      <c r="AB331" s="6">
        <v>8.0000000000000004E-4</v>
      </c>
      <c r="AC331" t="s">
        <v>2684</v>
      </c>
      <c r="AD331" t="s">
        <v>2726</v>
      </c>
    </row>
    <row r="332" spans="1:30" hidden="1" x14ac:dyDescent="0.55000000000000004">
      <c r="A332">
        <v>6002544414</v>
      </c>
      <c r="B332">
        <v>11</v>
      </c>
      <c r="C332">
        <v>768007</v>
      </c>
      <c r="D332" t="s">
        <v>2682</v>
      </c>
      <c r="E332">
        <v>0.18</v>
      </c>
      <c r="F332">
        <v>19</v>
      </c>
      <c r="G332">
        <v>8532072</v>
      </c>
      <c r="H332">
        <v>188048980</v>
      </c>
      <c r="I332">
        <v>376294</v>
      </c>
      <c r="J332">
        <v>603050</v>
      </c>
      <c r="K332">
        <v>0</v>
      </c>
      <c r="L332">
        <v>283227</v>
      </c>
      <c r="M332">
        <v>590131</v>
      </c>
      <c r="N332">
        <v>9239653</v>
      </c>
      <c r="O332">
        <v>20965</v>
      </c>
      <c r="P332">
        <v>45318</v>
      </c>
      <c r="Q332">
        <v>0</v>
      </c>
      <c r="R332">
        <v>14444</v>
      </c>
      <c r="S332" t="s">
        <v>2683</v>
      </c>
      <c r="T332" s="6">
        <v>5.9999999999999995E-4</v>
      </c>
      <c r="U332" t="s">
        <v>2684</v>
      </c>
      <c r="V332" s="6">
        <v>6.7000000000000002E-3</v>
      </c>
      <c r="W332" t="s">
        <v>2685</v>
      </c>
      <c r="X332" s="6">
        <v>1.9E-3</v>
      </c>
      <c r="Y332" t="s">
        <v>2684</v>
      </c>
      <c r="Z332" s="6">
        <v>2.0999999999999999E-3</v>
      </c>
      <c r="AA332" t="s">
        <v>2686</v>
      </c>
      <c r="AB332" s="6">
        <v>8.0000000000000004E-4</v>
      </c>
      <c r="AC332" t="s">
        <v>2684</v>
      </c>
      <c r="AD332" t="s">
        <v>2734</v>
      </c>
    </row>
    <row r="333" spans="1:30" hidden="1" x14ac:dyDescent="0.55000000000000004">
      <c r="A333">
        <v>6002701816</v>
      </c>
      <c r="B333">
        <v>4</v>
      </c>
      <c r="C333">
        <v>768007</v>
      </c>
      <c r="D333" t="s">
        <v>2682</v>
      </c>
      <c r="E333">
        <v>0.18</v>
      </c>
      <c r="F333">
        <v>19</v>
      </c>
      <c r="G333">
        <v>6527645</v>
      </c>
      <c r="H333">
        <v>190057700</v>
      </c>
      <c r="I333">
        <v>303615</v>
      </c>
      <c r="J333">
        <v>495846</v>
      </c>
      <c r="K333">
        <v>0</v>
      </c>
      <c r="L333">
        <v>233708</v>
      </c>
      <c r="M333">
        <v>549454</v>
      </c>
      <c r="N333">
        <v>9280076</v>
      </c>
      <c r="O333">
        <v>13102</v>
      </c>
      <c r="P333">
        <v>35017</v>
      </c>
      <c r="Q333">
        <v>0</v>
      </c>
      <c r="R333">
        <v>12855</v>
      </c>
      <c r="S333" t="s">
        <v>2683</v>
      </c>
      <c r="T333" s="6">
        <v>1.8E-3</v>
      </c>
      <c r="U333" t="s">
        <v>2684</v>
      </c>
      <c r="V333" s="6">
        <v>4.7999999999999996E-3</v>
      </c>
      <c r="W333" t="s">
        <v>2685</v>
      </c>
      <c r="X333" s="6">
        <v>1.5E-3</v>
      </c>
      <c r="Y333" t="s">
        <v>2684</v>
      </c>
      <c r="Z333" s="6">
        <v>1.2999999999999999E-3</v>
      </c>
      <c r="AA333" t="s">
        <v>2686</v>
      </c>
      <c r="AB333" s="6">
        <v>2.9999999999999997E-4</v>
      </c>
      <c r="AC333" t="s">
        <v>2684</v>
      </c>
      <c r="AD333" t="s">
        <v>2745</v>
      </c>
    </row>
    <row r="334" spans="1:30" hidden="1" x14ac:dyDescent="0.55000000000000004">
      <c r="A334">
        <v>6002736266</v>
      </c>
      <c r="B334">
        <v>1</v>
      </c>
      <c r="C334">
        <v>768007</v>
      </c>
      <c r="D334" t="s">
        <v>2682</v>
      </c>
      <c r="E334">
        <v>0.18</v>
      </c>
      <c r="F334">
        <v>19</v>
      </c>
      <c r="G334">
        <v>9157694</v>
      </c>
      <c r="H334">
        <v>187429875</v>
      </c>
      <c r="I334">
        <v>299382</v>
      </c>
      <c r="J334">
        <v>515858</v>
      </c>
      <c r="K334">
        <v>0</v>
      </c>
      <c r="L334">
        <v>262055</v>
      </c>
      <c r="M334">
        <v>576635</v>
      </c>
      <c r="N334">
        <v>9253184</v>
      </c>
      <c r="O334">
        <v>17888</v>
      </c>
      <c r="P334">
        <v>35754</v>
      </c>
      <c r="Q334">
        <v>0</v>
      </c>
      <c r="R334">
        <v>11927</v>
      </c>
      <c r="S334" t="s">
        <v>2683</v>
      </c>
      <c r="T334" s="6">
        <v>1.9E-3</v>
      </c>
      <c r="U334" t="s">
        <v>2684</v>
      </c>
      <c r="V334" s="6">
        <v>5.4000000000000003E-3</v>
      </c>
      <c r="W334" t="s">
        <v>2685</v>
      </c>
      <c r="X334" s="6">
        <v>1.5E-3</v>
      </c>
      <c r="Y334" t="s">
        <v>2684</v>
      </c>
      <c r="Z334" s="6">
        <v>1.8E-3</v>
      </c>
      <c r="AA334" t="s">
        <v>2686</v>
      </c>
      <c r="AB334" s="6">
        <v>4.0000000000000002E-4</v>
      </c>
      <c r="AC334" t="s">
        <v>2684</v>
      </c>
      <c r="AD334" t="s">
        <v>2707</v>
      </c>
    </row>
    <row r="335" spans="1:30" hidden="1" x14ac:dyDescent="0.55000000000000004">
      <c r="A335">
        <v>6002756549</v>
      </c>
      <c r="B335">
        <v>7</v>
      </c>
      <c r="C335">
        <v>768007</v>
      </c>
      <c r="D335" t="s">
        <v>2682</v>
      </c>
      <c r="E335">
        <v>0.18</v>
      </c>
      <c r="F335">
        <v>19</v>
      </c>
      <c r="G335">
        <v>9219866</v>
      </c>
      <c r="H335">
        <v>187360739</v>
      </c>
      <c r="I335">
        <v>373726</v>
      </c>
      <c r="J335">
        <v>554703</v>
      </c>
      <c r="K335">
        <v>0</v>
      </c>
      <c r="L335">
        <v>257231</v>
      </c>
      <c r="M335">
        <v>565333</v>
      </c>
      <c r="N335">
        <v>9262374</v>
      </c>
      <c r="O335">
        <v>14947</v>
      </c>
      <c r="P335">
        <v>31924</v>
      </c>
      <c r="Q335">
        <v>0</v>
      </c>
      <c r="R335">
        <v>10500</v>
      </c>
      <c r="S335" t="s">
        <v>2683</v>
      </c>
      <c r="T335" s="6">
        <v>2.9999999999999997E-4</v>
      </c>
      <c r="U335" t="s">
        <v>2684</v>
      </c>
      <c r="V335" s="6">
        <v>4.7000000000000002E-3</v>
      </c>
      <c r="W335" t="s">
        <v>2685</v>
      </c>
      <c r="X335" s="6">
        <v>1.9E-3</v>
      </c>
      <c r="Y335" t="s">
        <v>2684</v>
      </c>
      <c r="Z335" s="6">
        <v>1.5E-3</v>
      </c>
      <c r="AA335" t="s">
        <v>2686</v>
      </c>
      <c r="AB335" s="6">
        <v>5.9999999999999995E-4</v>
      </c>
      <c r="AC335" t="s">
        <v>2684</v>
      </c>
      <c r="AD335" t="s">
        <v>2760</v>
      </c>
    </row>
    <row r="336" spans="1:30" hidden="1" x14ac:dyDescent="0.55000000000000004">
      <c r="A336">
        <v>6002815939</v>
      </c>
      <c r="B336">
        <v>15</v>
      </c>
      <c r="C336">
        <v>768007</v>
      </c>
      <c r="D336" t="s">
        <v>2682</v>
      </c>
      <c r="E336">
        <v>0.18</v>
      </c>
      <c r="F336">
        <v>19</v>
      </c>
      <c r="G336">
        <v>8636801</v>
      </c>
      <c r="H336">
        <v>187933192</v>
      </c>
      <c r="I336">
        <v>430552</v>
      </c>
      <c r="J336">
        <v>613634</v>
      </c>
      <c r="K336">
        <v>0</v>
      </c>
      <c r="L336">
        <v>307528</v>
      </c>
      <c r="M336">
        <v>541129</v>
      </c>
      <c r="N336">
        <v>9286697</v>
      </c>
      <c r="O336">
        <v>15251</v>
      </c>
      <c r="P336">
        <v>33197</v>
      </c>
      <c r="Q336">
        <v>0</v>
      </c>
      <c r="R336">
        <v>12160</v>
      </c>
      <c r="S336" t="s">
        <v>2683</v>
      </c>
      <c r="T336" s="6">
        <v>8.9999999999999998E-4</v>
      </c>
      <c r="U336" t="s">
        <v>2684</v>
      </c>
      <c r="V336" s="6">
        <v>4.8999999999999998E-3</v>
      </c>
      <c r="W336" t="s">
        <v>2685</v>
      </c>
      <c r="X336" s="6">
        <v>0</v>
      </c>
      <c r="Y336" t="s">
        <v>2684</v>
      </c>
      <c r="Z336" s="6">
        <v>1.5E-3</v>
      </c>
      <c r="AA336" t="s">
        <v>2686</v>
      </c>
      <c r="AB336" s="6">
        <v>8.9999999999999998E-4</v>
      </c>
      <c r="AC336" t="s">
        <v>2684</v>
      </c>
      <c r="AD336" t="s">
        <v>2711</v>
      </c>
    </row>
    <row r="337" spans="1:30" hidden="1" x14ac:dyDescent="0.55000000000000004">
      <c r="A337">
        <v>6002910442</v>
      </c>
      <c r="B337">
        <v>10</v>
      </c>
      <c r="C337">
        <v>768007</v>
      </c>
      <c r="D337" t="s">
        <v>2682</v>
      </c>
      <c r="E337">
        <v>0.18</v>
      </c>
      <c r="F337">
        <v>19</v>
      </c>
      <c r="G337">
        <v>9186350</v>
      </c>
      <c r="H337">
        <v>187394742</v>
      </c>
      <c r="I337">
        <v>313897</v>
      </c>
      <c r="J337">
        <v>594060</v>
      </c>
      <c r="K337">
        <v>0</v>
      </c>
      <c r="L337">
        <v>301167</v>
      </c>
      <c r="M337">
        <v>545378</v>
      </c>
      <c r="N337">
        <v>9284370</v>
      </c>
      <c r="O337">
        <v>12733</v>
      </c>
      <c r="P337">
        <v>35514</v>
      </c>
      <c r="Q337">
        <v>0</v>
      </c>
      <c r="R337">
        <v>15630</v>
      </c>
      <c r="S337" t="s">
        <v>2683</v>
      </c>
      <c r="T337" s="6">
        <v>2.0000000000000001E-4</v>
      </c>
      <c r="U337" t="s">
        <v>2684</v>
      </c>
      <c r="V337" s="6">
        <v>4.8999999999999998E-3</v>
      </c>
      <c r="W337" t="s">
        <v>2685</v>
      </c>
      <c r="X337" s="6">
        <v>1.5E-3</v>
      </c>
      <c r="Y337" t="s">
        <v>2684</v>
      </c>
      <c r="Z337" s="6">
        <v>1.1999999999999999E-3</v>
      </c>
      <c r="AA337" t="s">
        <v>2686</v>
      </c>
      <c r="AB337" s="6">
        <v>8.0000000000000004E-4</v>
      </c>
      <c r="AC337" t="s">
        <v>2684</v>
      </c>
      <c r="AD337" t="s">
        <v>2707</v>
      </c>
    </row>
    <row r="338" spans="1:30" hidden="1" x14ac:dyDescent="0.55000000000000004">
      <c r="A338">
        <v>6002948206</v>
      </c>
      <c r="B338">
        <v>12</v>
      </c>
      <c r="C338">
        <v>768007</v>
      </c>
      <c r="D338" t="s">
        <v>2682</v>
      </c>
      <c r="E338">
        <v>0.18</v>
      </c>
      <c r="F338">
        <v>19</v>
      </c>
      <c r="G338">
        <v>6462512</v>
      </c>
      <c r="H338">
        <v>190118426</v>
      </c>
      <c r="I338">
        <v>230918</v>
      </c>
      <c r="J338">
        <v>471695</v>
      </c>
      <c r="K338">
        <v>0</v>
      </c>
      <c r="L338">
        <v>266658</v>
      </c>
      <c r="M338">
        <v>533716</v>
      </c>
      <c r="N338">
        <v>9294062</v>
      </c>
      <c r="O338">
        <v>12256</v>
      </c>
      <c r="P338">
        <v>33537</v>
      </c>
      <c r="Q338">
        <v>0</v>
      </c>
      <c r="R338">
        <v>16096</v>
      </c>
      <c r="S338" t="s">
        <v>2683</v>
      </c>
      <c r="T338" s="6">
        <v>1.2999999999999999E-3</v>
      </c>
      <c r="U338" t="s">
        <v>2684</v>
      </c>
      <c r="V338" s="6">
        <v>4.5999999999999999E-3</v>
      </c>
      <c r="W338" t="s">
        <v>2685</v>
      </c>
      <c r="X338" s="6">
        <v>1.1000000000000001E-3</v>
      </c>
      <c r="Y338" t="s">
        <v>2684</v>
      </c>
      <c r="Z338" s="6">
        <v>1.1999999999999999E-3</v>
      </c>
      <c r="AA338" t="s">
        <v>2686</v>
      </c>
      <c r="AB338" s="6">
        <v>2.0000000000000001E-4</v>
      </c>
      <c r="AC338" t="s">
        <v>2684</v>
      </c>
      <c r="AD338" t="s">
        <v>2725</v>
      </c>
    </row>
    <row r="339" spans="1:30" hidden="1" x14ac:dyDescent="0.55000000000000004">
      <c r="A339">
        <v>6003063052</v>
      </c>
      <c r="B339">
        <v>9</v>
      </c>
      <c r="C339">
        <v>768007</v>
      </c>
      <c r="D339" t="s">
        <v>2682</v>
      </c>
      <c r="E339">
        <v>0.18</v>
      </c>
      <c r="F339">
        <v>19</v>
      </c>
      <c r="G339">
        <v>9254251</v>
      </c>
      <c r="H339">
        <v>187330088</v>
      </c>
      <c r="I339">
        <v>524236</v>
      </c>
      <c r="J339">
        <v>610142</v>
      </c>
      <c r="K339">
        <v>0</v>
      </c>
      <c r="L339">
        <v>282223</v>
      </c>
      <c r="M339">
        <v>610097</v>
      </c>
      <c r="N339">
        <v>9217532</v>
      </c>
      <c r="O339">
        <v>19468</v>
      </c>
      <c r="P339">
        <v>44148</v>
      </c>
      <c r="Q339">
        <v>0</v>
      </c>
      <c r="R339">
        <v>14976</v>
      </c>
      <c r="S339" t="s">
        <v>2683</v>
      </c>
      <c r="T339" s="6">
        <v>1.4E-3</v>
      </c>
      <c r="U339" t="s">
        <v>2684</v>
      </c>
      <c r="V339" s="6">
        <v>6.4000000000000003E-3</v>
      </c>
      <c r="W339" t="s">
        <v>2685</v>
      </c>
      <c r="X339" s="6">
        <v>4.0000000000000002E-4</v>
      </c>
      <c r="Y339" t="s">
        <v>2684</v>
      </c>
      <c r="Z339" s="6">
        <v>1.9E-3</v>
      </c>
      <c r="AA339" t="s">
        <v>2686</v>
      </c>
      <c r="AB339" s="6">
        <v>8.9999999999999998E-4</v>
      </c>
      <c r="AC339" t="s">
        <v>2684</v>
      </c>
      <c r="AD339" t="s">
        <v>2761</v>
      </c>
    </row>
    <row r="340" spans="1:30" hidden="1" x14ac:dyDescent="0.55000000000000004">
      <c r="A340">
        <v>6003069880</v>
      </c>
      <c r="B340">
        <v>5</v>
      </c>
      <c r="C340">
        <v>768007</v>
      </c>
      <c r="D340" t="s">
        <v>2682</v>
      </c>
      <c r="E340">
        <v>0.18</v>
      </c>
      <c r="F340">
        <v>19</v>
      </c>
      <c r="G340">
        <v>8337931</v>
      </c>
      <c r="H340">
        <v>188251878</v>
      </c>
      <c r="I340">
        <v>412898</v>
      </c>
      <c r="J340">
        <v>581337</v>
      </c>
      <c r="K340">
        <v>0</v>
      </c>
      <c r="L340">
        <v>267582</v>
      </c>
      <c r="M340">
        <v>562735</v>
      </c>
      <c r="N340">
        <v>9267184</v>
      </c>
      <c r="O340">
        <v>11071</v>
      </c>
      <c r="P340">
        <v>33689</v>
      </c>
      <c r="Q340">
        <v>0</v>
      </c>
      <c r="R340">
        <v>14990</v>
      </c>
      <c r="S340" t="s">
        <v>2683</v>
      </c>
      <c r="T340" s="6">
        <v>5.9999999999999995E-4</v>
      </c>
      <c r="U340" t="s">
        <v>2684</v>
      </c>
      <c r="V340" s="6">
        <v>4.4999999999999997E-3</v>
      </c>
      <c r="W340" t="s">
        <v>2685</v>
      </c>
      <c r="X340" s="6">
        <v>2.0999999999999999E-3</v>
      </c>
      <c r="Y340" t="s">
        <v>2684</v>
      </c>
      <c r="Z340" s="6">
        <v>1.1000000000000001E-3</v>
      </c>
      <c r="AA340" t="s">
        <v>2686</v>
      </c>
      <c r="AB340" s="6">
        <v>6.9999999999999999E-4</v>
      </c>
      <c r="AC340" t="s">
        <v>2684</v>
      </c>
      <c r="AD340" t="s">
        <v>2725</v>
      </c>
    </row>
    <row r="341" spans="1:30" hidden="1" x14ac:dyDescent="0.55000000000000004">
      <c r="A341">
        <v>6003253371</v>
      </c>
      <c r="B341">
        <v>3</v>
      </c>
      <c r="C341">
        <v>768007</v>
      </c>
      <c r="D341" t="s">
        <v>2682</v>
      </c>
      <c r="E341">
        <v>0.18</v>
      </c>
      <c r="F341">
        <v>19</v>
      </c>
      <c r="G341">
        <v>9366875</v>
      </c>
      <c r="H341">
        <v>187216570</v>
      </c>
      <c r="I341">
        <v>379089</v>
      </c>
      <c r="J341">
        <v>620538</v>
      </c>
      <c r="K341">
        <v>0</v>
      </c>
      <c r="L341">
        <v>318289</v>
      </c>
      <c r="M341">
        <v>592010</v>
      </c>
      <c r="N341">
        <v>9237682</v>
      </c>
      <c r="O341">
        <v>22837</v>
      </c>
      <c r="P341">
        <v>39975</v>
      </c>
      <c r="Q341">
        <v>0</v>
      </c>
      <c r="R341">
        <v>10953</v>
      </c>
      <c r="S341" t="s">
        <v>2683</v>
      </c>
      <c r="T341" s="6">
        <v>6.9999999999999999E-4</v>
      </c>
      <c r="U341" t="s">
        <v>2684</v>
      </c>
      <c r="V341" s="6">
        <v>6.3E-3</v>
      </c>
      <c r="W341" t="s">
        <v>2685</v>
      </c>
      <c r="X341" s="6">
        <v>1.9E-3</v>
      </c>
      <c r="Y341" t="s">
        <v>2684</v>
      </c>
      <c r="Z341" s="6">
        <v>2.3E-3</v>
      </c>
      <c r="AA341" t="s">
        <v>2686</v>
      </c>
      <c r="AB341" s="6">
        <v>8.9999999999999998E-4</v>
      </c>
      <c r="AC341" t="s">
        <v>2684</v>
      </c>
      <c r="AD341" t="s">
        <v>2762</v>
      </c>
    </row>
    <row r="342" spans="1:30" hidden="1" x14ac:dyDescent="0.55000000000000004">
      <c r="A342">
        <v>6300590848</v>
      </c>
      <c r="B342">
        <v>2</v>
      </c>
      <c r="C342">
        <v>806407</v>
      </c>
      <c r="D342" t="s">
        <v>2682</v>
      </c>
      <c r="E342">
        <v>0.18</v>
      </c>
      <c r="F342">
        <v>20</v>
      </c>
      <c r="G342">
        <v>8620096</v>
      </c>
      <c r="H342">
        <v>197790123</v>
      </c>
      <c r="I342">
        <v>456818</v>
      </c>
      <c r="J342">
        <v>573459</v>
      </c>
      <c r="K342">
        <v>0</v>
      </c>
      <c r="L342">
        <v>251429</v>
      </c>
      <c r="M342">
        <v>537105</v>
      </c>
      <c r="N342">
        <v>9290592</v>
      </c>
      <c r="O342">
        <v>18300</v>
      </c>
      <c r="P342">
        <v>30805</v>
      </c>
      <c r="Q342">
        <v>0</v>
      </c>
      <c r="R342">
        <v>7653</v>
      </c>
      <c r="S342" t="s">
        <v>2683</v>
      </c>
      <c r="T342" s="6">
        <v>8.0000000000000004E-4</v>
      </c>
      <c r="U342" t="s">
        <v>2684</v>
      </c>
      <c r="V342" s="6">
        <v>4.8999999999999998E-3</v>
      </c>
      <c r="W342" t="s">
        <v>2685</v>
      </c>
      <c r="X342" s="6">
        <v>1E-4</v>
      </c>
      <c r="Y342" t="s">
        <v>2684</v>
      </c>
      <c r="Z342" s="6">
        <v>1.8E-3</v>
      </c>
      <c r="AA342" t="s">
        <v>2686</v>
      </c>
      <c r="AB342" s="6">
        <v>5.9999999999999995E-4</v>
      </c>
      <c r="AC342" t="s">
        <v>2684</v>
      </c>
      <c r="AD342" t="s">
        <v>2758</v>
      </c>
    </row>
    <row r="343" spans="1:30" hidden="1" x14ac:dyDescent="0.55000000000000004">
      <c r="A343">
        <v>6300606336</v>
      </c>
      <c r="B343">
        <v>6</v>
      </c>
      <c r="C343">
        <v>806407</v>
      </c>
      <c r="D343" t="s">
        <v>2682</v>
      </c>
      <c r="E343">
        <v>0.18</v>
      </c>
      <c r="F343">
        <v>20</v>
      </c>
      <c r="G343">
        <v>9541530</v>
      </c>
      <c r="H343">
        <v>196866025</v>
      </c>
      <c r="I343">
        <v>337066</v>
      </c>
      <c r="J343">
        <v>585197</v>
      </c>
      <c r="K343">
        <v>0</v>
      </c>
      <c r="L343">
        <v>292576</v>
      </c>
      <c r="M343">
        <v>528901</v>
      </c>
      <c r="N343">
        <v>9300935</v>
      </c>
      <c r="O343">
        <v>12364</v>
      </c>
      <c r="P343">
        <v>24218</v>
      </c>
      <c r="Q343">
        <v>0</v>
      </c>
      <c r="R343">
        <v>10108</v>
      </c>
      <c r="S343" t="s">
        <v>2683</v>
      </c>
      <c r="T343" s="6">
        <v>2.9999999999999997E-4</v>
      </c>
      <c r="U343" t="s">
        <v>2684</v>
      </c>
      <c r="V343" s="6">
        <v>3.7000000000000002E-3</v>
      </c>
      <c r="W343" t="s">
        <v>2685</v>
      </c>
      <c r="X343" s="6">
        <v>1.6000000000000001E-3</v>
      </c>
      <c r="Y343" t="s">
        <v>2684</v>
      </c>
      <c r="Z343" s="6">
        <v>1.1999999999999999E-3</v>
      </c>
      <c r="AA343" t="s">
        <v>2686</v>
      </c>
      <c r="AB343" s="6">
        <v>6.9999999999999999E-4</v>
      </c>
      <c r="AC343" t="s">
        <v>2684</v>
      </c>
      <c r="AD343" t="s">
        <v>2706</v>
      </c>
    </row>
    <row r="344" spans="1:30" hidden="1" x14ac:dyDescent="0.55000000000000004">
      <c r="A344">
        <v>6300806020</v>
      </c>
      <c r="B344">
        <v>14</v>
      </c>
      <c r="C344">
        <v>806407</v>
      </c>
      <c r="D344" t="s">
        <v>2682</v>
      </c>
      <c r="E344">
        <v>0.18</v>
      </c>
      <c r="F344">
        <v>20</v>
      </c>
      <c r="G344">
        <v>9824741</v>
      </c>
      <c r="H344">
        <v>196584654</v>
      </c>
      <c r="I344">
        <v>506492</v>
      </c>
      <c r="J344">
        <v>607633</v>
      </c>
      <c r="K344">
        <v>0</v>
      </c>
      <c r="L344">
        <v>269682</v>
      </c>
      <c r="M344">
        <v>595290</v>
      </c>
      <c r="N344">
        <v>9234786</v>
      </c>
      <c r="O344">
        <v>19352</v>
      </c>
      <c r="P344">
        <v>29676</v>
      </c>
      <c r="Q344">
        <v>0</v>
      </c>
      <c r="R344">
        <v>8012</v>
      </c>
      <c r="S344" t="s">
        <v>2683</v>
      </c>
      <c r="T344" s="6">
        <v>1.1999999999999999E-3</v>
      </c>
      <c r="U344" t="s">
        <v>2684</v>
      </c>
      <c r="V344" s="6">
        <v>4.8999999999999998E-3</v>
      </c>
      <c r="W344" t="s">
        <v>2685</v>
      </c>
      <c r="X344" s="6">
        <v>2.9999999999999997E-4</v>
      </c>
      <c r="Y344" t="s">
        <v>2684</v>
      </c>
      <c r="Z344" s="6">
        <v>1.9E-3</v>
      </c>
      <c r="AA344" t="s">
        <v>2686</v>
      </c>
      <c r="AB344" s="6">
        <v>8.0000000000000004E-4</v>
      </c>
      <c r="AC344" t="s">
        <v>2684</v>
      </c>
      <c r="AD344" t="s">
        <v>2743</v>
      </c>
    </row>
    <row r="345" spans="1:30" hidden="1" x14ac:dyDescent="0.55000000000000004">
      <c r="A345">
        <v>6300834650</v>
      </c>
      <c r="B345">
        <v>16</v>
      </c>
      <c r="C345">
        <v>806408</v>
      </c>
      <c r="D345" t="s">
        <v>2682</v>
      </c>
      <c r="E345">
        <v>0.18</v>
      </c>
      <c r="F345">
        <v>20</v>
      </c>
      <c r="G345">
        <v>9649301</v>
      </c>
      <c r="H345">
        <v>196751378</v>
      </c>
      <c r="I345">
        <v>417435</v>
      </c>
      <c r="J345">
        <v>621361</v>
      </c>
      <c r="K345">
        <v>0</v>
      </c>
      <c r="L345">
        <v>282476</v>
      </c>
      <c r="M345">
        <v>537464</v>
      </c>
      <c r="N345">
        <v>9290635</v>
      </c>
      <c r="O345">
        <v>13190</v>
      </c>
      <c r="P345">
        <v>29597</v>
      </c>
      <c r="Q345">
        <v>0</v>
      </c>
      <c r="R345">
        <v>11155</v>
      </c>
      <c r="S345" t="s">
        <v>2683</v>
      </c>
      <c r="T345" s="6">
        <v>8.0000000000000004E-4</v>
      </c>
      <c r="U345" t="s">
        <v>2684</v>
      </c>
      <c r="V345" s="6">
        <v>4.3E-3</v>
      </c>
      <c r="W345" t="s">
        <v>2685</v>
      </c>
      <c r="X345" s="6">
        <v>2E-3</v>
      </c>
      <c r="Y345" t="s">
        <v>2684</v>
      </c>
      <c r="Z345" s="6">
        <v>1.2999999999999999E-3</v>
      </c>
      <c r="AA345" t="s">
        <v>2686</v>
      </c>
      <c r="AB345" s="6">
        <v>8.9999999999999998E-4</v>
      </c>
      <c r="AC345" t="s">
        <v>2684</v>
      </c>
      <c r="AD345" t="s">
        <v>2743</v>
      </c>
    </row>
    <row r="346" spans="1:30" x14ac:dyDescent="0.55000000000000004">
      <c r="A346">
        <v>6301170862</v>
      </c>
      <c r="B346">
        <v>17</v>
      </c>
      <c r="C346">
        <v>806408</v>
      </c>
      <c r="D346" t="s">
        <v>2682</v>
      </c>
      <c r="E346">
        <v>0.18</v>
      </c>
      <c r="F346">
        <v>20</v>
      </c>
      <c r="G346">
        <v>9292339</v>
      </c>
      <c r="H346">
        <v>197123092</v>
      </c>
      <c r="I346">
        <v>401662</v>
      </c>
      <c r="J346">
        <v>636035</v>
      </c>
      <c r="K346">
        <v>0</v>
      </c>
      <c r="L346">
        <v>303862</v>
      </c>
      <c r="M346">
        <v>537055</v>
      </c>
      <c r="N346">
        <v>9291089</v>
      </c>
      <c r="O346">
        <v>12459</v>
      </c>
      <c r="P346">
        <v>30374</v>
      </c>
      <c r="Q346">
        <v>0</v>
      </c>
      <c r="R346">
        <v>10654</v>
      </c>
      <c r="S346" t="s">
        <v>2683</v>
      </c>
      <c r="T346" s="6">
        <v>8.0000000000000004E-4</v>
      </c>
      <c r="U346" t="s">
        <v>2684</v>
      </c>
      <c r="V346" s="6">
        <v>4.3E-3</v>
      </c>
      <c r="W346" t="s">
        <v>2685</v>
      </c>
      <c r="X346" s="6">
        <v>1.9E-3</v>
      </c>
      <c r="Y346" t="s">
        <v>2684</v>
      </c>
      <c r="Z346" s="6">
        <v>1.1999999999999999E-3</v>
      </c>
      <c r="AA346" t="s">
        <v>2686</v>
      </c>
      <c r="AB346" s="6">
        <v>1E-3</v>
      </c>
      <c r="AC346" t="s">
        <v>2684</v>
      </c>
      <c r="AD346" t="s">
        <v>2743</v>
      </c>
    </row>
    <row r="347" spans="1:30" hidden="1" x14ac:dyDescent="0.55000000000000004">
      <c r="A347">
        <v>6301239032</v>
      </c>
      <c r="B347">
        <v>13</v>
      </c>
      <c r="C347">
        <v>806407</v>
      </c>
      <c r="D347" t="s">
        <v>2682</v>
      </c>
      <c r="E347">
        <v>0.18</v>
      </c>
      <c r="F347">
        <v>20</v>
      </c>
      <c r="G347">
        <v>9925886</v>
      </c>
      <c r="H347">
        <v>196481177</v>
      </c>
      <c r="I347">
        <v>689434</v>
      </c>
      <c r="J347">
        <v>723908</v>
      </c>
      <c r="K347">
        <v>0</v>
      </c>
      <c r="L347">
        <v>270804</v>
      </c>
      <c r="M347">
        <v>510678</v>
      </c>
      <c r="N347">
        <v>9317074</v>
      </c>
      <c r="O347">
        <v>10553</v>
      </c>
      <c r="P347">
        <v>23536</v>
      </c>
      <c r="Q347">
        <v>0</v>
      </c>
      <c r="R347">
        <v>8739</v>
      </c>
      <c r="S347" t="s">
        <v>2683</v>
      </c>
      <c r="T347" s="6">
        <v>5.9999999999999995E-4</v>
      </c>
      <c r="U347" t="s">
        <v>2684</v>
      </c>
      <c r="V347" s="6">
        <v>3.3999999999999998E-3</v>
      </c>
      <c r="W347" t="s">
        <v>2685</v>
      </c>
      <c r="X347" s="6">
        <v>1.1999999999999999E-3</v>
      </c>
      <c r="Y347" t="s">
        <v>2684</v>
      </c>
      <c r="Z347" s="6">
        <v>1E-3</v>
      </c>
      <c r="AA347" t="s">
        <v>2686</v>
      </c>
      <c r="AB347" s="6">
        <v>1.4E-3</v>
      </c>
      <c r="AC347" t="s">
        <v>2684</v>
      </c>
      <c r="AD347" t="s">
        <v>2740</v>
      </c>
    </row>
    <row r="348" spans="1:30" hidden="1" x14ac:dyDescent="0.55000000000000004">
      <c r="A348">
        <v>6302429645</v>
      </c>
      <c r="B348">
        <v>8</v>
      </c>
      <c r="C348">
        <v>806407</v>
      </c>
      <c r="D348" t="s">
        <v>2682</v>
      </c>
      <c r="E348">
        <v>0.18</v>
      </c>
      <c r="F348">
        <v>20</v>
      </c>
      <c r="G348">
        <v>10144339</v>
      </c>
      <c r="H348">
        <v>196274937</v>
      </c>
      <c r="I348">
        <v>407672</v>
      </c>
      <c r="J348">
        <v>621256</v>
      </c>
      <c r="K348">
        <v>0</v>
      </c>
      <c r="L348">
        <v>293861</v>
      </c>
      <c r="M348">
        <v>567940</v>
      </c>
      <c r="N348">
        <v>9261732</v>
      </c>
      <c r="O348">
        <v>13990</v>
      </c>
      <c r="P348">
        <v>33393</v>
      </c>
      <c r="Q348">
        <v>0</v>
      </c>
      <c r="R348">
        <v>13916</v>
      </c>
      <c r="S348" t="s">
        <v>2683</v>
      </c>
      <c r="T348" s="6">
        <v>8.0000000000000004E-4</v>
      </c>
      <c r="U348" t="s">
        <v>2684</v>
      </c>
      <c r="V348" s="6">
        <v>4.7999999999999996E-3</v>
      </c>
      <c r="W348" t="s">
        <v>2685</v>
      </c>
      <c r="X348" s="6">
        <v>1.9E-3</v>
      </c>
      <c r="Y348" t="s">
        <v>2684</v>
      </c>
      <c r="Z348" s="6">
        <v>1.4E-3</v>
      </c>
      <c r="AA348" t="s">
        <v>2686</v>
      </c>
      <c r="AB348" s="6">
        <v>8.9999999999999998E-4</v>
      </c>
      <c r="AC348" t="s">
        <v>2684</v>
      </c>
      <c r="AD348" t="s">
        <v>2711</v>
      </c>
    </row>
    <row r="349" spans="1:30" hidden="1" x14ac:dyDescent="0.55000000000000004">
      <c r="A349">
        <v>6302546301</v>
      </c>
      <c r="B349">
        <v>11</v>
      </c>
      <c r="C349">
        <v>806407</v>
      </c>
      <c r="D349" t="s">
        <v>2682</v>
      </c>
      <c r="E349">
        <v>0.18</v>
      </c>
      <c r="F349">
        <v>20</v>
      </c>
      <c r="G349">
        <v>9085174</v>
      </c>
      <c r="H349">
        <v>197323496</v>
      </c>
      <c r="I349">
        <v>390836</v>
      </c>
      <c r="J349">
        <v>634167</v>
      </c>
      <c r="K349">
        <v>0</v>
      </c>
      <c r="L349">
        <v>294457</v>
      </c>
      <c r="M349">
        <v>553099</v>
      </c>
      <c r="N349">
        <v>9274516</v>
      </c>
      <c r="O349">
        <v>14542</v>
      </c>
      <c r="P349">
        <v>31117</v>
      </c>
      <c r="Q349">
        <v>0</v>
      </c>
      <c r="R349">
        <v>11230</v>
      </c>
      <c r="S349" t="s">
        <v>2683</v>
      </c>
      <c r="T349" s="6">
        <v>8.0000000000000004E-4</v>
      </c>
      <c r="U349" t="s">
        <v>2684</v>
      </c>
      <c r="V349" s="6">
        <v>4.5999999999999999E-3</v>
      </c>
      <c r="W349" t="s">
        <v>2685</v>
      </c>
      <c r="X349" s="6">
        <v>1.8E-3</v>
      </c>
      <c r="Y349" t="s">
        <v>2684</v>
      </c>
      <c r="Z349" s="6">
        <v>1.4E-3</v>
      </c>
      <c r="AA349" t="s">
        <v>2686</v>
      </c>
      <c r="AB349" s="6">
        <v>8.9999999999999998E-4</v>
      </c>
      <c r="AC349" t="s">
        <v>2684</v>
      </c>
      <c r="AD349" t="s">
        <v>2758</v>
      </c>
    </row>
    <row r="350" spans="1:30" hidden="1" x14ac:dyDescent="0.55000000000000004">
      <c r="A350">
        <v>6302737735</v>
      </c>
      <c r="B350">
        <v>1</v>
      </c>
      <c r="C350">
        <v>806407</v>
      </c>
      <c r="D350" t="s">
        <v>2682</v>
      </c>
      <c r="E350">
        <v>0.18</v>
      </c>
      <c r="F350">
        <v>20</v>
      </c>
      <c r="G350">
        <v>9716076</v>
      </c>
      <c r="H350">
        <v>196699209</v>
      </c>
      <c r="I350">
        <v>313200</v>
      </c>
      <c r="J350">
        <v>544473</v>
      </c>
      <c r="K350">
        <v>0</v>
      </c>
      <c r="L350">
        <v>271908</v>
      </c>
      <c r="M350">
        <v>558379</v>
      </c>
      <c r="N350">
        <v>9269334</v>
      </c>
      <c r="O350">
        <v>13818</v>
      </c>
      <c r="P350">
        <v>28615</v>
      </c>
      <c r="Q350">
        <v>0</v>
      </c>
      <c r="R350">
        <v>9853</v>
      </c>
      <c r="S350" t="s">
        <v>2683</v>
      </c>
      <c r="T350" s="6">
        <v>2E-3</v>
      </c>
      <c r="U350" t="s">
        <v>2684</v>
      </c>
      <c r="V350" s="6">
        <v>4.3E-3</v>
      </c>
      <c r="W350" t="s">
        <v>2685</v>
      </c>
      <c r="X350" s="6">
        <v>1.5E-3</v>
      </c>
      <c r="Y350" t="s">
        <v>2684</v>
      </c>
      <c r="Z350" s="6">
        <v>1.4E-3</v>
      </c>
      <c r="AA350" t="s">
        <v>2686</v>
      </c>
      <c r="AB350" s="6">
        <v>5.0000000000000001E-4</v>
      </c>
      <c r="AC350" t="s">
        <v>2684</v>
      </c>
      <c r="AD350" t="s">
        <v>2759</v>
      </c>
    </row>
    <row r="351" spans="1:30" hidden="1" x14ac:dyDescent="0.55000000000000004">
      <c r="A351">
        <v>6302758094</v>
      </c>
      <c r="B351">
        <v>7</v>
      </c>
      <c r="C351">
        <v>806407</v>
      </c>
      <c r="D351" t="s">
        <v>2682</v>
      </c>
      <c r="E351">
        <v>0.18</v>
      </c>
      <c r="F351">
        <v>20</v>
      </c>
      <c r="G351">
        <v>9794702</v>
      </c>
      <c r="H351">
        <v>196615682</v>
      </c>
      <c r="I351">
        <v>385213</v>
      </c>
      <c r="J351">
        <v>585405</v>
      </c>
      <c r="K351">
        <v>0</v>
      </c>
      <c r="L351">
        <v>265676</v>
      </c>
      <c r="M351">
        <v>574833</v>
      </c>
      <c r="N351">
        <v>9254943</v>
      </c>
      <c r="O351">
        <v>11487</v>
      </c>
      <c r="P351">
        <v>30702</v>
      </c>
      <c r="Q351">
        <v>0</v>
      </c>
      <c r="R351">
        <v>8445</v>
      </c>
      <c r="S351" t="s">
        <v>2683</v>
      </c>
      <c r="T351" s="6">
        <v>5.0000000000000001E-4</v>
      </c>
      <c r="U351" t="s">
        <v>2684</v>
      </c>
      <c r="V351" s="6">
        <v>4.1999999999999997E-3</v>
      </c>
      <c r="W351" t="s">
        <v>2685</v>
      </c>
      <c r="X351" s="6">
        <v>1.8E-3</v>
      </c>
      <c r="Y351" t="s">
        <v>2684</v>
      </c>
      <c r="Z351" s="6">
        <v>1.1000000000000001E-3</v>
      </c>
      <c r="AA351" t="s">
        <v>2686</v>
      </c>
      <c r="AB351" s="6">
        <v>6.9999999999999999E-4</v>
      </c>
      <c r="AC351" t="s">
        <v>2684</v>
      </c>
      <c r="AD351" t="s">
        <v>2758</v>
      </c>
    </row>
    <row r="352" spans="1:30" hidden="1" x14ac:dyDescent="0.55000000000000004">
      <c r="A352">
        <v>6302818012</v>
      </c>
      <c r="B352">
        <v>15</v>
      </c>
      <c r="C352">
        <v>806407</v>
      </c>
      <c r="D352" t="s">
        <v>2682</v>
      </c>
      <c r="E352">
        <v>0.18</v>
      </c>
      <c r="F352">
        <v>20</v>
      </c>
      <c r="G352">
        <v>9195445</v>
      </c>
      <c r="H352">
        <v>197202439</v>
      </c>
      <c r="I352">
        <v>446963</v>
      </c>
      <c r="J352">
        <v>657315</v>
      </c>
      <c r="K352">
        <v>0</v>
      </c>
      <c r="L352">
        <v>324487</v>
      </c>
      <c r="M352">
        <v>558641</v>
      </c>
      <c r="N352">
        <v>9269247</v>
      </c>
      <c r="O352">
        <v>16411</v>
      </c>
      <c r="P352">
        <v>43681</v>
      </c>
      <c r="Q352">
        <v>0</v>
      </c>
      <c r="R352">
        <v>16959</v>
      </c>
      <c r="S352" t="s">
        <v>2683</v>
      </c>
      <c r="T352" s="6">
        <v>1.1000000000000001E-3</v>
      </c>
      <c r="U352" t="s">
        <v>2684</v>
      </c>
      <c r="V352" s="6">
        <v>6.1000000000000004E-3</v>
      </c>
      <c r="W352" t="s">
        <v>2685</v>
      </c>
      <c r="X352" s="6">
        <v>0</v>
      </c>
      <c r="Y352" t="s">
        <v>2684</v>
      </c>
      <c r="Z352" s="6">
        <v>1.6000000000000001E-3</v>
      </c>
      <c r="AA352" t="s">
        <v>2686</v>
      </c>
      <c r="AB352" s="6">
        <v>1.1000000000000001E-3</v>
      </c>
      <c r="AC352" t="s">
        <v>2684</v>
      </c>
      <c r="AD352" t="s">
        <v>2761</v>
      </c>
    </row>
    <row r="353" spans="1:30" hidden="1" x14ac:dyDescent="0.55000000000000004">
      <c r="A353">
        <v>6302912274</v>
      </c>
      <c r="B353">
        <v>10</v>
      </c>
      <c r="C353">
        <v>806407</v>
      </c>
      <c r="D353" t="s">
        <v>2682</v>
      </c>
      <c r="E353">
        <v>0.18</v>
      </c>
      <c r="F353">
        <v>20</v>
      </c>
      <c r="G353">
        <v>9742117</v>
      </c>
      <c r="H353">
        <v>196668559</v>
      </c>
      <c r="I353">
        <v>327702</v>
      </c>
      <c r="J353">
        <v>626929</v>
      </c>
      <c r="K353">
        <v>0</v>
      </c>
      <c r="L353">
        <v>313783</v>
      </c>
      <c r="M353">
        <v>555764</v>
      </c>
      <c r="N353">
        <v>9273817</v>
      </c>
      <c r="O353">
        <v>13805</v>
      </c>
      <c r="P353">
        <v>32869</v>
      </c>
      <c r="Q353">
        <v>0</v>
      </c>
      <c r="R353">
        <v>12616</v>
      </c>
      <c r="S353" t="s">
        <v>2683</v>
      </c>
      <c r="T353" s="6">
        <v>4.0000000000000002E-4</v>
      </c>
      <c r="U353" t="s">
        <v>2684</v>
      </c>
      <c r="V353" s="6">
        <v>4.7000000000000002E-3</v>
      </c>
      <c r="W353" t="s">
        <v>2685</v>
      </c>
      <c r="X353" s="6">
        <v>1.5E-3</v>
      </c>
      <c r="Y353" t="s">
        <v>2684</v>
      </c>
      <c r="Z353" s="6">
        <v>1.4E-3</v>
      </c>
      <c r="AA353" t="s">
        <v>2686</v>
      </c>
      <c r="AB353" s="6">
        <v>8.9999999999999998E-4</v>
      </c>
      <c r="AC353" t="s">
        <v>2684</v>
      </c>
      <c r="AD353" t="s">
        <v>2711</v>
      </c>
    </row>
    <row r="354" spans="1:30" hidden="1" x14ac:dyDescent="0.55000000000000004">
      <c r="A354">
        <v>6302950208</v>
      </c>
      <c r="B354">
        <v>12</v>
      </c>
      <c r="C354">
        <v>806407</v>
      </c>
      <c r="D354" t="s">
        <v>2682</v>
      </c>
      <c r="E354">
        <v>0.18</v>
      </c>
      <c r="F354">
        <v>20</v>
      </c>
      <c r="G354">
        <v>7062854</v>
      </c>
      <c r="H354">
        <v>199347877</v>
      </c>
      <c r="I354">
        <v>247111</v>
      </c>
      <c r="J354">
        <v>514979</v>
      </c>
      <c r="K354">
        <v>0</v>
      </c>
      <c r="L354">
        <v>281032</v>
      </c>
      <c r="M354">
        <v>600339</v>
      </c>
      <c r="N354">
        <v>9229451</v>
      </c>
      <c r="O354">
        <v>16193</v>
      </c>
      <c r="P354">
        <v>43284</v>
      </c>
      <c r="Q354">
        <v>0</v>
      </c>
      <c r="R354">
        <v>14374</v>
      </c>
      <c r="S354" t="s">
        <v>2683</v>
      </c>
      <c r="T354" s="6">
        <v>1.6000000000000001E-3</v>
      </c>
      <c r="U354" t="s">
        <v>2684</v>
      </c>
      <c r="V354" s="6">
        <v>6.0000000000000001E-3</v>
      </c>
      <c r="W354" t="s">
        <v>2685</v>
      </c>
      <c r="X354" s="6">
        <v>1.1000000000000001E-3</v>
      </c>
      <c r="Y354" t="s">
        <v>2684</v>
      </c>
      <c r="Z354" s="6">
        <v>1.6000000000000001E-3</v>
      </c>
      <c r="AA354" t="s">
        <v>2686</v>
      </c>
      <c r="AB354" s="6">
        <v>4.0000000000000002E-4</v>
      </c>
      <c r="AC354" t="s">
        <v>2684</v>
      </c>
      <c r="AD354" t="s">
        <v>2761</v>
      </c>
    </row>
    <row r="355" spans="1:30" hidden="1" x14ac:dyDescent="0.55000000000000004">
      <c r="A355">
        <v>6303064913</v>
      </c>
      <c r="B355">
        <v>9</v>
      </c>
      <c r="C355">
        <v>806407</v>
      </c>
      <c r="D355" t="s">
        <v>2682</v>
      </c>
      <c r="E355">
        <v>0.18</v>
      </c>
      <c r="F355">
        <v>20</v>
      </c>
      <c r="G355">
        <v>9790344</v>
      </c>
      <c r="H355">
        <v>196621955</v>
      </c>
      <c r="I355">
        <v>534601</v>
      </c>
      <c r="J355">
        <v>644261</v>
      </c>
      <c r="K355">
        <v>0</v>
      </c>
      <c r="L355">
        <v>300701</v>
      </c>
      <c r="M355">
        <v>536090</v>
      </c>
      <c r="N355">
        <v>9291867</v>
      </c>
      <c r="O355">
        <v>10365</v>
      </c>
      <c r="P355">
        <v>34119</v>
      </c>
      <c r="Q355">
        <v>0</v>
      </c>
      <c r="R355">
        <v>18478</v>
      </c>
      <c r="S355" t="s">
        <v>2683</v>
      </c>
      <c r="T355" s="6">
        <v>1.5E-3</v>
      </c>
      <c r="U355" t="s">
        <v>2684</v>
      </c>
      <c r="V355" s="6">
        <v>4.4999999999999997E-3</v>
      </c>
      <c r="W355" t="s">
        <v>2685</v>
      </c>
      <c r="X355" s="6">
        <v>5.0000000000000001E-4</v>
      </c>
      <c r="Y355" t="s">
        <v>2684</v>
      </c>
      <c r="Z355" s="6">
        <v>1E-3</v>
      </c>
      <c r="AA355" t="s">
        <v>2686</v>
      </c>
      <c r="AB355" s="6">
        <v>1E-3</v>
      </c>
      <c r="AC355" t="s">
        <v>2684</v>
      </c>
      <c r="AD355" t="s">
        <v>2725</v>
      </c>
    </row>
    <row r="356" spans="1:30" hidden="1" x14ac:dyDescent="0.55000000000000004">
      <c r="A356">
        <v>6303071878</v>
      </c>
      <c r="B356">
        <v>5</v>
      </c>
      <c r="C356">
        <v>806407</v>
      </c>
      <c r="D356" t="s">
        <v>2682</v>
      </c>
      <c r="E356">
        <v>0.18</v>
      </c>
      <c r="F356">
        <v>20</v>
      </c>
      <c r="G356">
        <v>8922963</v>
      </c>
      <c r="H356">
        <v>197496865</v>
      </c>
      <c r="I356">
        <v>427769</v>
      </c>
      <c r="J356">
        <v>625547</v>
      </c>
      <c r="K356">
        <v>0</v>
      </c>
      <c r="L356">
        <v>290676</v>
      </c>
      <c r="M356">
        <v>585029</v>
      </c>
      <c r="N356">
        <v>9244987</v>
      </c>
      <c r="O356">
        <v>14871</v>
      </c>
      <c r="P356">
        <v>44210</v>
      </c>
      <c r="Q356">
        <v>0</v>
      </c>
      <c r="R356">
        <v>23094</v>
      </c>
      <c r="S356" t="s">
        <v>2683</v>
      </c>
      <c r="T356" s="6">
        <v>8.9999999999999998E-4</v>
      </c>
      <c r="U356" t="s">
        <v>2684</v>
      </c>
      <c r="V356" s="6">
        <v>6.0000000000000001E-3</v>
      </c>
      <c r="W356" t="s">
        <v>2685</v>
      </c>
      <c r="X356" s="6">
        <v>2E-3</v>
      </c>
      <c r="Y356" t="s">
        <v>2684</v>
      </c>
      <c r="Z356" s="6">
        <v>1.5E-3</v>
      </c>
      <c r="AA356" t="s">
        <v>2686</v>
      </c>
      <c r="AB356" s="6">
        <v>8.9999999999999998E-4</v>
      </c>
      <c r="AC356" t="s">
        <v>2684</v>
      </c>
      <c r="AD356" t="s">
        <v>2761</v>
      </c>
    </row>
    <row r="357" spans="1:30" hidden="1" x14ac:dyDescent="0.55000000000000004">
      <c r="A357">
        <v>6303254999</v>
      </c>
      <c r="B357">
        <v>3</v>
      </c>
      <c r="C357">
        <v>806407</v>
      </c>
      <c r="D357" t="s">
        <v>2682</v>
      </c>
      <c r="E357">
        <v>0.18</v>
      </c>
      <c r="F357">
        <v>20</v>
      </c>
      <c r="G357">
        <v>9911350</v>
      </c>
      <c r="H357">
        <v>196501720</v>
      </c>
      <c r="I357">
        <v>391259</v>
      </c>
      <c r="J357">
        <v>649724</v>
      </c>
      <c r="K357">
        <v>0</v>
      </c>
      <c r="L357">
        <v>328134</v>
      </c>
      <c r="M357">
        <v>544473</v>
      </c>
      <c r="N357">
        <v>9285150</v>
      </c>
      <c r="O357">
        <v>12170</v>
      </c>
      <c r="P357">
        <v>29186</v>
      </c>
      <c r="Q357">
        <v>0</v>
      </c>
      <c r="R357">
        <v>9845</v>
      </c>
      <c r="S357" t="s">
        <v>2683</v>
      </c>
      <c r="T357" s="6">
        <v>8.0000000000000004E-4</v>
      </c>
      <c r="U357" t="s">
        <v>2684</v>
      </c>
      <c r="V357" s="6">
        <v>4.1999999999999997E-3</v>
      </c>
      <c r="W357" t="s">
        <v>2685</v>
      </c>
      <c r="X357" s="6">
        <v>1.8E-3</v>
      </c>
      <c r="Y357" t="s">
        <v>2684</v>
      </c>
      <c r="Z357" s="6">
        <v>1.1999999999999999E-3</v>
      </c>
      <c r="AA357" t="s">
        <v>2686</v>
      </c>
      <c r="AB357" s="6">
        <v>1E-3</v>
      </c>
      <c r="AC357" t="s">
        <v>2684</v>
      </c>
      <c r="AD357" t="s">
        <v>2759</v>
      </c>
    </row>
    <row r="358" spans="1:30" hidden="1" x14ac:dyDescent="0.55000000000000004">
      <c r="A358">
        <v>6304703670</v>
      </c>
      <c r="B358">
        <v>4</v>
      </c>
      <c r="C358">
        <v>806407</v>
      </c>
      <c r="D358" t="s">
        <v>2682</v>
      </c>
      <c r="E358">
        <v>0.18</v>
      </c>
      <c r="F358">
        <v>20</v>
      </c>
      <c r="G358">
        <v>7048801</v>
      </c>
      <c r="H358">
        <v>199429753</v>
      </c>
      <c r="I358">
        <v>314497</v>
      </c>
      <c r="J358">
        <v>530623</v>
      </c>
      <c r="K358">
        <v>0</v>
      </c>
      <c r="L358">
        <v>246591</v>
      </c>
      <c r="M358">
        <v>521153</v>
      </c>
      <c r="N358">
        <v>9372053</v>
      </c>
      <c r="O358">
        <v>10882</v>
      </c>
      <c r="P358">
        <v>34777</v>
      </c>
      <c r="Q358">
        <v>0</v>
      </c>
      <c r="R358">
        <v>12883</v>
      </c>
      <c r="S358" t="s">
        <v>2683</v>
      </c>
      <c r="T358" s="6">
        <v>2E-3</v>
      </c>
      <c r="U358" t="s">
        <v>2684</v>
      </c>
      <c r="V358" s="6">
        <v>4.5999999999999999E-3</v>
      </c>
      <c r="W358" t="s">
        <v>2685</v>
      </c>
      <c r="X358" s="6">
        <v>1.5E-3</v>
      </c>
      <c r="Y358" t="s">
        <v>2684</v>
      </c>
      <c r="Z358" s="6">
        <v>1E-3</v>
      </c>
      <c r="AA358" t="s">
        <v>2686</v>
      </c>
      <c r="AB358" s="6">
        <v>4.0000000000000002E-4</v>
      </c>
      <c r="AC358" t="s">
        <v>2684</v>
      </c>
      <c r="AD358" t="s">
        <v>2745</v>
      </c>
    </row>
    <row r="359" spans="1:30" hidden="1" x14ac:dyDescent="0.55000000000000004">
      <c r="A359">
        <v>6600590272</v>
      </c>
      <c r="B359">
        <v>2</v>
      </c>
      <c r="C359">
        <v>844807</v>
      </c>
      <c r="D359" t="s">
        <v>2682</v>
      </c>
      <c r="E359">
        <v>0.18</v>
      </c>
      <c r="F359">
        <v>21</v>
      </c>
      <c r="G359">
        <v>9138208</v>
      </c>
      <c r="H359">
        <v>207099759</v>
      </c>
      <c r="I359">
        <v>466892</v>
      </c>
      <c r="J359">
        <v>599608</v>
      </c>
      <c r="K359">
        <v>0</v>
      </c>
      <c r="L359">
        <v>258742</v>
      </c>
      <c r="M359">
        <v>518109</v>
      </c>
      <c r="N359">
        <v>9309636</v>
      </c>
      <c r="O359">
        <v>10074</v>
      </c>
      <c r="P359">
        <v>26149</v>
      </c>
      <c r="Q359">
        <v>0</v>
      </c>
      <c r="R359">
        <v>7313</v>
      </c>
      <c r="S359" t="s">
        <v>2683</v>
      </c>
      <c r="T359" s="6">
        <v>8.9999999999999998E-4</v>
      </c>
      <c r="U359" t="s">
        <v>2684</v>
      </c>
      <c r="V359" s="6">
        <v>3.5999999999999999E-3</v>
      </c>
      <c r="W359" t="s">
        <v>2685</v>
      </c>
      <c r="X359" s="6">
        <v>1E-4</v>
      </c>
      <c r="Y359" t="s">
        <v>2684</v>
      </c>
      <c r="Z359" s="6">
        <v>1E-3</v>
      </c>
      <c r="AA359" t="s">
        <v>2686</v>
      </c>
      <c r="AB359" s="6">
        <v>6.9999999999999999E-4</v>
      </c>
      <c r="AC359" t="s">
        <v>2684</v>
      </c>
      <c r="AD359" t="s">
        <v>2729</v>
      </c>
    </row>
    <row r="360" spans="1:30" hidden="1" x14ac:dyDescent="0.55000000000000004">
      <c r="A360">
        <v>6600605814</v>
      </c>
      <c r="B360">
        <v>6</v>
      </c>
      <c r="C360">
        <v>844807</v>
      </c>
      <c r="D360" t="s">
        <v>2682</v>
      </c>
      <c r="E360">
        <v>0.18</v>
      </c>
      <c r="F360">
        <v>21</v>
      </c>
      <c r="G360">
        <v>10081414</v>
      </c>
      <c r="H360">
        <v>206155781</v>
      </c>
      <c r="I360">
        <v>349452</v>
      </c>
      <c r="J360">
        <v>615919</v>
      </c>
      <c r="K360">
        <v>0</v>
      </c>
      <c r="L360">
        <v>301958</v>
      </c>
      <c r="M360">
        <v>539881</v>
      </c>
      <c r="N360">
        <v>9289756</v>
      </c>
      <c r="O360">
        <v>12386</v>
      </c>
      <c r="P360">
        <v>30722</v>
      </c>
      <c r="Q360">
        <v>0</v>
      </c>
      <c r="R360">
        <v>9382</v>
      </c>
      <c r="S360" t="s">
        <v>2683</v>
      </c>
      <c r="T360" s="6">
        <v>4.0000000000000002E-4</v>
      </c>
      <c r="U360" t="s">
        <v>2684</v>
      </c>
      <c r="V360" s="6">
        <v>4.3E-3</v>
      </c>
      <c r="W360" t="s">
        <v>2685</v>
      </c>
      <c r="X360" s="6">
        <v>1.6000000000000001E-3</v>
      </c>
      <c r="Y360" t="s">
        <v>2684</v>
      </c>
      <c r="Z360" s="6">
        <v>1.1999999999999999E-3</v>
      </c>
      <c r="AA360" t="s">
        <v>2686</v>
      </c>
      <c r="AB360" s="6">
        <v>8.0000000000000004E-4</v>
      </c>
      <c r="AC360" t="s">
        <v>2684</v>
      </c>
      <c r="AD360" t="s">
        <v>2758</v>
      </c>
    </row>
    <row r="361" spans="1:30" hidden="1" x14ac:dyDescent="0.55000000000000004">
      <c r="A361">
        <v>6600806124</v>
      </c>
      <c r="B361">
        <v>14</v>
      </c>
      <c r="C361">
        <v>844807</v>
      </c>
      <c r="D361" t="s">
        <v>2682</v>
      </c>
      <c r="E361">
        <v>0.18</v>
      </c>
      <c r="F361">
        <v>21</v>
      </c>
      <c r="G361">
        <v>10370363</v>
      </c>
      <c r="H361">
        <v>205867005</v>
      </c>
      <c r="I361">
        <v>517789</v>
      </c>
      <c r="J361">
        <v>634534</v>
      </c>
      <c r="K361">
        <v>0</v>
      </c>
      <c r="L361">
        <v>281129</v>
      </c>
      <c r="M361">
        <v>545619</v>
      </c>
      <c r="N361">
        <v>9282351</v>
      </c>
      <c r="O361">
        <v>11297</v>
      </c>
      <c r="P361">
        <v>26901</v>
      </c>
      <c r="Q361">
        <v>0</v>
      </c>
      <c r="R361">
        <v>11447</v>
      </c>
      <c r="S361" t="s">
        <v>2683</v>
      </c>
      <c r="T361" s="6">
        <v>1.2999999999999999E-3</v>
      </c>
      <c r="U361" t="s">
        <v>2684</v>
      </c>
      <c r="V361" s="6">
        <v>3.8E-3</v>
      </c>
      <c r="W361" t="s">
        <v>2685</v>
      </c>
      <c r="X361" s="6">
        <v>4.0000000000000002E-4</v>
      </c>
      <c r="Y361" t="s">
        <v>2684</v>
      </c>
      <c r="Z361" s="6">
        <v>1.1000000000000001E-3</v>
      </c>
      <c r="AA361" t="s">
        <v>2686</v>
      </c>
      <c r="AB361" s="6">
        <v>8.9999999999999998E-4</v>
      </c>
      <c r="AC361" t="s">
        <v>2684</v>
      </c>
      <c r="AD361" t="s">
        <v>2710</v>
      </c>
    </row>
    <row r="362" spans="1:30" hidden="1" x14ac:dyDescent="0.55000000000000004">
      <c r="A362">
        <v>6600833921</v>
      </c>
      <c r="B362">
        <v>16</v>
      </c>
      <c r="C362">
        <v>844808</v>
      </c>
      <c r="D362" t="s">
        <v>2682</v>
      </c>
      <c r="E362">
        <v>0.18</v>
      </c>
      <c r="F362">
        <v>21</v>
      </c>
      <c r="G362">
        <v>10208264</v>
      </c>
      <c r="H362">
        <v>206022154</v>
      </c>
      <c r="I362">
        <v>433940</v>
      </c>
      <c r="J362">
        <v>658643</v>
      </c>
      <c r="K362">
        <v>0</v>
      </c>
      <c r="L362">
        <v>295966</v>
      </c>
      <c r="M362">
        <v>558960</v>
      </c>
      <c r="N362">
        <v>9270776</v>
      </c>
      <c r="O362">
        <v>16505</v>
      </c>
      <c r="P362">
        <v>37282</v>
      </c>
      <c r="Q362">
        <v>0</v>
      </c>
      <c r="R362">
        <v>13490</v>
      </c>
      <c r="S362" t="s">
        <v>2683</v>
      </c>
      <c r="T362" s="6">
        <v>1E-3</v>
      </c>
      <c r="U362" t="s">
        <v>2684</v>
      </c>
      <c r="V362" s="6">
        <v>5.4000000000000003E-3</v>
      </c>
      <c r="W362" t="s">
        <v>2685</v>
      </c>
      <c r="X362" s="6">
        <v>0</v>
      </c>
      <c r="Y362" t="s">
        <v>2684</v>
      </c>
      <c r="Z362" s="6">
        <v>1.6000000000000001E-3</v>
      </c>
      <c r="AA362" t="s">
        <v>2686</v>
      </c>
      <c r="AB362" s="6">
        <v>1E-3</v>
      </c>
      <c r="AC362" t="s">
        <v>2684</v>
      </c>
      <c r="AD362" t="s">
        <v>2726</v>
      </c>
    </row>
    <row r="363" spans="1:30" x14ac:dyDescent="0.55000000000000004">
      <c r="A363">
        <v>6601169726</v>
      </c>
      <c r="B363">
        <v>17</v>
      </c>
      <c r="C363">
        <v>844808</v>
      </c>
      <c r="D363" t="s">
        <v>2682</v>
      </c>
      <c r="E363">
        <v>0.18</v>
      </c>
      <c r="F363">
        <v>21</v>
      </c>
      <c r="G363">
        <v>9878461</v>
      </c>
      <c r="H363">
        <v>206366965</v>
      </c>
      <c r="I363">
        <v>419434</v>
      </c>
      <c r="J363">
        <v>674662</v>
      </c>
      <c r="K363">
        <v>0</v>
      </c>
      <c r="L363">
        <v>315120</v>
      </c>
      <c r="M363">
        <v>586119</v>
      </c>
      <c r="N363">
        <v>9243873</v>
      </c>
      <c r="O363">
        <v>17772</v>
      </c>
      <c r="P363">
        <v>38627</v>
      </c>
      <c r="Q363">
        <v>0</v>
      </c>
      <c r="R363">
        <v>11258</v>
      </c>
      <c r="S363" t="s">
        <v>2683</v>
      </c>
      <c r="T363" s="6">
        <v>1E-3</v>
      </c>
      <c r="U363" t="s">
        <v>2684</v>
      </c>
      <c r="V363" s="6">
        <v>5.7000000000000002E-3</v>
      </c>
      <c r="W363" t="s">
        <v>2685</v>
      </c>
      <c r="X363" s="6">
        <v>1.9E-3</v>
      </c>
      <c r="Y363" t="s">
        <v>2684</v>
      </c>
      <c r="Z363" s="6">
        <v>1.8E-3</v>
      </c>
      <c r="AA363" t="s">
        <v>2686</v>
      </c>
      <c r="AB363" s="6">
        <v>1.1000000000000001E-3</v>
      </c>
      <c r="AC363" t="s">
        <v>2684</v>
      </c>
      <c r="AD363" t="s">
        <v>2704</v>
      </c>
    </row>
    <row r="364" spans="1:30" hidden="1" x14ac:dyDescent="0.55000000000000004">
      <c r="A364">
        <v>6601238933</v>
      </c>
      <c r="B364">
        <v>13</v>
      </c>
      <c r="C364">
        <v>844807</v>
      </c>
      <c r="D364" t="s">
        <v>2682</v>
      </c>
      <c r="E364">
        <v>0.18</v>
      </c>
      <c r="F364">
        <v>21</v>
      </c>
      <c r="G364">
        <v>10494533</v>
      </c>
      <c r="H364">
        <v>205742220</v>
      </c>
      <c r="I364">
        <v>706050</v>
      </c>
      <c r="J364">
        <v>759694</v>
      </c>
      <c r="K364">
        <v>0</v>
      </c>
      <c r="L364">
        <v>279201</v>
      </c>
      <c r="M364">
        <v>568644</v>
      </c>
      <c r="N364">
        <v>9261043</v>
      </c>
      <c r="O364">
        <v>16616</v>
      </c>
      <c r="P364">
        <v>35786</v>
      </c>
      <c r="Q364">
        <v>0</v>
      </c>
      <c r="R364">
        <v>8397</v>
      </c>
      <c r="S364" t="s">
        <v>2683</v>
      </c>
      <c r="T364" s="6">
        <v>8.0000000000000004E-4</v>
      </c>
      <c r="U364" t="s">
        <v>2684</v>
      </c>
      <c r="V364" s="6">
        <v>5.3E-3</v>
      </c>
      <c r="W364" t="s">
        <v>2685</v>
      </c>
      <c r="X364" s="6">
        <v>1.1999999999999999E-3</v>
      </c>
      <c r="Y364" t="s">
        <v>2684</v>
      </c>
      <c r="Z364" s="6">
        <v>1.6000000000000001E-3</v>
      </c>
      <c r="AA364" t="s">
        <v>2686</v>
      </c>
      <c r="AB364" s="6">
        <v>1.5E-3</v>
      </c>
      <c r="AC364" t="s">
        <v>2684</v>
      </c>
      <c r="AD364" t="s">
        <v>2707</v>
      </c>
    </row>
    <row r="365" spans="1:30" hidden="1" x14ac:dyDescent="0.55000000000000004">
      <c r="A365">
        <v>6602428476</v>
      </c>
      <c r="B365">
        <v>8</v>
      </c>
      <c r="C365">
        <v>844807</v>
      </c>
      <c r="D365" t="s">
        <v>2682</v>
      </c>
      <c r="E365">
        <v>0.18</v>
      </c>
      <c r="F365">
        <v>21</v>
      </c>
      <c r="G365">
        <v>10685077</v>
      </c>
      <c r="H365">
        <v>205563925</v>
      </c>
      <c r="I365">
        <v>415001</v>
      </c>
      <c r="J365">
        <v>648145</v>
      </c>
      <c r="K365">
        <v>0</v>
      </c>
      <c r="L365">
        <v>306094</v>
      </c>
      <c r="M365">
        <v>540735</v>
      </c>
      <c r="N365">
        <v>9288988</v>
      </c>
      <c r="O365">
        <v>7329</v>
      </c>
      <c r="P365">
        <v>26889</v>
      </c>
      <c r="Q365">
        <v>0</v>
      </c>
      <c r="R365">
        <v>12233</v>
      </c>
      <c r="S365" t="s">
        <v>2683</v>
      </c>
      <c r="T365" s="6">
        <v>8.9999999999999998E-4</v>
      </c>
      <c r="U365" t="s">
        <v>2684</v>
      </c>
      <c r="V365" s="6">
        <v>3.3999999999999998E-3</v>
      </c>
      <c r="W365" t="s">
        <v>2685</v>
      </c>
      <c r="X365" s="6">
        <v>1.9E-3</v>
      </c>
      <c r="Y365" t="s">
        <v>2684</v>
      </c>
      <c r="Z365" s="6">
        <v>6.9999999999999999E-4</v>
      </c>
      <c r="AA365" t="s">
        <v>2686</v>
      </c>
      <c r="AB365" s="6">
        <v>1E-3</v>
      </c>
      <c r="AC365" t="s">
        <v>2684</v>
      </c>
      <c r="AD365" t="s">
        <v>2710</v>
      </c>
    </row>
    <row r="366" spans="1:30" hidden="1" x14ac:dyDescent="0.55000000000000004">
      <c r="A366">
        <v>6602545887</v>
      </c>
      <c r="B366">
        <v>11</v>
      </c>
      <c r="C366">
        <v>844807</v>
      </c>
      <c r="D366" t="s">
        <v>2682</v>
      </c>
      <c r="E366">
        <v>0.18</v>
      </c>
      <c r="F366">
        <v>21</v>
      </c>
      <c r="G366">
        <v>9635575</v>
      </c>
      <c r="H366">
        <v>206602885</v>
      </c>
      <c r="I366">
        <v>404244</v>
      </c>
      <c r="J366">
        <v>669206</v>
      </c>
      <c r="K366">
        <v>0</v>
      </c>
      <c r="L366">
        <v>306953</v>
      </c>
      <c r="M366">
        <v>550398</v>
      </c>
      <c r="N366">
        <v>9279389</v>
      </c>
      <c r="O366">
        <v>13408</v>
      </c>
      <c r="P366">
        <v>35039</v>
      </c>
      <c r="Q366">
        <v>0</v>
      </c>
      <c r="R366">
        <v>12496</v>
      </c>
      <c r="S366" t="s">
        <v>2683</v>
      </c>
      <c r="T366" s="6">
        <v>8.9999999999999998E-4</v>
      </c>
      <c r="U366" t="s">
        <v>2684</v>
      </c>
      <c r="V366" s="6">
        <v>4.8999999999999998E-3</v>
      </c>
      <c r="W366" t="s">
        <v>2685</v>
      </c>
      <c r="X366" s="6">
        <v>1.8E-3</v>
      </c>
      <c r="Y366" t="s">
        <v>2684</v>
      </c>
      <c r="Z366" s="6">
        <v>1.2999999999999999E-3</v>
      </c>
      <c r="AA366" t="s">
        <v>2686</v>
      </c>
      <c r="AB366" s="6">
        <v>1.1000000000000001E-3</v>
      </c>
      <c r="AC366" t="s">
        <v>2684</v>
      </c>
      <c r="AD366" t="s">
        <v>2745</v>
      </c>
    </row>
    <row r="367" spans="1:30" hidden="1" x14ac:dyDescent="0.55000000000000004">
      <c r="A367">
        <v>6602737769</v>
      </c>
      <c r="B367">
        <v>1</v>
      </c>
      <c r="C367">
        <v>844807</v>
      </c>
      <c r="D367" t="s">
        <v>2682</v>
      </c>
      <c r="E367">
        <v>0.18</v>
      </c>
      <c r="F367">
        <v>21</v>
      </c>
      <c r="G367">
        <v>10256864</v>
      </c>
      <c r="H367">
        <v>205985896</v>
      </c>
      <c r="I367">
        <v>325364</v>
      </c>
      <c r="J367">
        <v>576957</v>
      </c>
      <c r="K367">
        <v>0</v>
      </c>
      <c r="L367">
        <v>285851</v>
      </c>
      <c r="M367">
        <v>540785</v>
      </c>
      <c r="N367">
        <v>9286687</v>
      </c>
      <c r="O367">
        <v>12164</v>
      </c>
      <c r="P367">
        <v>32484</v>
      </c>
      <c r="Q367">
        <v>0</v>
      </c>
      <c r="R367">
        <v>13943</v>
      </c>
      <c r="S367" t="s">
        <v>2683</v>
      </c>
      <c r="T367" s="6">
        <v>2.0000000000000001E-4</v>
      </c>
      <c r="U367" t="s">
        <v>2684</v>
      </c>
      <c r="V367" s="6">
        <v>4.4999999999999997E-3</v>
      </c>
      <c r="W367" t="s">
        <v>2685</v>
      </c>
      <c r="X367" s="6">
        <v>1.5E-3</v>
      </c>
      <c r="Y367" t="s">
        <v>2684</v>
      </c>
      <c r="Z367" s="6">
        <v>1.1999999999999999E-3</v>
      </c>
      <c r="AA367" t="s">
        <v>2686</v>
      </c>
      <c r="AB367" s="6">
        <v>5.9999999999999995E-4</v>
      </c>
      <c r="AC367" t="s">
        <v>2684</v>
      </c>
      <c r="AD367" t="s">
        <v>2711</v>
      </c>
    </row>
    <row r="368" spans="1:30" hidden="1" x14ac:dyDescent="0.55000000000000004">
      <c r="A368">
        <v>6602757658</v>
      </c>
      <c r="B368">
        <v>7</v>
      </c>
      <c r="C368">
        <v>844807</v>
      </c>
      <c r="D368" t="s">
        <v>2682</v>
      </c>
      <c r="E368">
        <v>0.18</v>
      </c>
      <c r="F368">
        <v>21</v>
      </c>
      <c r="G368">
        <v>10343398</v>
      </c>
      <c r="H368">
        <v>205896731</v>
      </c>
      <c r="I368">
        <v>396087</v>
      </c>
      <c r="J368">
        <v>610133</v>
      </c>
      <c r="K368">
        <v>0</v>
      </c>
      <c r="L368">
        <v>275629</v>
      </c>
      <c r="M368">
        <v>548693</v>
      </c>
      <c r="N368">
        <v>9281049</v>
      </c>
      <c r="O368">
        <v>10874</v>
      </c>
      <c r="P368">
        <v>24728</v>
      </c>
      <c r="Q368">
        <v>0</v>
      </c>
      <c r="R368">
        <v>9953</v>
      </c>
      <c r="S368" t="s">
        <v>2683</v>
      </c>
      <c r="T368" s="6">
        <v>5.9999999999999995E-4</v>
      </c>
      <c r="U368" t="s">
        <v>2684</v>
      </c>
      <c r="V368" s="6">
        <v>3.5999999999999999E-3</v>
      </c>
      <c r="W368" t="s">
        <v>2685</v>
      </c>
      <c r="X368" s="6">
        <v>1.8E-3</v>
      </c>
      <c r="Y368" t="s">
        <v>2684</v>
      </c>
      <c r="Z368" s="6">
        <v>1.1000000000000001E-3</v>
      </c>
      <c r="AA368" t="s">
        <v>2686</v>
      </c>
      <c r="AB368" s="6">
        <v>8.0000000000000004E-4</v>
      </c>
      <c r="AC368" t="s">
        <v>2684</v>
      </c>
      <c r="AD368" t="s">
        <v>2756</v>
      </c>
    </row>
    <row r="369" spans="1:30" hidden="1" x14ac:dyDescent="0.55000000000000004">
      <c r="A369">
        <v>6602817263</v>
      </c>
      <c r="B369">
        <v>15</v>
      </c>
      <c r="C369">
        <v>844807</v>
      </c>
      <c r="D369" t="s">
        <v>2682</v>
      </c>
      <c r="E369">
        <v>0.18</v>
      </c>
      <c r="F369">
        <v>21</v>
      </c>
      <c r="G369">
        <v>9726669</v>
      </c>
      <c r="H369">
        <v>206499173</v>
      </c>
      <c r="I369">
        <v>462039</v>
      </c>
      <c r="J369">
        <v>690034</v>
      </c>
      <c r="K369">
        <v>0</v>
      </c>
      <c r="L369">
        <v>336057</v>
      </c>
      <c r="M369">
        <v>531221</v>
      </c>
      <c r="N369">
        <v>9296734</v>
      </c>
      <c r="O369">
        <v>15076</v>
      </c>
      <c r="P369">
        <v>32719</v>
      </c>
      <c r="Q369">
        <v>0</v>
      </c>
      <c r="R369">
        <v>11570</v>
      </c>
      <c r="S369" t="s">
        <v>2683</v>
      </c>
      <c r="T369" s="6">
        <v>1.2999999999999999E-3</v>
      </c>
      <c r="U369" t="s">
        <v>2684</v>
      </c>
      <c r="V369" s="6">
        <v>4.7999999999999996E-3</v>
      </c>
      <c r="W369" t="s">
        <v>2685</v>
      </c>
      <c r="X369" s="6">
        <v>1E-4</v>
      </c>
      <c r="Y369" t="s">
        <v>2684</v>
      </c>
      <c r="Z369" s="6">
        <v>1.5E-3</v>
      </c>
      <c r="AA369" t="s">
        <v>2686</v>
      </c>
      <c r="AB369" s="6">
        <v>1.1999999999999999E-3</v>
      </c>
      <c r="AC369" t="s">
        <v>2684</v>
      </c>
      <c r="AD369" t="s">
        <v>2711</v>
      </c>
    </row>
    <row r="370" spans="1:30" hidden="1" x14ac:dyDescent="0.55000000000000004">
      <c r="A370">
        <v>6602912109</v>
      </c>
      <c r="B370">
        <v>10</v>
      </c>
      <c r="C370">
        <v>844807</v>
      </c>
      <c r="D370" t="s">
        <v>2682</v>
      </c>
      <c r="E370">
        <v>0.18</v>
      </c>
      <c r="F370">
        <v>21</v>
      </c>
      <c r="G370">
        <v>10272390</v>
      </c>
      <c r="H370">
        <v>205967920</v>
      </c>
      <c r="I370">
        <v>339638</v>
      </c>
      <c r="J370">
        <v>659672</v>
      </c>
      <c r="K370">
        <v>0</v>
      </c>
      <c r="L370">
        <v>329203</v>
      </c>
      <c r="M370">
        <v>530270</v>
      </c>
      <c r="N370">
        <v>9299361</v>
      </c>
      <c r="O370">
        <v>11936</v>
      </c>
      <c r="P370">
        <v>32743</v>
      </c>
      <c r="Q370">
        <v>0</v>
      </c>
      <c r="R370">
        <v>15420</v>
      </c>
      <c r="S370" t="s">
        <v>2683</v>
      </c>
      <c r="T370" s="6">
        <v>5.9999999999999995E-4</v>
      </c>
      <c r="U370" t="s">
        <v>2684</v>
      </c>
      <c r="V370" s="6">
        <v>4.4999999999999997E-3</v>
      </c>
      <c r="W370" t="s">
        <v>2685</v>
      </c>
      <c r="X370" s="6">
        <v>1.5E-3</v>
      </c>
      <c r="Y370" t="s">
        <v>2684</v>
      </c>
      <c r="Z370" s="6">
        <v>1.1999999999999999E-3</v>
      </c>
      <c r="AA370" t="s">
        <v>2686</v>
      </c>
      <c r="AB370" s="6">
        <v>1E-3</v>
      </c>
      <c r="AC370" t="s">
        <v>2684</v>
      </c>
      <c r="AD370" t="s">
        <v>2711</v>
      </c>
    </row>
    <row r="371" spans="1:30" hidden="1" x14ac:dyDescent="0.55000000000000004">
      <c r="A371">
        <v>6602949587</v>
      </c>
      <c r="B371">
        <v>12</v>
      </c>
      <c r="C371">
        <v>844807</v>
      </c>
      <c r="D371" t="s">
        <v>2682</v>
      </c>
      <c r="E371">
        <v>0.18</v>
      </c>
      <c r="F371">
        <v>21</v>
      </c>
      <c r="G371">
        <v>7594630</v>
      </c>
      <c r="H371">
        <v>208645570</v>
      </c>
      <c r="I371">
        <v>257467</v>
      </c>
      <c r="J371">
        <v>547794</v>
      </c>
      <c r="K371">
        <v>0</v>
      </c>
      <c r="L371">
        <v>298971</v>
      </c>
      <c r="M371">
        <v>531773</v>
      </c>
      <c r="N371">
        <v>9297693</v>
      </c>
      <c r="O371">
        <v>10356</v>
      </c>
      <c r="P371">
        <v>32815</v>
      </c>
      <c r="Q371">
        <v>0</v>
      </c>
      <c r="R371">
        <v>17939</v>
      </c>
      <c r="S371" t="s">
        <v>2683</v>
      </c>
      <c r="T371" s="6">
        <v>1.6999999999999999E-3</v>
      </c>
      <c r="U371" t="s">
        <v>2684</v>
      </c>
      <c r="V371" s="6">
        <v>4.3E-3</v>
      </c>
      <c r="W371" t="s">
        <v>2685</v>
      </c>
      <c r="X371" s="6">
        <v>1.1000000000000001E-3</v>
      </c>
      <c r="Y371" t="s">
        <v>2684</v>
      </c>
      <c r="Z371" s="6">
        <v>1E-3</v>
      </c>
      <c r="AA371" t="s">
        <v>2686</v>
      </c>
      <c r="AB371" s="6">
        <v>5.0000000000000001E-4</v>
      </c>
      <c r="AC371" t="s">
        <v>2684</v>
      </c>
      <c r="AD371" t="s">
        <v>2711</v>
      </c>
    </row>
    <row r="372" spans="1:30" hidden="1" x14ac:dyDescent="0.55000000000000004">
      <c r="A372">
        <v>6603064627</v>
      </c>
      <c r="B372">
        <v>9</v>
      </c>
      <c r="C372">
        <v>844807</v>
      </c>
      <c r="D372" t="s">
        <v>2682</v>
      </c>
      <c r="E372">
        <v>0.18</v>
      </c>
      <c r="F372">
        <v>21</v>
      </c>
      <c r="G372">
        <v>10342728</v>
      </c>
      <c r="H372">
        <v>205897543</v>
      </c>
      <c r="I372">
        <v>546090</v>
      </c>
      <c r="J372">
        <v>676621</v>
      </c>
      <c r="K372">
        <v>0</v>
      </c>
      <c r="L372">
        <v>316589</v>
      </c>
      <c r="M372">
        <v>552381</v>
      </c>
      <c r="N372">
        <v>9275588</v>
      </c>
      <c r="O372">
        <v>11489</v>
      </c>
      <c r="P372">
        <v>32360</v>
      </c>
      <c r="Q372">
        <v>0</v>
      </c>
      <c r="R372">
        <v>15888</v>
      </c>
      <c r="S372" t="s">
        <v>2683</v>
      </c>
      <c r="T372" s="6">
        <v>1.6000000000000001E-3</v>
      </c>
      <c r="U372" t="s">
        <v>2684</v>
      </c>
      <c r="V372" s="6">
        <v>4.4000000000000003E-3</v>
      </c>
      <c r="W372" t="s">
        <v>2685</v>
      </c>
      <c r="X372" s="6">
        <v>5.0000000000000001E-4</v>
      </c>
      <c r="Y372" t="s">
        <v>2684</v>
      </c>
      <c r="Z372" s="6">
        <v>1.1000000000000001E-3</v>
      </c>
      <c r="AA372" t="s">
        <v>2686</v>
      </c>
      <c r="AB372" s="6">
        <v>1.1000000000000001E-3</v>
      </c>
      <c r="AC372" t="s">
        <v>2684</v>
      </c>
      <c r="AD372" t="s">
        <v>2760</v>
      </c>
    </row>
    <row r="373" spans="1:30" hidden="1" x14ac:dyDescent="0.55000000000000004">
      <c r="A373">
        <v>6603071235</v>
      </c>
      <c r="B373">
        <v>5</v>
      </c>
      <c r="C373">
        <v>844807</v>
      </c>
      <c r="D373" t="s">
        <v>2682</v>
      </c>
      <c r="E373">
        <v>0.18</v>
      </c>
      <c r="F373">
        <v>21</v>
      </c>
      <c r="G373">
        <v>9495279</v>
      </c>
      <c r="H373">
        <v>206753323</v>
      </c>
      <c r="I373">
        <v>443282</v>
      </c>
      <c r="J373">
        <v>659993</v>
      </c>
      <c r="K373">
        <v>0</v>
      </c>
      <c r="L373">
        <v>302122</v>
      </c>
      <c r="M373">
        <v>572313</v>
      </c>
      <c r="N373">
        <v>9256458</v>
      </c>
      <c r="O373">
        <v>15513</v>
      </c>
      <c r="P373">
        <v>34446</v>
      </c>
      <c r="Q373">
        <v>0</v>
      </c>
      <c r="R373">
        <v>11446</v>
      </c>
      <c r="S373" t="s">
        <v>2683</v>
      </c>
      <c r="T373" s="6">
        <v>1.1000000000000001E-3</v>
      </c>
      <c r="U373" t="s">
        <v>2684</v>
      </c>
      <c r="V373" s="6">
        <v>5.0000000000000001E-3</v>
      </c>
      <c r="W373" t="s">
        <v>2685</v>
      </c>
      <c r="X373" s="6">
        <v>0</v>
      </c>
      <c r="Y373" t="s">
        <v>2684</v>
      </c>
      <c r="Z373" s="6">
        <v>1.5E-3</v>
      </c>
      <c r="AA373" t="s">
        <v>2686</v>
      </c>
      <c r="AB373" s="6">
        <v>1E-3</v>
      </c>
      <c r="AC373" t="s">
        <v>2684</v>
      </c>
      <c r="AD373" t="s">
        <v>2745</v>
      </c>
    </row>
    <row r="374" spans="1:30" hidden="1" x14ac:dyDescent="0.55000000000000004">
      <c r="A374">
        <v>6603255271</v>
      </c>
      <c r="B374">
        <v>3</v>
      </c>
      <c r="C374">
        <v>844807</v>
      </c>
      <c r="D374" t="s">
        <v>2682</v>
      </c>
      <c r="E374">
        <v>0.18</v>
      </c>
      <c r="F374">
        <v>21</v>
      </c>
      <c r="G374">
        <v>10464390</v>
      </c>
      <c r="H374">
        <v>205778288</v>
      </c>
      <c r="I374">
        <v>404353</v>
      </c>
      <c r="J374">
        <v>678387</v>
      </c>
      <c r="K374">
        <v>0</v>
      </c>
      <c r="L374">
        <v>338302</v>
      </c>
      <c r="M374">
        <v>553038</v>
      </c>
      <c r="N374">
        <v>9276568</v>
      </c>
      <c r="O374">
        <v>13094</v>
      </c>
      <c r="P374">
        <v>28663</v>
      </c>
      <c r="Q374">
        <v>0</v>
      </c>
      <c r="R374">
        <v>10168</v>
      </c>
      <c r="S374" t="s">
        <v>2683</v>
      </c>
      <c r="T374" s="6">
        <v>1E-3</v>
      </c>
      <c r="U374" t="s">
        <v>2684</v>
      </c>
      <c r="V374" s="6">
        <v>4.1999999999999997E-3</v>
      </c>
      <c r="W374" t="s">
        <v>2685</v>
      </c>
      <c r="X374" s="6">
        <v>1.8E-3</v>
      </c>
      <c r="Y374" t="s">
        <v>2684</v>
      </c>
      <c r="Z374" s="6">
        <v>1.2999999999999999E-3</v>
      </c>
      <c r="AA374" t="s">
        <v>2686</v>
      </c>
      <c r="AB374" s="6">
        <v>1.1000000000000001E-3</v>
      </c>
      <c r="AC374" t="s">
        <v>2684</v>
      </c>
      <c r="AD374" t="s">
        <v>2759</v>
      </c>
    </row>
    <row r="375" spans="1:30" hidden="1" x14ac:dyDescent="0.55000000000000004">
      <c r="A375">
        <v>6604702958</v>
      </c>
      <c r="B375">
        <v>4</v>
      </c>
      <c r="C375">
        <v>844807</v>
      </c>
      <c r="D375" t="s">
        <v>2682</v>
      </c>
      <c r="E375">
        <v>0.18</v>
      </c>
      <c r="F375">
        <v>21</v>
      </c>
      <c r="G375">
        <v>7606348</v>
      </c>
      <c r="H375">
        <v>208701775</v>
      </c>
      <c r="I375">
        <v>334701</v>
      </c>
      <c r="J375">
        <v>572138</v>
      </c>
      <c r="K375">
        <v>0</v>
      </c>
      <c r="L375">
        <v>258376</v>
      </c>
      <c r="M375">
        <v>557544</v>
      </c>
      <c r="N375">
        <v>9272022</v>
      </c>
      <c r="O375">
        <v>20204</v>
      </c>
      <c r="P375">
        <v>41515</v>
      </c>
      <c r="Q375">
        <v>0</v>
      </c>
      <c r="R375">
        <v>11785</v>
      </c>
      <c r="S375" t="s">
        <v>2683</v>
      </c>
      <c r="T375" s="6">
        <v>2.0000000000000001E-4</v>
      </c>
      <c r="U375" t="s">
        <v>2684</v>
      </c>
      <c r="V375" s="6">
        <v>6.1999999999999998E-3</v>
      </c>
      <c r="W375" t="s">
        <v>2685</v>
      </c>
      <c r="X375" s="6">
        <v>1.5E-3</v>
      </c>
      <c r="Y375" t="s">
        <v>2684</v>
      </c>
      <c r="Z375" s="6">
        <v>2E-3</v>
      </c>
      <c r="AA375" t="s">
        <v>2686</v>
      </c>
      <c r="AB375" s="6">
        <v>5.9999999999999995E-4</v>
      </c>
      <c r="AC375" t="s">
        <v>2684</v>
      </c>
      <c r="AD375" t="s">
        <v>2763</v>
      </c>
    </row>
    <row r="376" spans="1:30" hidden="1" x14ac:dyDescent="0.55000000000000004">
      <c r="A376">
        <v>6900592408</v>
      </c>
      <c r="B376">
        <v>2</v>
      </c>
      <c r="C376">
        <v>883207</v>
      </c>
      <c r="D376" t="s">
        <v>2682</v>
      </c>
      <c r="E376">
        <v>0.18</v>
      </c>
      <c r="F376">
        <v>22</v>
      </c>
      <c r="G376">
        <v>9660149</v>
      </c>
      <c r="H376">
        <v>216407567</v>
      </c>
      <c r="I376">
        <v>479195</v>
      </c>
      <c r="J376">
        <v>628159</v>
      </c>
      <c r="K376">
        <v>0</v>
      </c>
      <c r="L376">
        <v>270828</v>
      </c>
      <c r="M376">
        <v>521938</v>
      </c>
      <c r="N376">
        <v>9307808</v>
      </c>
      <c r="O376">
        <v>12303</v>
      </c>
      <c r="P376">
        <v>28551</v>
      </c>
      <c r="Q376">
        <v>0</v>
      </c>
      <c r="R376">
        <v>12086</v>
      </c>
      <c r="S376" t="s">
        <v>2683</v>
      </c>
      <c r="T376" s="6">
        <v>1E-3</v>
      </c>
      <c r="U376" t="s">
        <v>2684</v>
      </c>
      <c r="V376" s="6">
        <v>4.1000000000000003E-3</v>
      </c>
      <c r="W376" t="s">
        <v>2685</v>
      </c>
      <c r="X376" s="6">
        <v>2.0000000000000001E-4</v>
      </c>
      <c r="Y376" t="s">
        <v>2684</v>
      </c>
      <c r="Z376" s="6">
        <v>1.1999999999999999E-3</v>
      </c>
      <c r="AA376" t="s">
        <v>2686</v>
      </c>
      <c r="AB376" s="6">
        <v>8.0000000000000004E-4</v>
      </c>
      <c r="AC376" t="s">
        <v>2684</v>
      </c>
      <c r="AD376" t="s">
        <v>2759</v>
      </c>
    </row>
    <row r="377" spans="1:30" hidden="1" x14ac:dyDescent="0.55000000000000004">
      <c r="A377">
        <v>6900608000</v>
      </c>
      <c r="B377">
        <v>6</v>
      </c>
      <c r="C377">
        <v>883207</v>
      </c>
      <c r="D377" t="s">
        <v>2682</v>
      </c>
      <c r="E377">
        <v>0.18</v>
      </c>
      <c r="F377">
        <v>22</v>
      </c>
      <c r="G377">
        <v>10630753</v>
      </c>
      <c r="H377">
        <v>215436205</v>
      </c>
      <c r="I377">
        <v>361609</v>
      </c>
      <c r="J377">
        <v>649238</v>
      </c>
      <c r="K377">
        <v>0</v>
      </c>
      <c r="L377">
        <v>313602</v>
      </c>
      <c r="M377">
        <v>549336</v>
      </c>
      <c r="N377">
        <v>9280424</v>
      </c>
      <c r="O377">
        <v>12157</v>
      </c>
      <c r="P377">
        <v>33319</v>
      </c>
      <c r="Q377">
        <v>0</v>
      </c>
      <c r="R377">
        <v>11644</v>
      </c>
      <c r="S377" t="s">
        <v>2683</v>
      </c>
      <c r="T377" s="6">
        <v>5.9999999999999995E-4</v>
      </c>
      <c r="U377" t="s">
        <v>2684</v>
      </c>
      <c r="V377" s="6">
        <v>4.5999999999999999E-3</v>
      </c>
      <c r="W377" t="s">
        <v>2685</v>
      </c>
      <c r="X377" s="6">
        <v>1.5E-3</v>
      </c>
      <c r="Y377" t="s">
        <v>2684</v>
      </c>
      <c r="Z377" s="6">
        <v>1.1999999999999999E-3</v>
      </c>
      <c r="AA377" t="s">
        <v>2686</v>
      </c>
      <c r="AB377" s="6">
        <v>8.9999999999999998E-4</v>
      </c>
      <c r="AC377" t="s">
        <v>2684</v>
      </c>
      <c r="AD377" t="s">
        <v>2711</v>
      </c>
    </row>
    <row r="378" spans="1:30" hidden="1" x14ac:dyDescent="0.55000000000000004">
      <c r="A378">
        <v>6900808129</v>
      </c>
      <c r="B378">
        <v>14</v>
      </c>
      <c r="C378">
        <v>883207</v>
      </c>
      <c r="D378" t="s">
        <v>2682</v>
      </c>
      <c r="E378">
        <v>0.18</v>
      </c>
      <c r="F378">
        <v>22</v>
      </c>
      <c r="G378">
        <v>10921646</v>
      </c>
      <c r="H378">
        <v>215145764</v>
      </c>
      <c r="I378">
        <v>529552</v>
      </c>
      <c r="J378">
        <v>662761</v>
      </c>
      <c r="K378">
        <v>0</v>
      </c>
      <c r="L378">
        <v>292220</v>
      </c>
      <c r="M378">
        <v>551280</v>
      </c>
      <c r="N378">
        <v>9278759</v>
      </c>
      <c r="O378">
        <v>11763</v>
      </c>
      <c r="P378">
        <v>28227</v>
      </c>
      <c r="Q378">
        <v>0</v>
      </c>
      <c r="R378">
        <v>11091</v>
      </c>
      <c r="S378" t="s">
        <v>2683</v>
      </c>
      <c r="T378" s="6">
        <v>1.4E-3</v>
      </c>
      <c r="U378" t="s">
        <v>2684</v>
      </c>
      <c r="V378" s="6">
        <v>4.0000000000000001E-3</v>
      </c>
      <c r="W378" t="s">
        <v>2685</v>
      </c>
      <c r="X378" s="6">
        <v>4.0000000000000002E-4</v>
      </c>
      <c r="Y378" t="s">
        <v>2684</v>
      </c>
      <c r="Z378" s="6">
        <v>1.1000000000000001E-3</v>
      </c>
      <c r="AA378" t="s">
        <v>2686</v>
      </c>
      <c r="AB378" s="6">
        <v>1E-3</v>
      </c>
      <c r="AC378" t="s">
        <v>2684</v>
      </c>
      <c r="AD378" t="s">
        <v>2757</v>
      </c>
    </row>
    <row r="379" spans="1:30" hidden="1" x14ac:dyDescent="0.55000000000000004">
      <c r="A379">
        <v>6900834657</v>
      </c>
      <c r="B379">
        <v>16</v>
      </c>
      <c r="C379">
        <v>883208</v>
      </c>
      <c r="D379" t="s">
        <v>2682</v>
      </c>
      <c r="E379">
        <v>0.18</v>
      </c>
      <c r="F379">
        <v>22</v>
      </c>
      <c r="G379">
        <v>10743466</v>
      </c>
      <c r="H379">
        <v>215316657</v>
      </c>
      <c r="I379">
        <v>443816</v>
      </c>
      <c r="J379">
        <v>692581</v>
      </c>
      <c r="K379">
        <v>0</v>
      </c>
      <c r="L379">
        <v>310117</v>
      </c>
      <c r="M379">
        <v>535199</v>
      </c>
      <c r="N379">
        <v>9294503</v>
      </c>
      <c r="O379">
        <v>9876</v>
      </c>
      <c r="P379">
        <v>33938</v>
      </c>
      <c r="Q379">
        <v>0</v>
      </c>
      <c r="R379">
        <v>14151</v>
      </c>
      <c r="S379" t="s">
        <v>2683</v>
      </c>
      <c r="T379" s="6">
        <v>1.1999999999999999E-3</v>
      </c>
      <c r="U379" t="s">
        <v>2684</v>
      </c>
      <c r="V379" s="6">
        <v>4.4000000000000003E-3</v>
      </c>
      <c r="W379" t="s">
        <v>2685</v>
      </c>
      <c r="X379" s="6">
        <v>0</v>
      </c>
      <c r="Y379" t="s">
        <v>2684</v>
      </c>
      <c r="Z379" s="6">
        <v>1E-3</v>
      </c>
      <c r="AA379" t="s">
        <v>2686</v>
      </c>
      <c r="AB379" s="6">
        <v>1.1000000000000001E-3</v>
      </c>
      <c r="AC379" t="s">
        <v>2684</v>
      </c>
      <c r="AD379" t="s">
        <v>2725</v>
      </c>
    </row>
    <row r="380" spans="1:30" x14ac:dyDescent="0.55000000000000004">
      <c r="A380">
        <v>6901170762</v>
      </c>
      <c r="B380">
        <v>17</v>
      </c>
      <c r="C380">
        <v>883208</v>
      </c>
      <c r="D380" t="s">
        <v>2682</v>
      </c>
      <c r="E380">
        <v>0.18</v>
      </c>
      <c r="F380">
        <v>22</v>
      </c>
      <c r="G380">
        <v>10419260</v>
      </c>
      <c r="H380">
        <v>215655626</v>
      </c>
      <c r="I380">
        <v>428374</v>
      </c>
      <c r="J380">
        <v>702231</v>
      </c>
      <c r="K380">
        <v>0</v>
      </c>
      <c r="L380">
        <v>326779</v>
      </c>
      <c r="M380">
        <v>540796</v>
      </c>
      <c r="N380">
        <v>9288661</v>
      </c>
      <c r="O380">
        <v>8940</v>
      </c>
      <c r="P380">
        <v>27569</v>
      </c>
      <c r="Q380">
        <v>0</v>
      </c>
      <c r="R380">
        <v>11659</v>
      </c>
      <c r="S380" t="s">
        <v>2683</v>
      </c>
      <c r="T380" s="6">
        <v>1.1999999999999999E-3</v>
      </c>
      <c r="U380" t="s">
        <v>2684</v>
      </c>
      <c r="V380" s="6">
        <v>3.7000000000000002E-3</v>
      </c>
      <c r="W380" t="s">
        <v>2685</v>
      </c>
      <c r="X380" s="6">
        <v>1.8E-3</v>
      </c>
      <c r="Y380" t="s">
        <v>2684</v>
      </c>
      <c r="Z380" s="6">
        <v>8.9999999999999998E-4</v>
      </c>
      <c r="AA380" t="s">
        <v>2686</v>
      </c>
      <c r="AB380" s="6">
        <v>1.1999999999999999E-3</v>
      </c>
      <c r="AC380" t="s">
        <v>2684</v>
      </c>
      <c r="AD380" t="s">
        <v>2757</v>
      </c>
    </row>
    <row r="381" spans="1:30" hidden="1" x14ac:dyDescent="0.55000000000000004">
      <c r="A381">
        <v>6901239916</v>
      </c>
      <c r="B381">
        <v>13</v>
      </c>
      <c r="C381">
        <v>883207</v>
      </c>
      <c r="D381" t="s">
        <v>2682</v>
      </c>
      <c r="E381">
        <v>0.18</v>
      </c>
      <c r="F381">
        <v>22</v>
      </c>
      <c r="G381">
        <v>10995609</v>
      </c>
      <c r="H381">
        <v>215069332</v>
      </c>
      <c r="I381">
        <v>713777</v>
      </c>
      <c r="J381">
        <v>782501</v>
      </c>
      <c r="K381">
        <v>0</v>
      </c>
      <c r="L381">
        <v>287272</v>
      </c>
      <c r="M381">
        <v>501073</v>
      </c>
      <c r="N381">
        <v>9327112</v>
      </c>
      <c r="O381">
        <v>7727</v>
      </c>
      <c r="P381">
        <v>22807</v>
      </c>
      <c r="Q381">
        <v>0</v>
      </c>
      <c r="R381">
        <v>8071</v>
      </c>
      <c r="S381" t="s">
        <v>2683</v>
      </c>
      <c r="T381" s="6">
        <v>8.9999999999999998E-4</v>
      </c>
      <c r="U381" t="s">
        <v>2684</v>
      </c>
      <c r="V381" s="6">
        <v>3.0999999999999999E-3</v>
      </c>
      <c r="W381" t="s">
        <v>2685</v>
      </c>
      <c r="X381" s="6">
        <v>1.1999999999999999E-3</v>
      </c>
      <c r="Y381" t="s">
        <v>2684</v>
      </c>
      <c r="Z381" s="6">
        <v>6.9999999999999999E-4</v>
      </c>
      <c r="AA381" t="s">
        <v>2686</v>
      </c>
      <c r="AB381" s="6">
        <v>1.5E-3</v>
      </c>
      <c r="AC381" t="s">
        <v>2684</v>
      </c>
      <c r="AD381" t="s">
        <v>2740</v>
      </c>
    </row>
    <row r="382" spans="1:30" hidden="1" x14ac:dyDescent="0.55000000000000004">
      <c r="A382">
        <v>6902430543</v>
      </c>
      <c r="B382">
        <v>8</v>
      </c>
      <c r="C382">
        <v>883207</v>
      </c>
      <c r="D382" t="s">
        <v>2682</v>
      </c>
      <c r="E382">
        <v>0.18</v>
      </c>
      <c r="F382">
        <v>22</v>
      </c>
      <c r="G382">
        <v>11252466</v>
      </c>
      <c r="H382">
        <v>214826489</v>
      </c>
      <c r="I382">
        <v>428165</v>
      </c>
      <c r="J382">
        <v>678279</v>
      </c>
      <c r="K382">
        <v>0</v>
      </c>
      <c r="L382">
        <v>315056</v>
      </c>
      <c r="M382">
        <v>567386</v>
      </c>
      <c r="N382">
        <v>9262564</v>
      </c>
      <c r="O382">
        <v>13164</v>
      </c>
      <c r="P382">
        <v>30134</v>
      </c>
      <c r="Q382">
        <v>0</v>
      </c>
      <c r="R382">
        <v>8962</v>
      </c>
      <c r="S382" t="s">
        <v>2683</v>
      </c>
      <c r="T382" s="6">
        <v>1E-3</v>
      </c>
      <c r="U382" t="s">
        <v>2684</v>
      </c>
      <c r="V382" s="6">
        <v>4.4000000000000003E-3</v>
      </c>
      <c r="W382" t="s">
        <v>2685</v>
      </c>
      <c r="X382" s="6">
        <v>1.8E-3</v>
      </c>
      <c r="Y382" t="s">
        <v>2684</v>
      </c>
      <c r="Z382" s="6">
        <v>1.2999999999999999E-3</v>
      </c>
      <c r="AA382" t="s">
        <v>2686</v>
      </c>
      <c r="AB382" s="6">
        <v>1.1000000000000001E-3</v>
      </c>
      <c r="AC382" t="s">
        <v>2684</v>
      </c>
      <c r="AD382" t="s">
        <v>2743</v>
      </c>
    </row>
    <row r="383" spans="1:30" hidden="1" x14ac:dyDescent="0.55000000000000004">
      <c r="A383">
        <v>6902548162</v>
      </c>
      <c r="B383">
        <v>11</v>
      </c>
      <c r="C383">
        <v>883207</v>
      </c>
      <c r="D383" t="s">
        <v>2682</v>
      </c>
      <c r="E383">
        <v>0.18</v>
      </c>
      <c r="F383">
        <v>22</v>
      </c>
      <c r="G383">
        <v>10172766</v>
      </c>
      <c r="H383">
        <v>215893425</v>
      </c>
      <c r="I383">
        <v>415737</v>
      </c>
      <c r="J383">
        <v>700832</v>
      </c>
      <c r="K383">
        <v>0</v>
      </c>
      <c r="L383">
        <v>321183</v>
      </c>
      <c r="M383">
        <v>537188</v>
      </c>
      <c r="N383">
        <v>9290540</v>
      </c>
      <c r="O383">
        <v>11493</v>
      </c>
      <c r="P383">
        <v>31626</v>
      </c>
      <c r="Q383">
        <v>0</v>
      </c>
      <c r="R383">
        <v>14230</v>
      </c>
      <c r="S383" t="s">
        <v>2683</v>
      </c>
      <c r="T383" s="6">
        <v>1.1000000000000001E-3</v>
      </c>
      <c r="U383" t="s">
        <v>2684</v>
      </c>
      <c r="V383" s="6">
        <v>4.3E-3</v>
      </c>
      <c r="W383" t="s">
        <v>2685</v>
      </c>
      <c r="X383" s="6">
        <v>1.8E-3</v>
      </c>
      <c r="Y383" t="s">
        <v>2684</v>
      </c>
      <c r="Z383" s="6">
        <v>1.1000000000000001E-3</v>
      </c>
      <c r="AA383" t="s">
        <v>2686</v>
      </c>
      <c r="AB383" s="6">
        <v>1.1999999999999999E-3</v>
      </c>
      <c r="AC383" t="s">
        <v>2684</v>
      </c>
      <c r="AD383" t="s">
        <v>2760</v>
      </c>
    </row>
    <row r="384" spans="1:30" hidden="1" x14ac:dyDescent="0.55000000000000004">
      <c r="A384">
        <v>6902739694</v>
      </c>
      <c r="B384">
        <v>1</v>
      </c>
      <c r="C384">
        <v>883207</v>
      </c>
      <c r="D384" t="s">
        <v>2682</v>
      </c>
      <c r="E384">
        <v>0.18</v>
      </c>
      <c r="F384">
        <v>22</v>
      </c>
      <c r="G384">
        <v>10784788</v>
      </c>
      <c r="H384">
        <v>215287508</v>
      </c>
      <c r="I384">
        <v>337012</v>
      </c>
      <c r="J384">
        <v>605407</v>
      </c>
      <c r="K384">
        <v>0</v>
      </c>
      <c r="L384">
        <v>298540</v>
      </c>
      <c r="M384">
        <v>527921</v>
      </c>
      <c r="N384">
        <v>9301612</v>
      </c>
      <c r="O384">
        <v>11648</v>
      </c>
      <c r="P384">
        <v>28450</v>
      </c>
      <c r="Q384">
        <v>0</v>
      </c>
      <c r="R384">
        <v>12689</v>
      </c>
      <c r="S384" t="s">
        <v>2683</v>
      </c>
      <c r="T384" s="6">
        <v>2.9999999999999997E-4</v>
      </c>
      <c r="U384" t="s">
        <v>2684</v>
      </c>
      <c r="V384" s="6">
        <v>4.0000000000000001E-3</v>
      </c>
      <c r="W384" t="s">
        <v>2685</v>
      </c>
      <c r="X384" s="6">
        <v>1.4E-3</v>
      </c>
      <c r="Y384" t="s">
        <v>2684</v>
      </c>
      <c r="Z384" s="6">
        <v>1.1000000000000001E-3</v>
      </c>
      <c r="AA384" t="s">
        <v>2686</v>
      </c>
      <c r="AB384" s="6">
        <v>6.9999999999999999E-4</v>
      </c>
      <c r="AC384" t="s">
        <v>2684</v>
      </c>
      <c r="AD384" t="s">
        <v>2757</v>
      </c>
    </row>
    <row r="385" spans="1:30" hidden="1" x14ac:dyDescent="0.55000000000000004">
      <c r="A385">
        <v>6902759945</v>
      </c>
      <c r="B385">
        <v>7</v>
      </c>
      <c r="C385">
        <v>883207</v>
      </c>
      <c r="D385" t="s">
        <v>2682</v>
      </c>
      <c r="E385">
        <v>0.18</v>
      </c>
      <c r="F385">
        <v>22</v>
      </c>
      <c r="G385">
        <v>10919983</v>
      </c>
      <c r="H385">
        <v>215150243</v>
      </c>
      <c r="I385">
        <v>411918</v>
      </c>
      <c r="J385">
        <v>645359</v>
      </c>
      <c r="K385">
        <v>0</v>
      </c>
      <c r="L385">
        <v>290042</v>
      </c>
      <c r="M385">
        <v>576582</v>
      </c>
      <c r="N385">
        <v>9253512</v>
      </c>
      <c r="O385">
        <v>15831</v>
      </c>
      <c r="P385">
        <v>35226</v>
      </c>
      <c r="Q385">
        <v>0</v>
      </c>
      <c r="R385">
        <v>14413</v>
      </c>
      <c r="S385" t="s">
        <v>2683</v>
      </c>
      <c r="T385" s="6">
        <v>8.0000000000000004E-4</v>
      </c>
      <c r="U385" t="s">
        <v>2684</v>
      </c>
      <c r="V385" s="6">
        <v>5.1000000000000004E-3</v>
      </c>
      <c r="W385" t="s">
        <v>2685</v>
      </c>
      <c r="X385" s="6">
        <v>1.8E-3</v>
      </c>
      <c r="Y385" t="s">
        <v>2684</v>
      </c>
      <c r="Z385" s="6">
        <v>1.6000000000000001E-3</v>
      </c>
      <c r="AA385" t="s">
        <v>2686</v>
      </c>
      <c r="AB385" s="6">
        <v>8.9999999999999998E-4</v>
      </c>
      <c r="AC385" t="s">
        <v>2684</v>
      </c>
      <c r="AD385" t="s">
        <v>2745</v>
      </c>
    </row>
    <row r="386" spans="1:30" hidden="1" x14ac:dyDescent="0.55000000000000004">
      <c r="A386">
        <v>6902819502</v>
      </c>
      <c r="B386">
        <v>15</v>
      </c>
      <c r="C386">
        <v>883207</v>
      </c>
      <c r="D386" t="s">
        <v>2682</v>
      </c>
      <c r="E386">
        <v>0.18</v>
      </c>
      <c r="F386">
        <v>22</v>
      </c>
      <c r="G386">
        <v>10278111</v>
      </c>
      <c r="H386">
        <v>215777714</v>
      </c>
      <c r="I386">
        <v>478632</v>
      </c>
      <c r="J386">
        <v>730814</v>
      </c>
      <c r="K386">
        <v>0</v>
      </c>
      <c r="L386">
        <v>350119</v>
      </c>
      <c r="M386">
        <v>551439</v>
      </c>
      <c r="N386">
        <v>9278541</v>
      </c>
      <c r="O386">
        <v>16593</v>
      </c>
      <c r="P386">
        <v>40780</v>
      </c>
      <c r="Q386">
        <v>0</v>
      </c>
      <c r="R386">
        <v>14062</v>
      </c>
      <c r="S386" t="s">
        <v>2683</v>
      </c>
      <c r="T386" s="6">
        <v>1.5E-3</v>
      </c>
      <c r="U386" t="s">
        <v>2684</v>
      </c>
      <c r="V386" s="6">
        <v>5.7999999999999996E-3</v>
      </c>
      <c r="W386" t="s">
        <v>2685</v>
      </c>
      <c r="X386" s="6">
        <v>2.0000000000000001E-4</v>
      </c>
      <c r="Y386" t="s">
        <v>2684</v>
      </c>
      <c r="Z386" s="6">
        <v>1.6000000000000001E-3</v>
      </c>
      <c r="AA386" t="s">
        <v>2686</v>
      </c>
      <c r="AB386" s="6">
        <v>1.2999999999999999E-3</v>
      </c>
      <c r="AC386" t="s">
        <v>2684</v>
      </c>
      <c r="AD386" t="s">
        <v>2731</v>
      </c>
    </row>
    <row r="387" spans="1:30" hidden="1" x14ac:dyDescent="0.55000000000000004">
      <c r="A387">
        <v>6902914138</v>
      </c>
      <c r="B387">
        <v>10</v>
      </c>
      <c r="C387">
        <v>883207</v>
      </c>
      <c r="D387" t="s">
        <v>2682</v>
      </c>
      <c r="E387">
        <v>0.18</v>
      </c>
      <c r="F387">
        <v>22</v>
      </c>
      <c r="G387">
        <v>10865747</v>
      </c>
      <c r="H387">
        <v>215204371</v>
      </c>
      <c r="I387">
        <v>355759</v>
      </c>
      <c r="J387">
        <v>702097</v>
      </c>
      <c r="K387">
        <v>0</v>
      </c>
      <c r="L387">
        <v>344328</v>
      </c>
      <c r="M387">
        <v>593354</v>
      </c>
      <c r="N387">
        <v>9236451</v>
      </c>
      <c r="O387">
        <v>16121</v>
      </c>
      <c r="P387">
        <v>42425</v>
      </c>
      <c r="Q387">
        <v>0</v>
      </c>
      <c r="R387">
        <v>15125</v>
      </c>
      <c r="S387" t="s">
        <v>2683</v>
      </c>
      <c r="T387" s="6">
        <v>8.0000000000000004E-4</v>
      </c>
      <c r="U387" t="s">
        <v>2684</v>
      </c>
      <c r="V387" s="6">
        <v>5.8999999999999999E-3</v>
      </c>
      <c r="W387" t="s">
        <v>2685</v>
      </c>
      <c r="X387" s="6">
        <v>1.5E-3</v>
      </c>
      <c r="Y387" t="s">
        <v>2684</v>
      </c>
      <c r="Z387" s="6">
        <v>1.6000000000000001E-3</v>
      </c>
      <c r="AA387" t="s">
        <v>2686</v>
      </c>
      <c r="AB387" s="6">
        <v>1.1999999999999999E-3</v>
      </c>
      <c r="AC387" t="s">
        <v>2684</v>
      </c>
      <c r="AD387" t="s">
        <v>2709</v>
      </c>
    </row>
    <row r="388" spans="1:30" hidden="1" x14ac:dyDescent="0.55000000000000004">
      <c r="A388">
        <v>6902951407</v>
      </c>
      <c r="B388">
        <v>12</v>
      </c>
      <c r="C388">
        <v>883207</v>
      </c>
      <c r="D388" t="s">
        <v>2682</v>
      </c>
      <c r="E388">
        <v>0.18</v>
      </c>
      <c r="F388">
        <v>22</v>
      </c>
      <c r="G388">
        <v>8186768</v>
      </c>
      <c r="H388">
        <v>217883242</v>
      </c>
      <c r="I388">
        <v>275125</v>
      </c>
      <c r="J388">
        <v>594207</v>
      </c>
      <c r="K388">
        <v>0</v>
      </c>
      <c r="L388">
        <v>314421</v>
      </c>
      <c r="M388">
        <v>592135</v>
      </c>
      <c r="N388">
        <v>9237672</v>
      </c>
      <c r="O388">
        <v>17658</v>
      </c>
      <c r="P388">
        <v>46413</v>
      </c>
      <c r="Q388">
        <v>0</v>
      </c>
      <c r="R388">
        <v>15450</v>
      </c>
      <c r="S388" t="s">
        <v>2683</v>
      </c>
      <c r="T388" s="6">
        <v>0</v>
      </c>
      <c r="U388" t="s">
        <v>2684</v>
      </c>
      <c r="V388" s="6">
        <v>6.4999999999999997E-3</v>
      </c>
      <c r="W388" t="s">
        <v>2685</v>
      </c>
      <c r="X388" s="6">
        <v>1.1999999999999999E-3</v>
      </c>
      <c r="Y388" t="s">
        <v>2684</v>
      </c>
      <c r="Z388" s="6">
        <v>1.6999999999999999E-3</v>
      </c>
      <c r="AA388" t="s">
        <v>2686</v>
      </c>
      <c r="AB388" s="6">
        <v>6.9999999999999999E-4</v>
      </c>
      <c r="AC388" t="s">
        <v>2684</v>
      </c>
      <c r="AD388" t="s">
        <v>2728</v>
      </c>
    </row>
    <row r="389" spans="1:30" hidden="1" x14ac:dyDescent="0.55000000000000004">
      <c r="A389">
        <v>6903066434</v>
      </c>
      <c r="B389">
        <v>9</v>
      </c>
      <c r="C389">
        <v>883207</v>
      </c>
      <c r="D389" t="s">
        <v>2682</v>
      </c>
      <c r="E389">
        <v>0.18</v>
      </c>
      <c r="F389">
        <v>22</v>
      </c>
      <c r="G389">
        <v>10880385</v>
      </c>
      <c r="H389">
        <v>215190020</v>
      </c>
      <c r="I389">
        <v>557366</v>
      </c>
      <c r="J389">
        <v>708332</v>
      </c>
      <c r="K389">
        <v>0</v>
      </c>
      <c r="L389">
        <v>332770</v>
      </c>
      <c r="M389">
        <v>537654</v>
      </c>
      <c r="N389">
        <v>9292477</v>
      </c>
      <c r="O389">
        <v>11276</v>
      </c>
      <c r="P389">
        <v>31711</v>
      </c>
      <c r="Q389">
        <v>0</v>
      </c>
      <c r="R389">
        <v>16181</v>
      </c>
      <c r="S389" t="s">
        <v>2683</v>
      </c>
      <c r="T389" s="6">
        <v>1.6999999999999999E-3</v>
      </c>
      <c r="U389" t="s">
        <v>2684</v>
      </c>
      <c r="V389" s="6">
        <v>4.3E-3</v>
      </c>
      <c r="W389" t="s">
        <v>2685</v>
      </c>
      <c r="X389" s="6">
        <v>5.0000000000000001E-4</v>
      </c>
      <c r="Y389" t="s">
        <v>2684</v>
      </c>
      <c r="Z389" s="6">
        <v>1.1000000000000001E-3</v>
      </c>
      <c r="AA389" t="s">
        <v>2686</v>
      </c>
      <c r="AB389" s="6">
        <v>1.1999999999999999E-3</v>
      </c>
      <c r="AC389" t="s">
        <v>2684</v>
      </c>
      <c r="AD389" t="s">
        <v>2760</v>
      </c>
    </row>
    <row r="390" spans="1:30" hidden="1" x14ac:dyDescent="0.55000000000000004">
      <c r="A390">
        <v>6903073558</v>
      </c>
      <c r="B390">
        <v>5</v>
      </c>
      <c r="C390">
        <v>883207</v>
      </c>
      <c r="D390" t="s">
        <v>2682</v>
      </c>
      <c r="E390">
        <v>0.18</v>
      </c>
      <c r="F390">
        <v>22</v>
      </c>
      <c r="G390">
        <v>10081349</v>
      </c>
      <c r="H390">
        <v>215997060</v>
      </c>
      <c r="I390">
        <v>459104</v>
      </c>
      <c r="J390">
        <v>702988</v>
      </c>
      <c r="K390">
        <v>0</v>
      </c>
      <c r="L390">
        <v>322482</v>
      </c>
      <c r="M390">
        <v>586067</v>
      </c>
      <c r="N390">
        <v>9243737</v>
      </c>
      <c r="O390">
        <v>15822</v>
      </c>
      <c r="P390">
        <v>42995</v>
      </c>
      <c r="Q390">
        <v>0</v>
      </c>
      <c r="R390">
        <v>20360</v>
      </c>
      <c r="S390" t="s">
        <v>2683</v>
      </c>
      <c r="T390" s="6">
        <v>1.2999999999999999E-3</v>
      </c>
      <c r="U390" t="s">
        <v>2684</v>
      </c>
      <c r="V390" s="6">
        <v>5.8999999999999999E-3</v>
      </c>
      <c r="W390" t="s">
        <v>2685</v>
      </c>
      <c r="X390" s="6">
        <v>1E-4</v>
      </c>
      <c r="Y390" t="s">
        <v>2684</v>
      </c>
      <c r="Z390" s="6">
        <v>1.6000000000000001E-3</v>
      </c>
      <c r="AA390" t="s">
        <v>2686</v>
      </c>
      <c r="AB390" s="6">
        <v>1.1999999999999999E-3</v>
      </c>
      <c r="AC390" t="s">
        <v>2684</v>
      </c>
      <c r="AD390" t="s">
        <v>2709</v>
      </c>
    </row>
    <row r="391" spans="1:30" hidden="1" x14ac:dyDescent="0.55000000000000004">
      <c r="A391">
        <v>6903257117</v>
      </c>
      <c r="B391">
        <v>3</v>
      </c>
      <c r="C391">
        <v>883207</v>
      </c>
      <c r="D391" t="s">
        <v>2682</v>
      </c>
      <c r="E391">
        <v>0.18</v>
      </c>
      <c r="F391">
        <v>22</v>
      </c>
      <c r="G391">
        <v>11014442</v>
      </c>
      <c r="H391">
        <v>215057915</v>
      </c>
      <c r="I391">
        <v>418879</v>
      </c>
      <c r="J391">
        <v>713432</v>
      </c>
      <c r="K391">
        <v>0</v>
      </c>
      <c r="L391">
        <v>354420</v>
      </c>
      <c r="M391">
        <v>550049</v>
      </c>
      <c r="N391">
        <v>9279627</v>
      </c>
      <c r="O391">
        <v>14526</v>
      </c>
      <c r="P391">
        <v>35045</v>
      </c>
      <c r="Q391">
        <v>0</v>
      </c>
      <c r="R391">
        <v>16118</v>
      </c>
      <c r="S391" t="s">
        <v>2683</v>
      </c>
      <c r="T391" s="6">
        <v>1.1999999999999999E-3</v>
      </c>
      <c r="U391" t="s">
        <v>2684</v>
      </c>
      <c r="V391" s="6">
        <v>5.0000000000000001E-3</v>
      </c>
      <c r="W391" t="s">
        <v>2685</v>
      </c>
      <c r="X391" s="6">
        <v>1.8E-3</v>
      </c>
      <c r="Y391" t="s">
        <v>2684</v>
      </c>
      <c r="Z391" s="6">
        <v>1.4E-3</v>
      </c>
      <c r="AA391" t="s">
        <v>2686</v>
      </c>
      <c r="AB391" s="6">
        <v>1.1999999999999999E-3</v>
      </c>
      <c r="AC391" t="s">
        <v>2684</v>
      </c>
      <c r="AD391" t="s">
        <v>2745</v>
      </c>
    </row>
    <row r="392" spans="1:30" hidden="1" x14ac:dyDescent="0.55000000000000004">
      <c r="A392">
        <v>6904704682</v>
      </c>
      <c r="B392">
        <v>4</v>
      </c>
      <c r="C392">
        <v>883207</v>
      </c>
      <c r="D392" t="s">
        <v>2682</v>
      </c>
      <c r="E392">
        <v>0.18</v>
      </c>
      <c r="F392">
        <v>22</v>
      </c>
      <c r="G392">
        <v>8136328</v>
      </c>
      <c r="H392">
        <v>217999528</v>
      </c>
      <c r="I392">
        <v>345715</v>
      </c>
      <c r="J392">
        <v>607745</v>
      </c>
      <c r="K392">
        <v>0</v>
      </c>
      <c r="L392">
        <v>275338</v>
      </c>
      <c r="M392">
        <v>529977</v>
      </c>
      <c r="N392">
        <v>9297753</v>
      </c>
      <c r="O392">
        <v>11014</v>
      </c>
      <c r="P392">
        <v>35607</v>
      </c>
      <c r="Q392">
        <v>0</v>
      </c>
      <c r="R392">
        <v>16962</v>
      </c>
      <c r="S392" t="s">
        <v>2683</v>
      </c>
      <c r="T392" s="6">
        <v>4.0000000000000002E-4</v>
      </c>
      <c r="U392" t="s">
        <v>2684</v>
      </c>
      <c r="V392" s="6">
        <v>4.7000000000000002E-3</v>
      </c>
      <c r="W392" t="s">
        <v>2685</v>
      </c>
      <c r="X392" s="6">
        <v>1.5E-3</v>
      </c>
      <c r="Y392" t="s">
        <v>2684</v>
      </c>
      <c r="Z392" s="6">
        <v>1.1000000000000001E-3</v>
      </c>
      <c r="AA392" t="s">
        <v>2686</v>
      </c>
      <c r="AB392" s="6">
        <v>6.9999999999999999E-4</v>
      </c>
      <c r="AC392" t="s">
        <v>2684</v>
      </c>
      <c r="AD392" t="s">
        <v>2707</v>
      </c>
    </row>
  </sheetData>
  <autoFilter ref="A1:AD392" xr:uid="{507F5CC3-4B99-453F-AF5C-BE270B268084}">
    <filterColumn colId="1">
      <filters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C1C9-538D-453B-A5C4-D5DF1F6DD7FB}">
  <dimension ref="A1:V478"/>
  <sheetViews>
    <sheetView tabSelected="1" topLeftCell="A467" workbookViewId="0">
      <selection activeCell="L476" sqref="L47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7"/>
      <c r="C1" s="20" t="s">
        <v>2779</v>
      </c>
      <c r="D1" s="20"/>
      <c r="E1" s="20"/>
      <c r="F1" s="20"/>
      <c r="H1" s="21"/>
      <c r="I1" s="21"/>
      <c r="J1" s="21"/>
      <c r="K1" s="21"/>
      <c r="L1" s="22"/>
      <c r="N1" s="23"/>
      <c r="O1" s="24"/>
      <c r="P1" s="24"/>
      <c r="R1" s="25"/>
      <c r="S1" s="25"/>
      <c r="T1" s="25"/>
      <c r="U1" s="25"/>
      <c r="V1" s="8"/>
    </row>
    <row r="2" spans="1:22" s="4" customFormat="1" x14ac:dyDescent="0.55000000000000004">
      <c r="A2" s="7"/>
      <c r="C2" s="4" t="s">
        <v>2780</v>
      </c>
      <c r="D2" s="4" t="s">
        <v>2781</v>
      </c>
      <c r="E2" s="4" t="s">
        <v>2782</v>
      </c>
      <c r="F2" s="4" t="s">
        <v>2783</v>
      </c>
      <c r="H2" s="21" t="s">
        <v>2784</v>
      </c>
      <c r="I2" s="21"/>
      <c r="J2" s="21"/>
      <c r="K2" s="21"/>
      <c r="L2" s="22"/>
      <c r="N2" s="23" t="s">
        <v>2785</v>
      </c>
      <c r="O2" s="24"/>
      <c r="P2" s="24"/>
      <c r="R2" s="26" t="s">
        <v>2786</v>
      </c>
      <c r="S2" s="27"/>
      <c r="T2" s="27"/>
      <c r="U2" s="27"/>
      <c r="V2" s="9"/>
    </row>
    <row r="3" spans="1:22" ht="15.75" customHeight="1" x14ac:dyDescent="0.55000000000000004">
      <c r="A3" s="19" t="s">
        <v>2787</v>
      </c>
      <c r="B3">
        <v>5</v>
      </c>
      <c r="C3" s="10">
        <v>190590</v>
      </c>
      <c r="D3" s="10">
        <v>9639631</v>
      </c>
      <c r="E3" s="10">
        <v>25231</v>
      </c>
      <c r="F3" s="10">
        <v>96980</v>
      </c>
      <c r="G3" t="s">
        <v>2788</v>
      </c>
      <c r="H3" s="11" t="s">
        <v>2773</v>
      </c>
      <c r="I3" s="11" t="s">
        <v>2774</v>
      </c>
      <c r="J3" s="11" t="s">
        <v>2789</v>
      </c>
      <c r="K3" s="11" t="s">
        <v>2790</v>
      </c>
      <c r="L3" s="11" t="s">
        <v>2791</v>
      </c>
      <c r="M3" s="11" t="s">
        <v>2788</v>
      </c>
      <c r="N3" s="12" t="s">
        <v>2789</v>
      </c>
      <c r="O3" s="12" t="s">
        <v>2790</v>
      </c>
      <c r="P3" s="13" t="s">
        <v>2791</v>
      </c>
      <c r="Q3" s="11"/>
      <c r="R3" s="11" t="s">
        <v>2773</v>
      </c>
      <c r="S3" s="11" t="s">
        <v>2774</v>
      </c>
      <c r="T3" s="11" t="s">
        <v>2789</v>
      </c>
      <c r="U3" s="11" t="s">
        <v>2790</v>
      </c>
      <c r="V3" s="11" t="s">
        <v>2791</v>
      </c>
    </row>
    <row r="4" spans="1:22" x14ac:dyDescent="0.55000000000000004">
      <c r="A4" s="19"/>
      <c r="B4">
        <v>10</v>
      </c>
      <c r="C4" s="10">
        <v>621992</v>
      </c>
      <c r="D4" s="10">
        <v>19038035</v>
      </c>
      <c r="E4" s="10">
        <v>48671</v>
      </c>
      <c r="F4" s="10">
        <v>140218</v>
      </c>
      <c r="G4">
        <v>10</v>
      </c>
      <c r="H4" s="14">
        <f>(C4-C3)*0.33*3/32768/300</f>
        <v>4.344563598632812E-2</v>
      </c>
      <c r="I4" s="14">
        <f>(D4-D3)*0.0011*3/327680/30</f>
        <v>3.1549818115234377E-3</v>
      </c>
      <c r="J4" s="14">
        <f>(E4-E3)*17.4*3/327680/30</f>
        <v>0.12446777343749997</v>
      </c>
      <c r="K4" s="14">
        <f>(F4-F3)*18.8*3/327680/30</f>
        <v>0.24806958007812502</v>
      </c>
      <c r="L4" s="14">
        <f>SUM(H4:K4)</f>
        <v>0.41913797131347652</v>
      </c>
      <c r="M4">
        <v>10</v>
      </c>
      <c r="N4" s="15">
        <f>(E4-E3)/(C4-C3+D4-D3)</f>
        <v>2.3845841922007414E-3</v>
      </c>
      <c r="O4" s="15">
        <f>(F4-F3)/(C4-C3+D4-D3)</f>
        <v>4.3986625982242169E-3</v>
      </c>
      <c r="P4" s="16">
        <f t="shared" ref="P4:P8" si="0">SUM(N4:O4)</f>
        <v>6.7832467904249578E-3</v>
      </c>
      <c r="Q4">
        <v>10</v>
      </c>
      <c r="R4" s="14">
        <f>(C4-C$3)*0.33*3/32768</f>
        <v>13.033690795898437</v>
      </c>
      <c r="S4" s="14">
        <f>(D4-D$3)*0.0011*3/32768</f>
        <v>0.94649454345703132</v>
      </c>
      <c r="T4" s="14">
        <f>(E4-E$3)*17.4*3/32768</f>
        <v>37.340332031249993</v>
      </c>
      <c r="U4" s="14">
        <f>(E4-E$3)*18.8*3/32768</f>
        <v>40.3447265625</v>
      </c>
      <c r="V4" s="14">
        <f t="shared" ref="V4:V8" si="1">SUM(R4:U4)</f>
        <v>91.665243933105458</v>
      </c>
    </row>
    <row r="5" spans="1:22" x14ac:dyDescent="0.55000000000000004">
      <c r="A5" s="19"/>
      <c r="B5">
        <v>15</v>
      </c>
      <c r="C5" s="10">
        <v>981115</v>
      </c>
      <c r="D5" s="10">
        <v>28508484</v>
      </c>
      <c r="E5" s="10">
        <v>49216</v>
      </c>
      <c r="F5" s="10">
        <v>151609</v>
      </c>
      <c r="G5">
        <v>15</v>
      </c>
      <c r="H5" s="14">
        <f t="shared" ref="H5:H25" si="2">(C5-C4)*0.33*3/32768/300</f>
        <v>3.6166561889648438E-2</v>
      </c>
      <c r="I5" s="14">
        <f t="shared" ref="I5:I24" si="3">(D5-D4)*0.0011*3/327680/30</f>
        <v>3.1791668395996097E-3</v>
      </c>
      <c r="J5" s="14">
        <f t="shared" ref="J5:J24" si="4">(E5-E4)*17.4*3/327680/30</f>
        <v>2.8939819335937499E-3</v>
      </c>
      <c r="K5" s="14">
        <f t="shared" ref="K5:K24" si="5">(F5-F4)*18.8*3/327680/30</f>
        <v>6.5353637695312508E-2</v>
      </c>
      <c r="L5" s="14">
        <f t="shared" ref="L5:L25" si="6">SUM(H5:K5)</f>
        <v>0.1075933483581543</v>
      </c>
      <c r="M5">
        <v>15</v>
      </c>
      <c r="N5" s="15">
        <f t="shared" ref="N5:N25" si="7">(E5-E4)/(C5-C4+D5-D4)</f>
        <v>5.5444936971823391E-5</v>
      </c>
      <c r="O5" s="15">
        <f t="shared" ref="O5:O25" si="8">(F5-F4)/(C5-C4+D5-D4)</f>
        <v>1.1588500496257619E-3</v>
      </c>
      <c r="P5" s="16">
        <f t="shared" si="0"/>
        <v>1.2142949865975854E-3</v>
      </c>
      <c r="Q5">
        <v>15</v>
      </c>
      <c r="R5" s="14">
        <f t="shared" ref="R5:R25" si="9">(C5-C$3)*0.33*3/32768</f>
        <v>23.883659362792969</v>
      </c>
      <c r="S5" s="14">
        <f t="shared" ref="S5:S25" si="10">(D5-D$3)*0.0011*3/32768</f>
        <v>1.9002445953369143</v>
      </c>
      <c r="T5" s="14">
        <f t="shared" ref="T5:T25" si="11">(E5-E$3)*17.4*3/32768</f>
        <v>38.208526611328118</v>
      </c>
      <c r="U5" s="14">
        <f t="shared" ref="U5:U25" si="12">(E5-E$3)*18.8*3/32768</f>
        <v>41.28277587890625</v>
      </c>
      <c r="V5" s="14">
        <f t="shared" si="1"/>
        <v>105.27520644836426</v>
      </c>
    </row>
    <row r="6" spans="1:22" x14ac:dyDescent="0.55000000000000004">
      <c r="A6" s="19"/>
      <c r="B6">
        <v>20</v>
      </c>
      <c r="C6" s="10">
        <v>1333877</v>
      </c>
      <c r="D6" s="10">
        <v>37983456</v>
      </c>
      <c r="E6" s="10">
        <v>55297</v>
      </c>
      <c r="F6" s="10">
        <v>161151</v>
      </c>
      <c r="G6">
        <v>20</v>
      </c>
      <c r="H6" s="14">
        <f t="shared" si="2"/>
        <v>3.5525958251953128E-2</v>
      </c>
      <c r="I6" s="14">
        <f t="shared" si="3"/>
        <v>3.1806851806640631E-3</v>
      </c>
      <c r="J6" s="14">
        <f t="shared" si="4"/>
        <v>3.2290466308593745E-2</v>
      </c>
      <c r="K6" s="14">
        <f t="shared" si="5"/>
        <v>5.4745361328125006E-2</v>
      </c>
      <c r="L6" s="14">
        <f t="shared" si="6"/>
        <v>0.12574247106933595</v>
      </c>
      <c r="M6">
        <v>20</v>
      </c>
      <c r="N6" s="15">
        <f t="shared" si="7"/>
        <v>6.1875911578396399E-4</v>
      </c>
      <c r="O6" s="15">
        <f t="shared" si="8"/>
        <v>9.7092574951662301E-4</v>
      </c>
      <c r="P6" s="16">
        <f t="shared" si="0"/>
        <v>1.5896848653005869E-3</v>
      </c>
      <c r="Q6">
        <v>20</v>
      </c>
      <c r="R6" s="14">
        <f t="shared" si="9"/>
        <v>34.54144683837891</v>
      </c>
      <c r="S6" s="14">
        <f t="shared" si="10"/>
        <v>2.8544501495361327</v>
      </c>
      <c r="T6" s="14">
        <f t="shared" si="11"/>
        <v>47.895666503906249</v>
      </c>
      <c r="U6" s="14">
        <f t="shared" si="12"/>
        <v>51.749340820312504</v>
      </c>
      <c r="V6" s="14">
        <f t="shared" si="1"/>
        <v>137.04090431213379</v>
      </c>
    </row>
    <row r="7" spans="1:22" x14ac:dyDescent="0.55000000000000004">
      <c r="A7" s="19"/>
      <c r="B7">
        <v>25</v>
      </c>
      <c r="C7" s="10">
        <v>1776213</v>
      </c>
      <c r="D7" s="10">
        <v>47371006</v>
      </c>
      <c r="E7" s="10">
        <v>108916</v>
      </c>
      <c r="F7" s="10">
        <v>187760</v>
      </c>
      <c r="G7">
        <v>25</v>
      </c>
      <c r="H7" s="14">
        <f t="shared" si="2"/>
        <v>4.4546777343750003E-2</v>
      </c>
      <c r="I7" s="14">
        <f t="shared" si="3"/>
        <v>3.1513381958007815E-3</v>
      </c>
      <c r="J7" s="14">
        <f t="shared" si="4"/>
        <v>0.28472003173828125</v>
      </c>
      <c r="K7" s="14">
        <f t="shared" si="5"/>
        <v>0.15266394042968751</v>
      </c>
      <c r="L7" s="14">
        <f t="shared" si="6"/>
        <v>0.48508208770751954</v>
      </c>
      <c r="M7">
        <v>25</v>
      </c>
      <c r="N7" s="15">
        <f t="shared" si="7"/>
        <v>5.4546919465800515E-3</v>
      </c>
      <c r="O7" s="15">
        <f t="shared" si="8"/>
        <v>2.7069489920839365E-3</v>
      </c>
      <c r="P7" s="16">
        <f t="shared" si="0"/>
        <v>8.1616409386639881E-3</v>
      </c>
      <c r="Q7">
        <v>25</v>
      </c>
      <c r="R7" s="14">
        <f t="shared" si="9"/>
        <v>47.905480041503907</v>
      </c>
      <c r="S7" s="14">
        <f t="shared" si="10"/>
        <v>3.7998516082763674</v>
      </c>
      <c r="T7" s="14">
        <f t="shared" si="11"/>
        <v>133.3116760253906</v>
      </c>
      <c r="U7" s="14">
        <f t="shared" si="12"/>
        <v>144.03790283203125</v>
      </c>
      <c r="V7" s="14">
        <f t="shared" si="1"/>
        <v>329.05491050720212</v>
      </c>
    </row>
    <row r="8" spans="1:22" x14ac:dyDescent="0.55000000000000004">
      <c r="A8" s="19"/>
      <c r="B8">
        <v>30</v>
      </c>
      <c r="C8" s="10">
        <v>2133078</v>
      </c>
      <c r="D8" s="10">
        <v>56844019</v>
      </c>
      <c r="E8" s="10">
        <v>110826</v>
      </c>
      <c r="F8" s="10">
        <v>194875</v>
      </c>
      <c r="G8">
        <v>30</v>
      </c>
      <c r="H8" s="14">
        <f t="shared" si="2"/>
        <v>3.5939163208007815E-2</v>
      </c>
      <c r="I8" s="14">
        <f t="shared" si="3"/>
        <v>3.1800275573730468E-3</v>
      </c>
      <c r="J8" s="14">
        <f t="shared" si="4"/>
        <v>1.0142211914062501E-2</v>
      </c>
      <c r="K8" s="14">
        <f t="shared" si="5"/>
        <v>4.0820922851562497E-2</v>
      </c>
      <c r="L8" s="14">
        <f t="shared" si="6"/>
        <v>9.0082325531005855E-2</v>
      </c>
      <c r="M8">
        <v>30</v>
      </c>
      <c r="N8" s="15">
        <f t="shared" si="7"/>
        <v>1.9430556513519293E-4</v>
      </c>
      <c r="O8" s="15">
        <f t="shared" si="8"/>
        <v>7.2381366279418728E-4</v>
      </c>
      <c r="P8" s="16">
        <f t="shared" si="0"/>
        <v>9.1811922792938024E-4</v>
      </c>
      <c r="Q8">
        <v>30</v>
      </c>
      <c r="R8" s="14">
        <f t="shared" si="9"/>
        <v>58.687229003906253</v>
      </c>
      <c r="S8" s="14">
        <f t="shared" si="10"/>
        <v>4.7538598754882813</v>
      </c>
      <c r="T8" s="14">
        <f t="shared" si="11"/>
        <v>136.35433959960935</v>
      </c>
      <c r="U8" s="14">
        <f t="shared" si="12"/>
        <v>147.32537841796875</v>
      </c>
      <c r="V8" s="14">
        <f t="shared" si="1"/>
        <v>347.12080689697262</v>
      </c>
    </row>
    <row r="9" spans="1:22" x14ac:dyDescent="0.55000000000000004">
      <c r="B9">
        <v>35</v>
      </c>
      <c r="C9" s="17">
        <v>2544786</v>
      </c>
      <c r="D9" s="17">
        <v>66262399</v>
      </c>
      <c r="E9" s="17">
        <v>132677</v>
      </c>
      <c r="F9" s="17">
        <v>207485</v>
      </c>
      <c r="G9">
        <v>35</v>
      </c>
      <c r="H9" s="14">
        <f t="shared" si="2"/>
        <v>4.1462292480468753E-2</v>
      </c>
      <c r="I9" s="14">
        <f t="shared" si="3"/>
        <v>3.1616876220703131E-3</v>
      </c>
      <c r="J9" s="14">
        <f t="shared" si="4"/>
        <v>0.11603009033203125</v>
      </c>
      <c r="K9" s="14">
        <f t="shared" si="5"/>
        <v>7.2347412109374995E-2</v>
      </c>
      <c r="L9" s="14">
        <f t="shared" si="6"/>
        <v>0.23300148254394532</v>
      </c>
      <c r="N9" s="15">
        <f t="shared" si="7"/>
        <v>2.2228692154129242E-3</v>
      </c>
      <c r="O9" s="15">
        <f t="shared" si="8"/>
        <v>1.2827962476022596E-3</v>
      </c>
      <c r="P9" s="16">
        <f t="shared" ref="P9:P25" si="13">SUM(N9:O9)</f>
        <v>3.5056654630151837E-3</v>
      </c>
      <c r="R9" s="14">
        <f t="shared" si="9"/>
        <v>71.125916748046876</v>
      </c>
      <c r="S9" s="14">
        <f t="shared" si="10"/>
        <v>5.7023661621093753</v>
      </c>
      <c r="T9" s="14">
        <f t="shared" si="11"/>
        <v>171.16336669921873</v>
      </c>
      <c r="U9" s="14">
        <f t="shared" si="12"/>
        <v>184.93513183593751</v>
      </c>
      <c r="V9" s="14">
        <f t="shared" ref="V9:V25" si="14">SUM(R9:U9)</f>
        <v>432.92678144531249</v>
      </c>
    </row>
    <row r="10" spans="1:22" x14ac:dyDescent="0.55000000000000004">
      <c r="B10">
        <v>40</v>
      </c>
      <c r="C10" s="17">
        <v>2954155</v>
      </c>
      <c r="D10" s="17">
        <v>75680750</v>
      </c>
      <c r="E10" s="17">
        <v>139572</v>
      </c>
      <c r="F10" s="17">
        <v>216071</v>
      </c>
      <c r="G10">
        <v>40</v>
      </c>
      <c r="H10" s="14">
        <f t="shared" si="2"/>
        <v>4.1226736450195318E-2</v>
      </c>
      <c r="I10" s="14">
        <f t="shared" si="3"/>
        <v>3.161677886962891E-3</v>
      </c>
      <c r="J10" s="14">
        <f t="shared" si="4"/>
        <v>3.6612854003906244E-2</v>
      </c>
      <c r="K10" s="14">
        <f t="shared" si="5"/>
        <v>4.9260498046875004E-2</v>
      </c>
      <c r="L10" s="14">
        <f t="shared" si="6"/>
        <v>0.13026176638793946</v>
      </c>
      <c r="N10" s="15">
        <f t="shared" si="7"/>
        <v>7.0158693979885465E-4</v>
      </c>
      <c r="O10" s="15">
        <f t="shared" si="8"/>
        <v>8.7365126397577464E-4</v>
      </c>
      <c r="P10" s="16">
        <f t="shared" si="13"/>
        <v>1.5752382037746292E-3</v>
      </c>
      <c r="R10" s="14">
        <f t="shared" si="9"/>
        <v>83.493937683105472</v>
      </c>
      <c r="S10" s="14">
        <f t="shared" si="10"/>
        <v>6.6508695281982426</v>
      </c>
      <c r="T10" s="14">
        <f t="shared" si="11"/>
        <v>182.1472229003906</v>
      </c>
      <c r="U10" s="14">
        <f t="shared" si="12"/>
        <v>196.80274658203126</v>
      </c>
      <c r="V10" s="14">
        <f t="shared" si="14"/>
        <v>469.09477669372558</v>
      </c>
    </row>
    <row r="11" spans="1:22" x14ac:dyDescent="0.55000000000000004">
      <c r="B11">
        <v>45</v>
      </c>
      <c r="C11" s="17">
        <v>3364469</v>
      </c>
      <c r="D11" s="17">
        <v>85100473</v>
      </c>
      <c r="E11" s="17">
        <v>146512</v>
      </c>
      <c r="F11" s="17">
        <v>224066</v>
      </c>
      <c r="G11">
        <v>45</v>
      </c>
      <c r="H11" s="14">
        <f t="shared" si="2"/>
        <v>4.1321905517578125E-2</v>
      </c>
      <c r="I11" s="14">
        <f t="shared" si="3"/>
        <v>3.1621384582519534E-3</v>
      </c>
      <c r="J11" s="14">
        <f t="shared" si="4"/>
        <v>3.6851806640624998E-2</v>
      </c>
      <c r="K11" s="14">
        <f t="shared" si="5"/>
        <v>4.5869750976562505E-2</v>
      </c>
      <c r="L11" s="14">
        <f t="shared" si="6"/>
        <v>0.12720560159301758</v>
      </c>
      <c r="N11" s="15">
        <f t="shared" si="7"/>
        <v>7.0599937721495861E-4</v>
      </c>
      <c r="O11" s="15">
        <f t="shared" si="8"/>
        <v>8.1332349003365907E-4</v>
      </c>
      <c r="P11" s="16">
        <f t="shared" si="13"/>
        <v>1.5193228672486176E-3</v>
      </c>
      <c r="R11" s="14">
        <f t="shared" si="9"/>
        <v>95.890509338378905</v>
      </c>
      <c r="S11" s="14">
        <f t="shared" si="10"/>
        <v>7.5995110656738287</v>
      </c>
      <c r="T11" s="14">
        <f t="shared" si="11"/>
        <v>193.2027648925781</v>
      </c>
      <c r="U11" s="14">
        <f t="shared" si="12"/>
        <v>208.74781494140626</v>
      </c>
      <c r="V11" s="14">
        <f t="shared" si="14"/>
        <v>505.44060023803712</v>
      </c>
    </row>
    <row r="12" spans="1:22" x14ac:dyDescent="0.55000000000000004">
      <c r="B12">
        <v>50</v>
      </c>
      <c r="C12" s="17">
        <v>3807950</v>
      </c>
      <c r="D12" s="17">
        <v>94486910</v>
      </c>
      <c r="E12" s="17">
        <v>156293</v>
      </c>
      <c r="F12" s="17">
        <v>238318</v>
      </c>
      <c r="G12">
        <v>50</v>
      </c>
      <c r="H12" s="14">
        <f t="shared" si="2"/>
        <v>4.466208801269532E-2</v>
      </c>
      <c r="I12" s="14">
        <f t="shared" si="3"/>
        <v>3.1509645690917976E-3</v>
      </c>
      <c r="J12" s="14">
        <f t="shared" si="4"/>
        <v>5.1937683105468743E-2</v>
      </c>
      <c r="K12" s="14">
        <f t="shared" si="5"/>
        <v>8.1768066406249992E-2</v>
      </c>
      <c r="L12" s="14">
        <f t="shared" si="6"/>
        <v>0.18151880209350585</v>
      </c>
      <c r="N12" s="15">
        <f t="shared" si="7"/>
        <v>9.9502355970822946E-4</v>
      </c>
      <c r="O12" s="15">
        <f t="shared" si="8"/>
        <v>1.4498595003539195E-3</v>
      </c>
      <c r="P12" s="16">
        <f t="shared" si="13"/>
        <v>2.444883060062149E-3</v>
      </c>
      <c r="R12" s="14">
        <f t="shared" si="9"/>
        <v>109.28913574218751</v>
      </c>
      <c r="S12" s="14">
        <f t="shared" si="10"/>
        <v>8.544800436401367</v>
      </c>
      <c r="T12" s="14">
        <f t="shared" si="11"/>
        <v>208.78406982421873</v>
      </c>
      <c r="U12" s="14">
        <f t="shared" si="12"/>
        <v>225.58278808593752</v>
      </c>
      <c r="V12" s="14">
        <f t="shared" si="14"/>
        <v>552.20079408874517</v>
      </c>
    </row>
    <row r="13" spans="1:22" x14ac:dyDescent="0.55000000000000004">
      <c r="B13">
        <v>55</v>
      </c>
      <c r="C13" s="17">
        <v>4314828</v>
      </c>
      <c r="D13" s="17">
        <v>103809844</v>
      </c>
      <c r="E13" s="17">
        <v>171680</v>
      </c>
      <c r="F13" s="17">
        <v>259961</v>
      </c>
      <c r="G13">
        <v>55</v>
      </c>
      <c r="H13" s="14">
        <f t="shared" si="2"/>
        <v>5.1046673583984382E-2</v>
      </c>
      <c r="I13" s="14">
        <f t="shared" si="3"/>
        <v>3.1296470336914062E-3</v>
      </c>
      <c r="J13" s="14">
        <f t="shared" si="4"/>
        <v>8.1705871582031228E-2</v>
      </c>
      <c r="K13" s="14">
        <f t="shared" si="5"/>
        <v>0.12417248535156251</v>
      </c>
      <c r="L13" s="14">
        <f t="shared" si="6"/>
        <v>0.26005467755126954</v>
      </c>
      <c r="N13" s="15">
        <f t="shared" si="7"/>
        <v>1.5653402119999854E-3</v>
      </c>
      <c r="O13" s="15">
        <f t="shared" si="8"/>
        <v>2.2017715089566311E-3</v>
      </c>
      <c r="P13" s="16">
        <f t="shared" si="13"/>
        <v>3.7671117209566165E-3</v>
      </c>
      <c r="R13" s="14">
        <f t="shared" si="9"/>
        <v>124.60313781738282</v>
      </c>
      <c r="S13" s="14">
        <f t="shared" si="10"/>
        <v>9.4836945465087901</v>
      </c>
      <c r="T13" s="14">
        <f t="shared" si="11"/>
        <v>233.29583129882809</v>
      </c>
      <c r="U13" s="14">
        <f t="shared" si="12"/>
        <v>252.06676025390627</v>
      </c>
      <c r="V13" s="14">
        <f t="shared" si="14"/>
        <v>619.44942391662596</v>
      </c>
    </row>
    <row r="14" spans="1:22" x14ac:dyDescent="0.55000000000000004">
      <c r="B14">
        <v>60</v>
      </c>
      <c r="C14" s="17">
        <v>4842778</v>
      </c>
      <c r="D14" s="17">
        <v>113111619</v>
      </c>
      <c r="E14" s="17">
        <v>184703</v>
      </c>
      <c r="F14" s="17">
        <v>285392</v>
      </c>
      <c r="G14">
        <v>60</v>
      </c>
      <c r="H14" s="14">
        <f t="shared" si="2"/>
        <v>5.3168792724609372E-2</v>
      </c>
      <c r="I14" s="14">
        <f t="shared" si="3"/>
        <v>3.1225440979003915E-3</v>
      </c>
      <c r="J14" s="14">
        <f t="shared" si="4"/>
        <v>6.9152893066406249E-2</v>
      </c>
      <c r="K14" s="14">
        <f t="shared" si="5"/>
        <v>0.14590539550781254</v>
      </c>
      <c r="L14" s="14">
        <f t="shared" si="6"/>
        <v>0.27134962539672858</v>
      </c>
      <c r="N14" s="15">
        <f t="shared" si="7"/>
        <v>1.3248590372568916E-3</v>
      </c>
      <c r="O14" s="15">
        <f t="shared" si="8"/>
        <v>2.5871527433371736E-3</v>
      </c>
      <c r="P14" s="16">
        <f t="shared" si="13"/>
        <v>3.912011780594065E-3</v>
      </c>
      <c r="R14" s="14">
        <f t="shared" si="9"/>
        <v>140.55377563476563</v>
      </c>
      <c r="S14" s="14">
        <f t="shared" si="10"/>
        <v>10.420457775878907</v>
      </c>
      <c r="T14" s="14">
        <f t="shared" si="11"/>
        <v>254.04169921874998</v>
      </c>
      <c r="U14" s="14">
        <f t="shared" si="12"/>
        <v>274.48183593750002</v>
      </c>
      <c r="V14" s="14">
        <f t="shared" si="14"/>
        <v>679.49776856689459</v>
      </c>
    </row>
    <row r="15" spans="1:22" x14ac:dyDescent="0.55000000000000004">
      <c r="B15">
        <v>65</v>
      </c>
      <c r="C15" s="17">
        <v>5355225</v>
      </c>
      <c r="D15" s="17">
        <v>122428875</v>
      </c>
      <c r="E15" s="17">
        <v>193087</v>
      </c>
      <c r="F15" s="17">
        <v>308222</v>
      </c>
      <c r="G15">
        <v>65</v>
      </c>
      <c r="H15" s="14">
        <f t="shared" si="2"/>
        <v>5.1607516479492188E-2</v>
      </c>
      <c r="I15" s="14">
        <f t="shared" si="3"/>
        <v>3.1277409667968756E-3</v>
      </c>
      <c r="J15" s="14">
        <f t="shared" si="4"/>
        <v>4.4519531249999994E-2</v>
      </c>
      <c r="K15" s="14">
        <f t="shared" si="5"/>
        <v>0.130982666015625</v>
      </c>
      <c r="L15" s="14">
        <f t="shared" si="6"/>
        <v>0.23023745471191406</v>
      </c>
      <c r="N15" s="15">
        <f t="shared" si="7"/>
        <v>8.5292505785780094E-4</v>
      </c>
      <c r="O15" s="15">
        <f t="shared" si="8"/>
        <v>2.3225523700970414E-3</v>
      </c>
      <c r="P15" s="16">
        <f t="shared" si="13"/>
        <v>3.1754774279548425E-3</v>
      </c>
      <c r="R15" s="14">
        <f t="shared" si="9"/>
        <v>156.03603057861329</v>
      </c>
      <c r="S15" s="14">
        <f t="shared" si="10"/>
        <v>11.358780065917969</v>
      </c>
      <c r="T15" s="14">
        <f t="shared" si="11"/>
        <v>267.39755859374998</v>
      </c>
      <c r="U15" s="14">
        <f t="shared" si="12"/>
        <v>288.91230468750001</v>
      </c>
      <c r="V15" s="14">
        <f t="shared" si="14"/>
        <v>723.70467392578121</v>
      </c>
    </row>
    <row r="16" spans="1:22" x14ac:dyDescent="0.55000000000000004">
      <c r="B16">
        <v>70</v>
      </c>
      <c r="C16" s="17">
        <v>5880401</v>
      </c>
      <c r="D16" s="17">
        <v>131731232</v>
      </c>
      <c r="E16" s="17">
        <v>206305</v>
      </c>
      <c r="F16" s="17">
        <v>334668</v>
      </c>
      <c r="G16">
        <v>70</v>
      </c>
      <c r="H16" s="14">
        <f t="shared" si="2"/>
        <v>5.2889428710937506E-2</v>
      </c>
      <c r="I16" s="14">
        <f t="shared" si="3"/>
        <v>3.1227394714355475E-3</v>
      </c>
      <c r="J16" s="14">
        <f t="shared" si="4"/>
        <v>7.0188354492187494E-2</v>
      </c>
      <c r="K16" s="14">
        <f t="shared" si="5"/>
        <v>0.151728759765625</v>
      </c>
      <c r="L16" s="14">
        <f t="shared" si="6"/>
        <v>0.27792928244018555</v>
      </c>
      <c r="N16" s="15">
        <f t="shared" si="7"/>
        <v>1.344996755543838E-3</v>
      </c>
      <c r="O16" s="15">
        <f t="shared" si="8"/>
        <v>2.6910110604563731E-3</v>
      </c>
      <c r="P16" s="16">
        <f t="shared" si="13"/>
        <v>4.0360078160002113E-3</v>
      </c>
      <c r="R16" s="14">
        <f t="shared" si="9"/>
        <v>171.90285919189455</v>
      </c>
      <c r="S16" s="14">
        <f t="shared" si="10"/>
        <v>12.295601907348633</v>
      </c>
      <c r="T16" s="14">
        <f t="shared" si="11"/>
        <v>288.45406494140622</v>
      </c>
      <c r="U16" s="14">
        <f t="shared" si="12"/>
        <v>311.66301269531255</v>
      </c>
      <c r="V16" s="14">
        <f t="shared" si="14"/>
        <v>784.31553873596192</v>
      </c>
    </row>
    <row r="17" spans="1:22" x14ac:dyDescent="0.55000000000000004">
      <c r="B17">
        <v>75</v>
      </c>
      <c r="C17" s="17">
        <v>6404375</v>
      </c>
      <c r="D17" s="17">
        <v>141034969</v>
      </c>
      <c r="E17" s="17">
        <v>217106</v>
      </c>
      <c r="F17" s="17">
        <v>360438</v>
      </c>
      <c r="G17">
        <v>75</v>
      </c>
      <c r="H17" s="14">
        <f t="shared" si="2"/>
        <v>5.2768377685546874E-2</v>
      </c>
      <c r="I17" s="14">
        <f t="shared" si="3"/>
        <v>3.1232027282714846E-3</v>
      </c>
      <c r="J17" s="14">
        <f t="shared" si="4"/>
        <v>5.7353942871093744E-2</v>
      </c>
      <c r="K17" s="14">
        <f t="shared" si="5"/>
        <v>0.14785034179687498</v>
      </c>
      <c r="L17" s="14">
        <f t="shared" si="6"/>
        <v>0.26109586508178706</v>
      </c>
      <c r="N17" s="15">
        <f t="shared" si="7"/>
        <v>1.0990351669885286E-3</v>
      </c>
      <c r="O17" s="15">
        <f t="shared" si="8"/>
        <v>2.6221772292652889E-3</v>
      </c>
      <c r="P17" s="16">
        <f t="shared" si="13"/>
        <v>3.7212123962538177E-3</v>
      </c>
      <c r="R17" s="14">
        <f t="shared" si="9"/>
        <v>187.73337249755861</v>
      </c>
      <c r="S17" s="14">
        <f t="shared" si="10"/>
        <v>13.23256272583008</v>
      </c>
      <c r="T17" s="14">
        <f t="shared" si="11"/>
        <v>305.66024780273432</v>
      </c>
      <c r="U17" s="14">
        <f t="shared" si="12"/>
        <v>330.25360107421875</v>
      </c>
      <c r="V17" s="14">
        <f t="shared" si="14"/>
        <v>836.87978410034179</v>
      </c>
    </row>
    <row r="18" spans="1:22" x14ac:dyDescent="0.55000000000000004">
      <c r="B18">
        <v>80</v>
      </c>
      <c r="C18" s="17">
        <v>6925102</v>
      </c>
      <c r="D18" s="17">
        <v>150343748</v>
      </c>
      <c r="E18" s="17">
        <v>228114</v>
      </c>
      <c r="F18" s="17">
        <v>382012</v>
      </c>
      <c r="G18">
        <v>80</v>
      </c>
      <c r="H18" s="14">
        <f t="shared" si="2"/>
        <v>5.2441378784179683E-2</v>
      </c>
      <c r="I18" s="14">
        <f t="shared" si="3"/>
        <v>3.1248952941894531E-3</v>
      </c>
      <c r="J18" s="14">
        <f t="shared" si="4"/>
        <v>5.8453124999999995E-2</v>
      </c>
      <c r="K18" s="14">
        <f t="shared" si="5"/>
        <v>0.12377661132812502</v>
      </c>
      <c r="L18" s="14">
        <f t="shared" si="6"/>
        <v>0.23779601040649417</v>
      </c>
      <c r="N18" s="15">
        <f t="shared" si="7"/>
        <v>1.1198935124511853E-3</v>
      </c>
      <c r="O18" s="15">
        <f t="shared" si="8"/>
        <v>2.1948203704234984E-3</v>
      </c>
      <c r="P18" s="16">
        <f t="shared" si="13"/>
        <v>3.3147138828746835E-3</v>
      </c>
      <c r="R18" s="14">
        <f t="shared" si="9"/>
        <v>203.4657861328125</v>
      </c>
      <c r="S18" s="14">
        <f t="shared" si="10"/>
        <v>14.170031314086913</v>
      </c>
      <c r="T18" s="14">
        <f t="shared" si="11"/>
        <v>323.19618530273436</v>
      </c>
      <c r="U18" s="14">
        <f t="shared" si="12"/>
        <v>349.20047607421878</v>
      </c>
      <c r="V18" s="14">
        <f t="shared" si="14"/>
        <v>890.03247882385267</v>
      </c>
    </row>
    <row r="19" spans="1:22" x14ac:dyDescent="0.55000000000000004">
      <c r="B19">
        <v>85</v>
      </c>
      <c r="C19" s="17">
        <v>7508160</v>
      </c>
      <c r="D19" s="17">
        <v>159590129</v>
      </c>
      <c r="E19" s="17">
        <v>254887</v>
      </c>
      <c r="F19" s="17">
        <v>423816</v>
      </c>
      <c r="G19">
        <v>85</v>
      </c>
      <c r="H19" s="14">
        <f t="shared" si="2"/>
        <v>5.8718609619140633E-2</v>
      </c>
      <c r="I19" s="14">
        <f t="shared" si="3"/>
        <v>3.1039486999511726E-3</v>
      </c>
      <c r="J19" s="14">
        <f t="shared" si="4"/>
        <v>0.14216619873046873</v>
      </c>
      <c r="K19" s="14">
        <f t="shared" si="5"/>
        <v>0.23984228515625</v>
      </c>
      <c r="L19" s="14">
        <f t="shared" si="6"/>
        <v>0.44383104220581054</v>
      </c>
      <c r="N19" s="15">
        <f t="shared" si="7"/>
        <v>2.7237566660721938E-3</v>
      </c>
      <c r="O19" s="15">
        <f t="shared" si="8"/>
        <v>4.2529385451194109E-3</v>
      </c>
      <c r="P19" s="16">
        <f t="shared" si="13"/>
        <v>6.9766952111916048E-3</v>
      </c>
      <c r="R19" s="14">
        <f t="shared" si="9"/>
        <v>221.08136901855471</v>
      </c>
      <c r="S19" s="14">
        <f t="shared" si="10"/>
        <v>15.101215924072266</v>
      </c>
      <c r="T19" s="14">
        <f t="shared" si="11"/>
        <v>365.84604492187498</v>
      </c>
      <c r="U19" s="14">
        <f t="shared" si="12"/>
        <v>395.28193359374995</v>
      </c>
      <c r="V19" s="14">
        <f t="shared" si="14"/>
        <v>997.31056345825186</v>
      </c>
    </row>
    <row r="20" spans="1:22" x14ac:dyDescent="0.55000000000000004">
      <c r="B20">
        <v>90</v>
      </c>
      <c r="C20" s="17">
        <v>8045173</v>
      </c>
      <c r="D20" s="17">
        <v>168882730</v>
      </c>
      <c r="E20" s="17">
        <v>267546</v>
      </c>
      <c r="F20" s="17">
        <v>454976</v>
      </c>
      <c r="G20">
        <v>90</v>
      </c>
      <c r="H20" s="14">
        <f t="shared" si="2"/>
        <v>5.4081509399414064E-2</v>
      </c>
      <c r="I20" s="14">
        <f t="shared" si="3"/>
        <v>3.1194644470214842E-3</v>
      </c>
      <c r="J20" s="14">
        <f t="shared" si="4"/>
        <v>6.7220031738281241E-2</v>
      </c>
      <c r="K20" s="14">
        <f t="shared" si="5"/>
        <v>0.1787744140625</v>
      </c>
      <c r="L20" s="14">
        <f t="shared" si="6"/>
        <v>0.3031954196472168</v>
      </c>
      <c r="N20" s="15">
        <f t="shared" si="7"/>
        <v>1.2878430424633155E-3</v>
      </c>
      <c r="O20" s="15">
        <f t="shared" si="8"/>
        <v>3.1700125762822427E-3</v>
      </c>
      <c r="P20" s="16">
        <f t="shared" si="13"/>
        <v>4.4578556187455584E-3</v>
      </c>
      <c r="R20" s="14">
        <f t="shared" si="9"/>
        <v>237.3058218383789</v>
      </c>
      <c r="S20" s="14">
        <f t="shared" si="10"/>
        <v>16.037055258178711</v>
      </c>
      <c r="T20" s="14">
        <f t="shared" si="11"/>
        <v>386.01205444335938</v>
      </c>
      <c r="U20" s="14">
        <f t="shared" si="12"/>
        <v>417.07049560546875</v>
      </c>
      <c r="V20" s="14">
        <f t="shared" si="14"/>
        <v>1056.4254271453858</v>
      </c>
    </row>
    <row r="21" spans="1:22" x14ac:dyDescent="0.55000000000000004">
      <c r="B21">
        <v>95</v>
      </c>
      <c r="C21" s="17">
        <v>8581056</v>
      </c>
      <c r="D21" s="17">
        <v>178176691</v>
      </c>
      <c r="E21" s="17">
        <v>281494</v>
      </c>
      <c r="F21" s="17">
        <v>480104</v>
      </c>
      <c r="G21">
        <v>95</v>
      </c>
      <c r="H21" s="14">
        <f t="shared" si="2"/>
        <v>5.3967709350585945E-2</v>
      </c>
      <c r="I21" s="14">
        <f t="shared" si="3"/>
        <v>3.1199209899902347E-3</v>
      </c>
      <c r="J21" s="14">
        <f t="shared" si="4"/>
        <v>7.4064697265624993E-2</v>
      </c>
      <c r="K21" s="14">
        <f t="shared" si="5"/>
        <v>0.14416699218750001</v>
      </c>
      <c r="L21" s="14">
        <f t="shared" si="6"/>
        <v>0.27531931979370117</v>
      </c>
      <c r="N21" s="15">
        <f t="shared" si="7"/>
        <v>1.4189441867032682E-3</v>
      </c>
      <c r="O21" s="15">
        <f t="shared" si="8"/>
        <v>2.5562969259735964E-3</v>
      </c>
      <c r="P21" s="16">
        <f t="shared" si="13"/>
        <v>3.9752411126768644E-3</v>
      </c>
      <c r="R21" s="14">
        <f t="shared" si="9"/>
        <v>253.49613464355471</v>
      </c>
      <c r="S21" s="14">
        <f t="shared" si="10"/>
        <v>16.97303155517578</v>
      </c>
      <c r="T21" s="14">
        <f t="shared" si="11"/>
        <v>408.23146362304681</v>
      </c>
      <c r="U21" s="14">
        <f t="shared" si="12"/>
        <v>441.07767333984378</v>
      </c>
      <c r="V21" s="14">
        <f t="shared" si="14"/>
        <v>1119.7783031616211</v>
      </c>
    </row>
    <row r="22" spans="1:22" x14ac:dyDescent="0.55000000000000004">
      <c r="B22">
        <v>100</v>
      </c>
      <c r="C22" s="17">
        <v>9157694</v>
      </c>
      <c r="D22" s="17">
        <v>187429875</v>
      </c>
      <c r="E22" s="17">
        <v>299382</v>
      </c>
      <c r="F22" s="17">
        <v>515858</v>
      </c>
      <c r="G22">
        <v>100</v>
      </c>
      <c r="H22" s="14">
        <f t="shared" si="2"/>
        <v>5.8072064208984371E-2</v>
      </c>
      <c r="I22" s="14">
        <f t="shared" si="3"/>
        <v>3.1062324218750002E-3</v>
      </c>
      <c r="J22" s="14">
        <f t="shared" si="4"/>
        <v>9.4986328124999991E-2</v>
      </c>
      <c r="K22" s="14">
        <f t="shared" si="5"/>
        <v>0.20513159179687498</v>
      </c>
      <c r="L22" s="14">
        <f t="shared" si="6"/>
        <v>0.36129621655273436</v>
      </c>
      <c r="N22" s="15">
        <f t="shared" si="7"/>
        <v>1.8197684556241201E-3</v>
      </c>
      <c r="O22" s="15">
        <f t="shared" si="8"/>
        <v>3.6372988239258045E-3</v>
      </c>
      <c r="P22" s="16">
        <f t="shared" si="13"/>
        <v>5.4570672795499243E-3</v>
      </c>
      <c r="R22" s="14">
        <f t="shared" si="9"/>
        <v>270.91775390625003</v>
      </c>
      <c r="S22" s="14">
        <f t="shared" si="10"/>
        <v>17.904901281738283</v>
      </c>
      <c r="T22" s="14">
        <f t="shared" si="11"/>
        <v>436.72736206054685</v>
      </c>
      <c r="U22" s="14">
        <f t="shared" si="12"/>
        <v>471.8663452148437</v>
      </c>
      <c r="V22" s="14">
        <f t="shared" si="14"/>
        <v>1197.4163624633788</v>
      </c>
    </row>
    <row r="23" spans="1:22" x14ac:dyDescent="0.55000000000000004">
      <c r="B23">
        <v>105</v>
      </c>
      <c r="C23" s="17">
        <v>9716076</v>
      </c>
      <c r="D23" s="17">
        <v>196699209</v>
      </c>
      <c r="E23" s="17">
        <v>313200</v>
      </c>
      <c r="F23" s="17">
        <v>544473</v>
      </c>
      <c r="G23">
        <v>105</v>
      </c>
      <c r="H23" s="14">
        <f t="shared" si="2"/>
        <v>5.6233538818359366E-2</v>
      </c>
      <c r="I23" s="14">
        <f t="shared" si="3"/>
        <v>3.1116538696289065E-3</v>
      </c>
      <c r="J23" s="14">
        <f t="shared" si="4"/>
        <v>7.3374389648437496E-2</v>
      </c>
      <c r="K23" s="14">
        <f t="shared" si="5"/>
        <v>0.1641729736328125</v>
      </c>
      <c r="L23" s="14">
        <f t="shared" si="6"/>
        <v>0.29689255596923825</v>
      </c>
      <c r="N23" s="15">
        <f t="shared" si="7"/>
        <v>1.4060235358856524E-3</v>
      </c>
      <c r="O23" s="15">
        <f t="shared" si="8"/>
        <v>2.91166329999768E-3</v>
      </c>
      <c r="P23" s="16">
        <f t="shared" si="13"/>
        <v>4.3176868358833324E-3</v>
      </c>
      <c r="R23" s="14">
        <f t="shared" si="9"/>
        <v>287.78781555175783</v>
      </c>
      <c r="S23" s="14">
        <f t="shared" si="10"/>
        <v>18.838397442626956</v>
      </c>
      <c r="T23" s="14">
        <f t="shared" si="11"/>
        <v>458.73967895507809</v>
      </c>
      <c r="U23" s="14">
        <f t="shared" si="12"/>
        <v>495.6497680664063</v>
      </c>
      <c r="V23" s="14">
        <f t="shared" si="14"/>
        <v>1261.0156600158691</v>
      </c>
    </row>
    <row r="24" spans="1:22" x14ac:dyDescent="0.55000000000000004">
      <c r="B24">
        <v>110</v>
      </c>
      <c r="C24" s="17">
        <v>10256864</v>
      </c>
      <c r="D24" s="17">
        <v>205985896</v>
      </c>
      <c r="E24" s="17">
        <v>325364</v>
      </c>
      <c r="F24" s="17">
        <v>576957</v>
      </c>
      <c r="G24">
        <v>110</v>
      </c>
      <c r="H24" s="14">
        <f t="shared" si="2"/>
        <v>5.4461682128906251E-2</v>
      </c>
      <c r="I24" s="14">
        <f t="shared" si="3"/>
        <v>3.1174791564941408E-3</v>
      </c>
      <c r="J24" s="14">
        <f t="shared" si="4"/>
        <v>6.4591552734374988E-2</v>
      </c>
      <c r="K24" s="14">
        <f t="shared" si="5"/>
        <v>0.18637060546875001</v>
      </c>
      <c r="L24" s="14">
        <f t="shared" si="6"/>
        <v>0.30854131948852537</v>
      </c>
      <c r="N24" s="15">
        <f t="shared" si="7"/>
        <v>1.2377543570449175E-3</v>
      </c>
      <c r="O24" s="15">
        <f t="shared" si="8"/>
        <v>3.3054268771988736E-3</v>
      </c>
      <c r="P24" s="16">
        <f t="shared" si="13"/>
        <v>4.5431812342437913E-3</v>
      </c>
      <c r="R24" s="14">
        <f t="shared" si="9"/>
        <v>304.12632019042968</v>
      </c>
      <c r="S24" s="14">
        <f t="shared" si="10"/>
        <v>19.773641189575198</v>
      </c>
      <c r="T24" s="14">
        <f t="shared" si="11"/>
        <v>478.11714477539056</v>
      </c>
      <c r="U24" s="14">
        <f t="shared" si="12"/>
        <v>516.58634033203134</v>
      </c>
      <c r="V24" s="14">
        <f t="shared" si="14"/>
        <v>1318.6034464874267</v>
      </c>
    </row>
    <row r="25" spans="1:22" x14ac:dyDescent="0.55000000000000004">
      <c r="B25">
        <v>115</v>
      </c>
      <c r="C25" s="17">
        <v>10784788</v>
      </c>
      <c r="D25" s="17">
        <v>215287508</v>
      </c>
      <c r="E25" s="17">
        <v>337012</v>
      </c>
      <c r="F25" s="17">
        <v>605407</v>
      </c>
      <c r="G25">
        <v>115</v>
      </c>
      <c r="H25" s="14">
        <f t="shared" si="2"/>
        <v>5.3166174316406252E-2</v>
      </c>
      <c r="I25" s="14">
        <f>(D25-D24)*0.0011*3/32768/300</f>
        <v>3.1224893798828127E-3</v>
      </c>
      <c r="J25" s="14">
        <f>(E25-E24)*17.4*3/32768/300</f>
        <v>6.1851562499999999E-2</v>
      </c>
      <c r="K25" s="14">
        <f>(F25-F24)*18.8*3/327680/30</f>
        <v>0.16322631835937501</v>
      </c>
      <c r="L25" s="14">
        <f t="shared" si="6"/>
        <v>0.28136654455566407</v>
      </c>
      <c r="N25" s="15">
        <f t="shared" si="7"/>
        <v>1.1849999837225276E-3</v>
      </c>
      <c r="O25" s="15">
        <f t="shared" si="8"/>
        <v>2.894338044033818E-3</v>
      </c>
      <c r="P25" s="16">
        <f t="shared" si="13"/>
        <v>4.0793380277563459E-3</v>
      </c>
      <c r="R25" s="14">
        <f t="shared" si="9"/>
        <v>320.07617248535161</v>
      </c>
      <c r="S25" s="14">
        <f t="shared" si="10"/>
        <v>20.710388003540039</v>
      </c>
      <c r="T25" s="14">
        <f t="shared" si="11"/>
        <v>496.6726135253906</v>
      </c>
      <c r="U25" s="14">
        <f t="shared" si="12"/>
        <v>536.6347778320312</v>
      </c>
      <c r="V25" s="14">
        <f t="shared" si="14"/>
        <v>1374.0939518463135</v>
      </c>
    </row>
    <row r="26" spans="1:22" x14ac:dyDescent="0.55000000000000004">
      <c r="L26" s="11">
        <f>AVERAGE(L4:L25)</f>
        <v>0.25947869047268957</v>
      </c>
    </row>
    <row r="29" spans="1:22" s="4" customFormat="1" x14ac:dyDescent="0.55000000000000004">
      <c r="A29" s="7"/>
      <c r="C29" s="20" t="s">
        <v>2779</v>
      </c>
      <c r="D29" s="20"/>
      <c r="E29" s="20"/>
      <c r="F29" s="20"/>
      <c r="H29" s="21"/>
      <c r="I29" s="21"/>
      <c r="J29" s="21"/>
      <c r="K29" s="21"/>
      <c r="L29" s="22"/>
      <c r="N29" s="23"/>
      <c r="O29" s="24"/>
      <c r="P29" s="24"/>
      <c r="R29" s="25"/>
      <c r="S29" s="25"/>
      <c r="T29" s="25"/>
      <c r="U29" s="25"/>
      <c r="V29" s="8"/>
    </row>
    <row r="30" spans="1:22" s="4" customFormat="1" x14ac:dyDescent="0.55000000000000004">
      <c r="A30" s="7"/>
      <c r="C30" s="4" t="s">
        <v>2780</v>
      </c>
      <c r="D30" s="4" t="s">
        <v>2781</v>
      </c>
      <c r="E30" s="4" t="s">
        <v>2782</v>
      </c>
      <c r="F30" s="4" t="s">
        <v>2783</v>
      </c>
      <c r="H30" s="21" t="s">
        <v>2784</v>
      </c>
      <c r="I30" s="21"/>
      <c r="J30" s="21"/>
      <c r="K30" s="21"/>
      <c r="L30" s="22"/>
      <c r="N30" s="23" t="s">
        <v>2785</v>
      </c>
      <c r="O30" s="24"/>
      <c r="P30" s="24"/>
      <c r="R30" s="26" t="s">
        <v>2786</v>
      </c>
      <c r="S30" s="27"/>
      <c r="T30" s="27"/>
      <c r="U30" s="27"/>
      <c r="V30" s="9"/>
    </row>
    <row r="31" spans="1:22" ht="15.75" customHeight="1" x14ac:dyDescent="0.55000000000000004">
      <c r="A31" s="19" t="s">
        <v>2792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2788</v>
      </c>
      <c r="H31" s="11" t="s">
        <v>2773</v>
      </c>
      <c r="I31" s="11" t="s">
        <v>2774</v>
      </c>
      <c r="J31" s="11" t="s">
        <v>2789</v>
      </c>
      <c r="K31" s="11" t="s">
        <v>2790</v>
      </c>
      <c r="L31" s="11" t="s">
        <v>2791</v>
      </c>
      <c r="M31" s="11" t="s">
        <v>2788</v>
      </c>
      <c r="N31" s="12" t="s">
        <v>2789</v>
      </c>
      <c r="O31" s="12" t="s">
        <v>2790</v>
      </c>
      <c r="P31" s="13" t="s">
        <v>2791</v>
      </c>
      <c r="Q31" s="11"/>
      <c r="R31" s="11" t="s">
        <v>2773</v>
      </c>
      <c r="S31" s="11" t="s">
        <v>2774</v>
      </c>
      <c r="T31" s="11" t="s">
        <v>2789</v>
      </c>
      <c r="U31" s="11" t="s">
        <v>2790</v>
      </c>
      <c r="V31" s="11" t="s">
        <v>2791</v>
      </c>
    </row>
    <row r="32" spans="1:22" x14ac:dyDescent="0.55000000000000004">
      <c r="A32" s="19"/>
      <c r="B32">
        <v>10</v>
      </c>
      <c r="C32">
        <v>478399</v>
      </c>
      <c r="D32">
        <v>19181892</v>
      </c>
      <c r="E32">
        <v>55961</v>
      </c>
      <c r="F32">
        <v>106536</v>
      </c>
      <c r="G32">
        <v>10</v>
      </c>
      <c r="H32" s="14">
        <f>(C32-C31)*0.33*3/32768/300</f>
        <v>2.9914205932617191E-2</v>
      </c>
      <c r="I32" s="14">
        <f>(D32-D31)*0.0011*3/327680/30</f>
        <v>3.2001426391601562E-3</v>
      </c>
      <c r="J32" s="14">
        <f>(E32-E31)*17.4*3/327680/30</f>
        <v>9.8745849609374992E-2</v>
      </c>
      <c r="K32" s="14">
        <f>(F32-F31)*18.8*3/327680/30</f>
        <v>0.13899768066406251</v>
      </c>
      <c r="L32" s="14">
        <f>SUM(H32:K32)</f>
        <v>0.27085787884521484</v>
      </c>
      <c r="M32">
        <v>10</v>
      </c>
      <c r="N32" s="15">
        <f>(E32-E31)/(C32-C31+D32-D31)</f>
        <v>1.8917651147159814E-3</v>
      </c>
      <c r="O32" s="15">
        <f>(F32-F31)/(C32-C31+D32-D31)</f>
        <v>2.4646049383858937E-3</v>
      </c>
      <c r="P32" s="16">
        <f t="shared" ref="P32:P36" si="15">SUM(N32:O32)</f>
        <v>4.3563700531018754E-3</v>
      </c>
      <c r="Q32">
        <v>10</v>
      </c>
      <c r="R32" s="14">
        <f>(C32-C$3)*0.33*3/32768</f>
        <v>8.6954013061523447</v>
      </c>
      <c r="S32" s="14">
        <f>(D32-D$3)*0.0011*3/32768</f>
        <v>0.96098209533691414</v>
      </c>
      <c r="T32" s="14">
        <f>(E32-E$3)*17.4*3/32768</f>
        <v>48.95343017578125</v>
      </c>
      <c r="U32" s="14">
        <f>(E32-E$3)*18.8*3/32768</f>
        <v>52.8922119140625</v>
      </c>
      <c r="V32" s="14">
        <f t="shared" ref="V32:V36" si="16">SUM(R32:U32)</f>
        <v>111.502025491333</v>
      </c>
    </row>
    <row r="33" spans="1:22" x14ac:dyDescent="0.55000000000000004">
      <c r="A33" s="19"/>
      <c r="B33">
        <v>15</v>
      </c>
      <c r="C33">
        <v>732542</v>
      </c>
      <c r="D33">
        <v>28757876</v>
      </c>
      <c r="E33">
        <v>57861</v>
      </c>
      <c r="F33">
        <v>113661</v>
      </c>
      <c r="G33">
        <v>15</v>
      </c>
      <c r="H33" s="14">
        <f t="shared" ref="H33:H53" si="17">(C33-C32)*0.33*3/32768/300</f>
        <v>2.5594235229492189E-2</v>
      </c>
      <c r="I33" s="14">
        <f t="shared" ref="I33:I52" si="18">(D33-D32)*0.0011*3/327680/30</f>
        <v>3.2145942382812505E-3</v>
      </c>
      <c r="J33" s="14">
        <f t="shared" ref="J33:J52" si="19">(E33-E32)*17.4*3/327680/30</f>
        <v>1.0089111328125001E-2</v>
      </c>
      <c r="K33" s="14">
        <f t="shared" ref="K33:K52" si="20">(F33-F32)*18.8*3/327680/30</f>
        <v>4.08782958984375E-2</v>
      </c>
      <c r="L33" s="14">
        <f t="shared" ref="L33:L53" si="21">SUM(H33:K33)</f>
        <v>7.9776236694335936E-2</v>
      </c>
      <c r="M33">
        <v>15</v>
      </c>
      <c r="N33" s="15">
        <f t="shared" ref="N33:N53" si="22">(E33-E32)/(C33-C32+D33-D32)</f>
        <v>1.9328336246317063E-4</v>
      </c>
      <c r="O33" s="15">
        <f t="shared" ref="O33:O53" si="23">(F33-F32)/(C33-C32+D33-D32)</f>
        <v>7.248126092368898E-4</v>
      </c>
      <c r="P33" s="16">
        <f t="shared" si="15"/>
        <v>9.1809597170006043E-4</v>
      </c>
      <c r="Q33">
        <v>15</v>
      </c>
      <c r="R33" s="14">
        <f t="shared" ref="R33:R53" si="24">(C33-C$3)*0.33*3/32768</f>
        <v>16.373671874999999</v>
      </c>
      <c r="S33" s="14">
        <f t="shared" ref="S33:S53" si="25">(D33-D$3)*0.0011*3/32768</f>
        <v>1.9253603668212893</v>
      </c>
      <c r="T33" s="14">
        <f t="shared" ref="T33:T53" si="26">(E33-E$3)*17.4*3/32768</f>
        <v>51.98016357421875</v>
      </c>
      <c r="U33" s="14">
        <f t="shared" ref="U33:U53" si="27">(E33-E$3)*18.8*3/32768</f>
        <v>56.1624755859375</v>
      </c>
      <c r="V33" s="14">
        <f t="shared" si="16"/>
        <v>126.44167140197754</v>
      </c>
    </row>
    <row r="34" spans="1:22" x14ac:dyDescent="0.55000000000000004">
      <c r="A34" s="19"/>
      <c r="B34">
        <v>20</v>
      </c>
      <c r="C34">
        <v>1082165</v>
      </c>
      <c r="D34">
        <v>38235787</v>
      </c>
      <c r="E34">
        <v>126840</v>
      </c>
      <c r="F34">
        <v>149934</v>
      </c>
      <c r="G34">
        <v>20</v>
      </c>
      <c r="H34" s="14">
        <f t="shared" si="17"/>
        <v>3.5209835815429691E-2</v>
      </c>
      <c r="I34" s="14">
        <f t="shared" si="18"/>
        <v>3.1816717834472655E-3</v>
      </c>
      <c r="J34" s="14">
        <f t="shared" si="19"/>
        <v>0.36628253173828124</v>
      </c>
      <c r="K34" s="14">
        <f t="shared" si="20"/>
        <v>0.20810925292968754</v>
      </c>
      <c r="L34" s="14">
        <f t="shared" si="21"/>
        <v>0.61278329226684569</v>
      </c>
      <c r="M34">
        <v>20</v>
      </c>
      <c r="N34" s="15">
        <f t="shared" si="22"/>
        <v>7.0189530761226573E-3</v>
      </c>
      <c r="O34" s="15">
        <f t="shared" si="23"/>
        <v>3.6909564495019808E-3</v>
      </c>
      <c r="P34" s="16">
        <f t="shared" si="15"/>
        <v>1.0709909525624638E-2</v>
      </c>
      <c r="Q34">
        <v>20</v>
      </c>
      <c r="R34" s="14">
        <f t="shared" si="24"/>
        <v>26.936622619628906</v>
      </c>
      <c r="S34" s="14">
        <f t="shared" si="25"/>
        <v>2.879861901855469</v>
      </c>
      <c r="T34" s="14">
        <f t="shared" si="26"/>
        <v>161.86492309570312</v>
      </c>
      <c r="U34" s="14">
        <f t="shared" si="27"/>
        <v>174.88853759765627</v>
      </c>
      <c r="V34" s="14">
        <f t="shared" si="16"/>
        <v>366.56994521484376</v>
      </c>
    </row>
    <row r="35" spans="1:22" x14ac:dyDescent="0.55000000000000004">
      <c r="A35" s="19"/>
      <c r="B35">
        <v>25</v>
      </c>
      <c r="C35">
        <v>1314551</v>
      </c>
      <c r="D35">
        <v>47830891</v>
      </c>
      <c r="E35">
        <v>126840</v>
      </c>
      <c r="F35">
        <v>155838</v>
      </c>
      <c r="G35">
        <v>25</v>
      </c>
      <c r="H35" s="14">
        <f t="shared" si="17"/>
        <v>2.3403131103515627E-2</v>
      </c>
      <c r="I35" s="14">
        <f t="shared" si="18"/>
        <v>3.2210126953124999E-3</v>
      </c>
      <c r="J35" s="14">
        <f t="shared" si="19"/>
        <v>0</v>
      </c>
      <c r="K35" s="14">
        <f t="shared" si="20"/>
        <v>3.3873046875E-2</v>
      </c>
      <c r="L35" s="14">
        <f t="shared" si="21"/>
        <v>6.0497190673828125E-2</v>
      </c>
      <c r="M35">
        <v>25</v>
      </c>
      <c r="N35" s="15">
        <f t="shared" si="22"/>
        <v>0</v>
      </c>
      <c r="O35" s="15">
        <f t="shared" si="23"/>
        <v>6.0076377589801666E-4</v>
      </c>
      <c r="P35" s="16">
        <f t="shared" si="15"/>
        <v>6.0076377589801666E-4</v>
      </c>
      <c r="Q35">
        <v>25</v>
      </c>
      <c r="R35" s="14">
        <f t="shared" si="24"/>
        <v>33.957561950683598</v>
      </c>
      <c r="S35" s="14">
        <f t="shared" si="25"/>
        <v>3.8461657104492195</v>
      </c>
      <c r="T35" s="14">
        <f t="shared" si="26"/>
        <v>161.86492309570312</v>
      </c>
      <c r="U35" s="14">
        <f t="shared" si="27"/>
        <v>174.88853759765627</v>
      </c>
      <c r="V35" s="14">
        <f t="shared" si="16"/>
        <v>374.55718835449221</v>
      </c>
    </row>
    <row r="36" spans="1:22" x14ac:dyDescent="0.55000000000000004">
      <c r="A36" s="19"/>
      <c r="B36">
        <v>30</v>
      </c>
      <c r="C36">
        <v>1546957</v>
      </c>
      <c r="D36">
        <v>57425890</v>
      </c>
      <c r="E36">
        <v>126840</v>
      </c>
      <c r="F36">
        <v>161767</v>
      </c>
      <c r="G36">
        <v>30</v>
      </c>
      <c r="H36" s="14">
        <f t="shared" si="17"/>
        <v>2.3405145263671878E-2</v>
      </c>
      <c r="I36" s="14">
        <f t="shared" si="18"/>
        <v>3.2209774475097661E-3</v>
      </c>
      <c r="J36" s="14">
        <f t="shared" si="19"/>
        <v>0</v>
      </c>
      <c r="K36" s="14">
        <f t="shared" si="20"/>
        <v>3.4016479492187494E-2</v>
      </c>
      <c r="L36" s="14">
        <f t="shared" si="21"/>
        <v>6.0642602203369138E-2</v>
      </c>
      <c r="M36">
        <v>30</v>
      </c>
      <c r="N36" s="15">
        <f t="shared" si="22"/>
        <v>0</v>
      </c>
      <c r="O36" s="15">
        <f t="shared" si="23"/>
        <v>6.0331287862869188E-4</v>
      </c>
      <c r="P36" s="16">
        <f t="shared" si="15"/>
        <v>6.0331287862869188E-4</v>
      </c>
      <c r="Q36">
        <v>30</v>
      </c>
      <c r="R36" s="14">
        <f t="shared" si="24"/>
        <v>40.979105529785159</v>
      </c>
      <c r="S36" s="14">
        <f t="shared" si="25"/>
        <v>4.8124589447021489</v>
      </c>
      <c r="T36" s="14">
        <f t="shared" si="26"/>
        <v>161.86492309570312</v>
      </c>
      <c r="U36" s="14">
        <f t="shared" si="27"/>
        <v>174.88853759765627</v>
      </c>
      <c r="V36" s="14">
        <f t="shared" si="16"/>
        <v>382.54502516784669</v>
      </c>
    </row>
    <row r="37" spans="1:22" x14ac:dyDescent="0.55000000000000004">
      <c r="B37">
        <v>35</v>
      </c>
      <c r="C37">
        <v>1954547</v>
      </c>
      <c r="D37">
        <v>66848138</v>
      </c>
      <c r="E37">
        <v>216736</v>
      </c>
      <c r="F37">
        <v>219788</v>
      </c>
      <c r="G37">
        <v>35</v>
      </c>
      <c r="H37" s="14">
        <f t="shared" si="17"/>
        <v>4.1047576904296876E-2</v>
      </c>
      <c r="I37" s="14">
        <f t="shared" si="18"/>
        <v>3.162986083984375E-3</v>
      </c>
      <c r="J37" s="14">
        <f t="shared" si="19"/>
        <v>0.47735302734374996</v>
      </c>
      <c r="K37" s="14">
        <f t="shared" si="20"/>
        <v>0.33288415527343757</v>
      </c>
      <c r="L37" s="14">
        <f t="shared" si="21"/>
        <v>0.85444774560546888</v>
      </c>
      <c r="N37" s="15">
        <f t="shared" si="22"/>
        <v>9.1452168387719107E-3</v>
      </c>
      <c r="O37" s="15">
        <f t="shared" si="23"/>
        <v>5.9025387803949567E-3</v>
      </c>
      <c r="P37" s="16">
        <f t="shared" ref="P37:P53" si="28">SUM(N37:O37)</f>
        <v>1.5047755619166867E-2</v>
      </c>
      <c r="R37" s="14">
        <f t="shared" si="24"/>
        <v>53.293378601074224</v>
      </c>
      <c r="S37" s="14">
        <f t="shared" si="25"/>
        <v>5.7613547698974612</v>
      </c>
      <c r="T37" s="14">
        <f t="shared" si="26"/>
        <v>305.07083129882807</v>
      </c>
      <c r="U37" s="14">
        <f t="shared" si="27"/>
        <v>329.61676025390625</v>
      </c>
      <c r="V37" s="14">
        <f t="shared" ref="V37:V53" si="29">SUM(R37:U37)</f>
        <v>693.74232492370606</v>
      </c>
    </row>
    <row r="38" spans="1:22" x14ac:dyDescent="0.55000000000000004">
      <c r="B38">
        <v>40</v>
      </c>
      <c r="C38">
        <v>2206811</v>
      </c>
      <c r="D38">
        <v>76425545</v>
      </c>
      <c r="E38">
        <v>216736</v>
      </c>
      <c r="F38">
        <v>225717</v>
      </c>
      <c r="G38">
        <v>40</v>
      </c>
      <c r="H38" s="14">
        <f t="shared" si="17"/>
        <v>2.5405004882812506E-2</v>
      </c>
      <c r="I38" s="14">
        <f t="shared" si="18"/>
        <v>3.2150719299316407E-3</v>
      </c>
      <c r="J38" s="14">
        <f t="shared" si="19"/>
        <v>0</v>
      </c>
      <c r="K38" s="14">
        <f t="shared" si="20"/>
        <v>3.4016479492187494E-2</v>
      </c>
      <c r="L38" s="14">
        <f t="shared" si="21"/>
        <v>6.2636556304931645E-2</v>
      </c>
      <c r="N38" s="15">
        <f t="shared" si="22"/>
        <v>0</v>
      </c>
      <c r="O38" s="15">
        <f t="shared" si="23"/>
        <v>6.0317379900100417E-4</v>
      </c>
      <c r="P38" s="16">
        <f t="shared" si="28"/>
        <v>6.0317379900100417E-4</v>
      </c>
      <c r="R38" s="14">
        <f t="shared" si="24"/>
        <v>60.91488006591797</v>
      </c>
      <c r="S38" s="14">
        <f t="shared" si="25"/>
        <v>6.7258763488769535</v>
      </c>
      <c r="T38" s="14">
        <f t="shared" si="26"/>
        <v>305.07083129882807</v>
      </c>
      <c r="U38" s="14">
        <f t="shared" si="27"/>
        <v>329.61676025390625</v>
      </c>
      <c r="V38" s="14">
        <f t="shared" si="29"/>
        <v>702.32834796752923</v>
      </c>
    </row>
    <row r="39" spans="1:22" x14ac:dyDescent="0.55000000000000004">
      <c r="B39">
        <v>45</v>
      </c>
      <c r="C39">
        <v>2647159</v>
      </c>
      <c r="D39">
        <v>85814900</v>
      </c>
      <c r="E39">
        <v>290651</v>
      </c>
      <c r="F39">
        <v>268689</v>
      </c>
      <c r="G39">
        <v>45</v>
      </c>
      <c r="H39" s="14">
        <f t="shared" si="17"/>
        <v>4.4346569824218751E-2</v>
      </c>
      <c r="I39" s="14">
        <f t="shared" si="18"/>
        <v>3.1519441223144531E-3</v>
      </c>
      <c r="J39" s="14">
        <f t="shared" si="19"/>
        <v>0.39249298095703122</v>
      </c>
      <c r="K39" s="14">
        <f t="shared" si="20"/>
        <v>0.24654345703125</v>
      </c>
      <c r="L39" s="14">
        <f t="shared" si="21"/>
        <v>0.6865349519348144</v>
      </c>
      <c r="N39" s="15">
        <f t="shared" si="22"/>
        <v>7.5195557790504958E-3</v>
      </c>
      <c r="O39" s="15">
        <f t="shared" si="23"/>
        <v>4.3716478514152458E-3</v>
      </c>
      <c r="P39" s="16">
        <f t="shared" si="28"/>
        <v>1.1891203630465742E-2</v>
      </c>
      <c r="R39" s="14">
        <f t="shared" si="24"/>
        <v>74.218851013183595</v>
      </c>
      <c r="S39" s="14">
        <f t="shared" si="25"/>
        <v>7.6714595855712897</v>
      </c>
      <c r="T39" s="14">
        <f t="shared" si="26"/>
        <v>422.8187255859375</v>
      </c>
      <c r="U39" s="14">
        <f t="shared" si="27"/>
        <v>456.838623046875</v>
      </c>
      <c r="V39" s="14">
        <f t="shared" si="29"/>
        <v>961.54765923156742</v>
      </c>
    </row>
    <row r="40" spans="1:22" x14ac:dyDescent="0.55000000000000004">
      <c r="B40">
        <v>50</v>
      </c>
      <c r="C40">
        <v>3055881</v>
      </c>
      <c r="D40">
        <v>95235780</v>
      </c>
      <c r="E40">
        <v>305896</v>
      </c>
      <c r="F40">
        <v>291498</v>
      </c>
      <c r="G40">
        <v>50</v>
      </c>
      <c r="H40" s="14">
        <f t="shared" si="17"/>
        <v>4.1161578369140625E-2</v>
      </c>
      <c r="I40" s="14">
        <f t="shared" si="18"/>
        <v>3.1625268554687502E-3</v>
      </c>
      <c r="J40" s="14">
        <f t="shared" si="19"/>
        <v>8.0951843261718739E-2</v>
      </c>
      <c r="K40" s="14">
        <f t="shared" si="20"/>
        <v>0.13086218261718752</v>
      </c>
      <c r="L40" s="14">
        <f t="shared" si="21"/>
        <v>0.25613813110351563</v>
      </c>
      <c r="N40" s="15">
        <f t="shared" si="22"/>
        <v>1.5509274943176744E-3</v>
      </c>
      <c r="O40" s="15">
        <f t="shared" si="23"/>
        <v>2.3204398306258993E-3</v>
      </c>
      <c r="P40" s="16">
        <f t="shared" si="28"/>
        <v>3.8713673249435735E-3</v>
      </c>
      <c r="R40" s="14">
        <f t="shared" si="24"/>
        <v>86.567324523925777</v>
      </c>
      <c r="S40" s="14">
        <f t="shared" si="25"/>
        <v>8.6202176422119141</v>
      </c>
      <c r="T40" s="14">
        <f t="shared" si="26"/>
        <v>447.10427856445313</v>
      </c>
      <c r="U40" s="14">
        <f t="shared" si="27"/>
        <v>483.07818603515625</v>
      </c>
      <c r="V40" s="14">
        <f t="shared" si="29"/>
        <v>1025.3700067657471</v>
      </c>
    </row>
    <row r="41" spans="1:22" x14ac:dyDescent="0.55000000000000004">
      <c r="B41">
        <v>55</v>
      </c>
      <c r="C41">
        <v>3509305</v>
      </c>
      <c r="D41">
        <v>104612279</v>
      </c>
      <c r="E41">
        <v>332091</v>
      </c>
      <c r="F41">
        <v>309369</v>
      </c>
      <c r="G41">
        <v>55</v>
      </c>
      <c r="H41" s="14">
        <f t="shared" si="17"/>
        <v>4.5663427734374998E-2</v>
      </c>
      <c r="I41" s="14">
        <f t="shared" si="18"/>
        <v>3.1476284484863283E-3</v>
      </c>
      <c r="J41" s="14">
        <f t="shared" si="19"/>
        <v>0.1390969848632812</v>
      </c>
      <c r="K41" s="14">
        <f t="shared" si="20"/>
        <v>0.10253137207031249</v>
      </c>
      <c r="L41" s="14">
        <f t="shared" si="21"/>
        <v>0.29043941311645505</v>
      </c>
      <c r="N41" s="15">
        <f t="shared" si="22"/>
        <v>2.6648225016615086E-3</v>
      </c>
      <c r="O41" s="15">
        <f t="shared" si="23"/>
        <v>1.8180203446151104E-3</v>
      </c>
      <c r="P41" s="16">
        <f t="shared" si="28"/>
        <v>4.482842846276619E-3</v>
      </c>
      <c r="R41" s="14">
        <f t="shared" si="24"/>
        <v>100.26635284423827</v>
      </c>
      <c r="S41" s="14">
        <f t="shared" si="25"/>
        <v>9.5645061767578134</v>
      </c>
      <c r="T41" s="14">
        <f t="shared" si="26"/>
        <v>488.8333740234375</v>
      </c>
      <c r="U41" s="14">
        <f t="shared" si="27"/>
        <v>528.164794921875</v>
      </c>
      <c r="V41" s="14">
        <f t="shared" si="29"/>
        <v>1126.8290279663086</v>
      </c>
    </row>
    <row r="42" spans="1:22" x14ac:dyDescent="0.55000000000000004">
      <c r="B42">
        <v>60</v>
      </c>
      <c r="C42">
        <v>4004931</v>
      </c>
      <c r="D42">
        <v>113946653</v>
      </c>
      <c r="E42">
        <v>344514</v>
      </c>
      <c r="F42">
        <v>331048</v>
      </c>
      <c r="G42">
        <v>60</v>
      </c>
      <c r="H42" s="14">
        <f t="shared" si="17"/>
        <v>4.9913507080078127E-2</v>
      </c>
      <c r="I42" s="14">
        <f t="shared" si="18"/>
        <v>3.1334873657226565E-3</v>
      </c>
      <c r="J42" s="14">
        <f t="shared" si="19"/>
        <v>6.5966857910156246E-2</v>
      </c>
      <c r="K42" s="14">
        <f t="shared" si="20"/>
        <v>0.12437902832031252</v>
      </c>
      <c r="L42" s="14">
        <f t="shared" si="21"/>
        <v>0.24339288067626955</v>
      </c>
      <c r="N42" s="15">
        <f t="shared" si="22"/>
        <v>1.2637843336724313E-3</v>
      </c>
      <c r="O42" s="15">
        <f t="shared" si="23"/>
        <v>2.2053916581892168E-3</v>
      </c>
      <c r="P42" s="16">
        <f t="shared" si="28"/>
        <v>3.4691759918616481E-3</v>
      </c>
      <c r="R42" s="14">
        <f t="shared" si="24"/>
        <v>115.24040496826171</v>
      </c>
      <c r="S42" s="14">
        <f t="shared" si="25"/>
        <v>10.504552386474611</v>
      </c>
      <c r="T42" s="14">
        <f t="shared" si="26"/>
        <v>508.62343139648431</v>
      </c>
      <c r="U42" s="14">
        <f t="shared" si="27"/>
        <v>549.54715576171884</v>
      </c>
      <c r="V42" s="14">
        <f t="shared" si="29"/>
        <v>1183.9155445129395</v>
      </c>
    </row>
    <row r="43" spans="1:22" x14ac:dyDescent="0.55000000000000004">
      <c r="B43">
        <v>65</v>
      </c>
      <c r="C43">
        <v>4508511</v>
      </c>
      <c r="D43">
        <v>123272835</v>
      </c>
      <c r="E43">
        <v>354182</v>
      </c>
      <c r="F43">
        <v>352776</v>
      </c>
      <c r="G43">
        <v>65</v>
      </c>
      <c r="H43" s="14">
        <f t="shared" si="17"/>
        <v>5.0714538574218745E-2</v>
      </c>
      <c r="I43" s="14">
        <f t="shared" si="18"/>
        <v>3.1307373657226568E-3</v>
      </c>
      <c r="J43" s="14">
        <f t="shared" si="19"/>
        <v>5.1337646484374999E-2</v>
      </c>
      <c r="K43" s="14">
        <f t="shared" si="20"/>
        <v>0.12466015625000001</v>
      </c>
      <c r="L43" s="14">
        <f t="shared" si="21"/>
        <v>0.22984307867431641</v>
      </c>
      <c r="N43" s="15">
        <f t="shared" si="22"/>
        <v>9.835436503956047E-4</v>
      </c>
      <c r="O43" s="15">
        <f t="shared" si="23"/>
        <v>2.2104299168179248E-3</v>
      </c>
      <c r="P43" s="16">
        <f t="shared" si="28"/>
        <v>3.1939735672135297E-3</v>
      </c>
      <c r="R43" s="14">
        <f t="shared" si="24"/>
        <v>130.45476654052737</v>
      </c>
      <c r="S43" s="14">
        <f t="shared" si="25"/>
        <v>11.443773596191408</v>
      </c>
      <c r="T43" s="14">
        <f t="shared" si="26"/>
        <v>524.02472534179685</v>
      </c>
      <c r="U43" s="14">
        <f t="shared" si="27"/>
        <v>566.1876342773437</v>
      </c>
      <c r="V43" s="14">
        <f t="shared" si="29"/>
        <v>1232.1108997558595</v>
      </c>
    </row>
    <row r="44" spans="1:22" x14ac:dyDescent="0.55000000000000004">
      <c r="B44">
        <v>70</v>
      </c>
      <c r="C44">
        <v>5008854</v>
      </c>
      <c r="D44">
        <v>132600008</v>
      </c>
      <c r="E44">
        <v>365520</v>
      </c>
      <c r="F44">
        <v>378134</v>
      </c>
      <c r="G44">
        <v>70</v>
      </c>
      <c r="H44" s="14">
        <f t="shared" si="17"/>
        <v>5.038854675292969E-2</v>
      </c>
      <c r="I44" s="14">
        <f t="shared" si="18"/>
        <v>3.1310700378417975E-3</v>
      </c>
      <c r="J44" s="14">
        <f t="shared" si="19"/>
        <v>6.0205444335937504E-2</v>
      </c>
      <c r="K44" s="14">
        <f t="shared" si="20"/>
        <v>0.14548657226562503</v>
      </c>
      <c r="L44" s="14">
        <f t="shared" si="21"/>
        <v>0.259211633392334</v>
      </c>
      <c r="N44" s="15">
        <f t="shared" si="22"/>
        <v>1.153699469937266E-3</v>
      </c>
      <c r="O44" s="15">
        <f t="shared" si="23"/>
        <v>2.5803061526432519E-3</v>
      </c>
      <c r="P44" s="16">
        <f t="shared" si="28"/>
        <v>3.7340056225805178E-3</v>
      </c>
      <c r="R44" s="14">
        <f t="shared" si="24"/>
        <v>145.57133056640626</v>
      </c>
      <c r="S44" s="14">
        <f t="shared" si="25"/>
        <v>12.383094607543946</v>
      </c>
      <c r="T44" s="14">
        <f t="shared" si="26"/>
        <v>542.08635864257803</v>
      </c>
      <c r="U44" s="14">
        <f t="shared" si="27"/>
        <v>585.7025024414063</v>
      </c>
      <c r="V44" s="14">
        <f t="shared" si="29"/>
        <v>1285.7432862579344</v>
      </c>
    </row>
    <row r="45" spans="1:22" x14ac:dyDescent="0.55000000000000004">
      <c r="B45">
        <v>75</v>
      </c>
      <c r="C45">
        <v>5514208</v>
      </c>
      <c r="D45">
        <v>141924187</v>
      </c>
      <c r="E45">
        <v>375964</v>
      </c>
      <c r="F45">
        <v>403877</v>
      </c>
      <c r="G45">
        <v>75</v>
      </c>
      <c r="H45" s="14">
        <f t="shared" si="17"/>
        <v>5.0893194580078127E-2</v>
      </c>
      <c r="I45" s="14">
        <f t="shared" si="18"/>
        <v>3.1300649719238284E-3</v>
      </c>
      <c r="J45" s="14">
        <f t="shared" si="19"/>
        <v>5.5458251953124996E-2</v>
      </c>
      <c r="K45" s="14">
        <f t="shared" si="20"/>
        <v>0.14769543457031251</v>
      </c>
      <c r="L45" s="14">
        <f t="shared" si="21"/>
        <v>0.25717694607543945</v>
      </c>
      <c r="N45" s="15">
        <f t="shared" si="22"/>
        <v>1.0625123289173554E-3</v>
      </c>
      <c r="O45" s="15">
        <f t="shared" si="23"/>
        <v>2.6189443588011761E-3</v>
      </c>
      <c r="P45" s="16">
        <f t="shared" si="28"/>
        <v>3.6814566877185315E-3</v>
      </c>
      <c r="R45" s="14">
        <f t="shared" si="24"/>
        <v>160.8392889404297</v>
      </c>
      <c r="S45" s="14">
        <f t="shared" si="25"/>
        <v>13.322114099121094</v>
      </c>
      <c r="T45" s="14">
        <f t="shared" si="26"/>
        <v>558.72383422851556</v>
      </c>
      <c r="U45" s="14">
        <f t="shared" si="27"/>
        <v>603.67862548828134</v>
      </c>
      <c r="V45" s="14">
        <f t="shared" si="29"/>
        <v>1336.5638627563476</v>
      </c>
    </row>
    <row r="46" spans="1:22" x14ac:dyDescent="0.55000000000000004">
      <c r="B46">
        <v>80</v>
      </c>
      <c r="C46">
        <v>6012246</v>
      </c>
      <c r="D46">
        <v>151253642</v>
      </c>
      <c r="E46">
        <v>385908</v>
      </c>
      <c r="F46">
        <v>427026</v>
      </c>
      <c r="G46">
        <v>80</v>
      </c>
      <c r="H46" s="14">
        <f t="shared" si="17"/>
        <v>5.0156414794921875E-2</v>
      </c>
      <c r="I46" s="14">
        <f t="shared" si="18"/>
        <v>3.1318360900878905E-3</v>
      </c>
      <c r="J46" s="14">
        <f t="shared" si="19"/>
        <v>5.2803222656249996E-2</v>
      </c>
      <c r="K46" s="14">
        <f t="shared" si="20"/>
        <v>0.13281286621093752</v>
      </c>
      <c r="L46" s="14">
        <f t="shared" si="21"/>
        <v>0.23890433975219727</v>
      </c>
      <c r="N46" s="15">
        <f t="shared" si="22"/>
        <v>1.011855210682928E-3</v>
      </c>
      <c r="O46" s="15">
        <f t="shared" si="23"/>
        <v>2.3555346210880029E-3</v>
      </c>
      <c r="P46" s="16">
        <f t="shared" si="28"/>
        <v>3.3673898317709309E-3</v>
      </c>
      <c r="R46" s="14">
        <f t="shared" si="24"/>
        <v>175.88621337890623</v>
      </c>
      <c r="S46" s="14">
        <f t="shared" si="25"/>
        <v>14.261664926147462</v>
      </c>
      <c r="T46" s="14">
        <f t="shared" si="26"/>
        <v>574.56480102539058</v>
      </c>
      <c r="U46" s="14">
        <f t="shared" si="27"/>
        <v>620.79415283203127</v>
      </c>
      <c r="V46" s="14">
        <f t="shared" si="29"/>
        <v>1385.5068321624756</v>
      </c>
    </row>
    <row r="47" spans="1:22" x14ac:dyDescent="0.55000000000000004">
      <c r="B47">
        <v>85</v>
      </c>
      <c r="C47">
        <v>6529833</v>
      </c>
      <c r="D47">
        <v>160565619</v>
      </c>
      <c r="E47">
        <v>397330</v>
      </c>
      <c r="F47">
        <v>460638</v>
      </c>
      <c r="G47">
        <v>85</v>
      </c>
      <c r="H47" s="14">
        <f t="shared" si="17"/>
        <v>5.2125155639648445E-2</v>
      </c>
      <c r="I47" s="14">
        <f t="shared" si="18"/>
        <v>3.1259688415527349E-3</v>
      </c>
      <c r="J47" s="14">
        <f t="shared" si="19"/>
        <v>6.065148925781249E-2</v>
      </c>
      <c r="K47" s="14">
        <f t="shared" si="20"/>
        <v>0.19284228515624999</v>
      </c>
      <c r="L47" s="14">
        <f t="shared" si="21"/>
        <v>0.30874489889526369</v>
      </c>
      <c r="N47" s="15">
        <f t="shared" si="22"/>
        <v>1.1620047440557893E-3</v>
      </c>
      <c r="O47" s="15">
        <f t="shared" si="23"/>
        <v>3.4194802536511282E-3</v>
      </c>
      <c r="P47" s="16">
        <f t="shared" si="28"/>
        <v>4.5814849977069173E-3</v>
      </c>
      <c r="R47" s="14">
        <f t="shared" si="24"/>
        <v>191.52376007080079</v>
      </c>
      <c r="S47" s="14">
        <f t="shared" si="25"/>
        <v>15.199455578613282</v>
      </c>
      <c r="T47" s="14">
        <f t="shared" si="26"/>
        <v>592.76024780273428</v>
      </c>
      <c r="U47" s="14">
        <f t="shared" si="27"/>
        <v>640.4536010742188</v>
      </c>
      <c r="V47" s="14">
        <f t="shared" si="29"/>
        <v>1439.9370645263671</v>
      </c>
    </row>
    <row r="48" spans="1:22" x14ac:dyDescent="0.55000000000000004">
      <c r="B48">
        <v>90</v>
      </c>
      <c r="C48">
        <v>7038633</v>
      </c>
      <c r="D48">
        <v>169886535</v>
      </c>
      <c r="E48">
        <v>413230</v>
      </c>
      <c r="F48">
        <v>488295</v>
      </c>
      <c r="G48">
        <v>90</v>
      </c>
      <c r="H48" s="14">
        <f t="shared" si="17"/>
        <v>5.1240234374999999E-2</v>
      </c>
      <c r="I48" s="14">
        <f t="shared" si="18"/>
        <v>3.1289696044921878E-3</v>
      </c>
      <c r="J48" s="14">
        <f t="shared" si="19"/>
        <v>8.4429931640624997E-2</v>
      </c>
      <c r="K48" s="14">
        <f t="shared" si="20"/>
        <v>0.15867663574218752</v>
      </c>
      <c r="L48" s="14">
        <f t="shared" si="21"/>
        <v>0.29747577136230474</v>
      </c>
      <c r="N48" s="15">
        <f t="shared" si="22"/>
        <v>1.6175441894760744E-3</v>
      </c>
      <c r="O48" s="15">
        <f t="shared" si="23"/>
        <v>2.8136112986377228E-3</v>
      </c>
      <c r="P48" s="16">
        <f t="shared" si="28"/>
        <v>4.4311554881137968E-3</v>
      </c>
      <c r="R48" s="14">
        <f t="shared" si="24"/>
        <v>206.89583038330079</v>
      </c>
      <c r="S48" s="14">
        <f t="shared" si="25"/>
        <v>16.138146459960936</v>
      </c>
      <c r="T48" s="14">
        <f t="shared" si="26"/>
        <v>618.08922729492178</v>
      </c>
      <c r="U48" s="14">
        <f t="shared" si="27"/>
        <v>667.8205444335938</v>
      </c>
      <c r="V48" s="14">
        <f t="shared" si="29"/>
        <v>1508.9437485717772</v>
      </c>
    </row>
    <row r="49" spans="1:22" x14ac:dyDescent="0.55000000000000004">
      <c r="B49">
        <v>95</v>
      </c>
      <c r="C49">
        <v>7555935</v>
      </c>
      <c r="D49">
        <v>179198959</v>
      </c>
      <c r="E49">
        <v>425695</v>
      </c>
      <c r="F49">
        <v>513705</v>
      </c>
      <c r="G49">
        <v>95</v>
      </c>
      <c r="H49" s="14">
        <f t="shared" si="17"/>
        <v>5.2096453857421871E-2</v>
      </c>
      <c r="I49" s="14">
        <f t="shared" si="18"/>
        <v>3.1261188964843748E-3</v>
      </c>
      <c r="J49" s="14">
        <f t="shared" si="19"/>
        <v>6.6189880371093732E-2</v>
      </c>
      <c r="K49" s="14">
        <f t="shared" si="20"/>
        <v>0.145784912109375</v>
      </c>
      <c r="L49" s="14">
        <f t="shared" si="21"/>
        <v>0.26719736523437498</v>
      </c>
      <c r="N49" s="15">
        <f t="shared" si="22"/>
        <v>1.2680923150858935E-3</v>
      </c>
      <c r="O49" s="15">
        <f t="shared" si="23"/>
        <v>2.5850161031955518E-3</v>
      </c>
      <c r="P49" s="16">
        <f t="shared" si="28"/>
        <v>3.8531084182814451E-3</v>
      </c>
      <c r="R49" s="14">
        <f t="shared" si="24"/>
        <v>222.52476654052737</v>
      </c>
      <c r="S49" s="14">
        <f t="shared" si="25"/>
        <v>17.075982128906251</v>
      </c>
      <c r="T49" s="14">
        <f t="shared" si="26"/>
        <v>637.94619140624991</v>
      </c>
      <c r="U49" s="14">
        <f t="shared" si="27"/>
        <v>689.27519531250005</v>
      </c>
      <c r="V49" s="14">
        <f t="shared" si="29"/>
        <v>1566.8221353881836</v>
      </c>
    </row>
    <row r="50" spans="1:22" x14ac:dyDescent="0.55000000000000004">
      <c r="B50">
        <v>100</v>
      </c>
      <c r="C50">
        <v>8082988</v>
      </c>
      <c r="D50">
        <v>188499531</v>
      </c>
      <c r="E50">
        <v>438518</v>
      </c>
      <c r="F50">
        <v>542654</v>
      </c>
      <c r="G50">
        <v>100</v>
      </c>
      <c r="H50" s="14">
        <f t="shared" si="17"/>
        <v>5.3078457641601573E-2</v>
      </c>
      <c r="I50" s="14">
        <f t="shared" si="18"/>
        <v>3.1221402587890625E-3</v>
      </c>
      <c r="J50" s="14">
        <f t="shared" si="19"/>
        <v>6.8090881347656243E-2</v>
      </c>
      <c r="K50" s="14">
        <f t="shared" si="20"/>
        <v>0.16608923339843751</v>
      </c>
      <c r="L50" s="14">
        <f t="shared" si="21"/>
        <v>0.29038071264648435</v>
      </c>
      <c r="N50" s="15">
        <f t="shared" si="22"/>
        <v>1.3047913407359356E-3</v>
      </c>
      <c r="O50" s="15">
        <f t="shared" si="23"/>
        <v>2.9456760916294631E-3</v>
      </c>
      <c r="P50" s="16">
        <f t="shared" si="28"/>
        <v>4.2504674323653987E-3</v>
      </c>
      <c r="R50" s="14">
        <f t="shared" si="24"/>
        <v>238.44830383300786</v>
      </c>
      <c r="S50" s="14">
        <f t="shared" si="25"/>
        <v>18.01262420654297</v>
      </c>
      <c r="T50" s="14">
        <f t="shared" si="26"/>
        <v>658.37345581054683</v>
      </c>
      <c r="U50" s="14">
        <f t="shared" si="27"/>
        <v>711.34603271484377</v>
      </c>
      <c r="V50" s="14">
        <f t="shared" si="29"/>
        <v>1626.1804165649414</v>
      </c>
    </row>
    <row r="51" spans="1:22" x14ac:dyDescent="0.55000000000000004">
      <c r="B51">
        <v>105</v>
      </c>
      <c r="C51">
        <v>8620096</v>
      </c>
      <c r="D51">
        <v>197790123</v>
      </c>
      <c r="E51">
        <v>456818</v>
      </c>
      <c r="F51">
        <v>573459</v>
      </c>
      <c r="G51">
        <v>105</v>
      </c>
      <c r="H51" s="14">
        <f t="shared" si="17"/>
        <v>5.4091076660156251E-2</v>
      </c>
      <c r="I51" s="14">
        <f t="shared" si="18"/>
        <v>3.1187900390625E-3</v>
      </c>
      <c r="J51" s="14">
        <f t="shared" si="19"/>
        <v>9.7174072265624994E-2</v>
      </c>
      <c r="K51" s="14">
        <f t="shared" si="20"/>
        <v>0.1767376708984375</v>
      </c>
      <c r="L51" s="14">
        <f t="shared" si="21"/>
        <v>0.33112160986328126</v>
      </c>
      <c r="N51" s="15">
        <f t="shared" si="22"/>
        <v>1.8620837021887115E-3</v>
      </c>
      <c r="O51" s="15">
        <f t="shared" si="23"/>
        <v>3.1345075653509977E-3</v>
      </c>
      <c r="P51" s="16">
        <f t="shared" si="28"/>
        <v>4.996591267539709E-3</v>
      </c>
      <c r="R51" s="14">
        <f t="shared" si="24"/>
        <v>254.67562683105467</v>
      </c>
      <c r="S51" s="14">
        <f t="shared" si="25"/>
        <v>18.94826121826172</v>
      </c>
      <c r="T51" s="14">
        <f t="shared" si="26"/>
        <v>687.52567749023433</v>
      </c>
      <c r="U51" s="14">
        <f t="shared" si="27"/>
        <v>742.84383544921877</v>
      </c>
      <c r="V51" s="14">
        <f t="shared" si="29"/>
        <v>1703.9934009887695</v>
      </c>
    </row>
    <row r="52" spans="1:22" x14ac:dyDescent="0.55000000000000004">
      <c r="B52">
        <v>110</v>
      </c>
      <c r="C52">
        <v>9138208</v>
      </c>
      <c r="D52">
        <v>207099759</v>
      </c>
      <c r="E52">
        <v>466892</v>
      </c>
      <c r="F52">
        <v>599608</v>
      </c>
      <c r="G52">
        <v>110</v>
      </c>
      <c r="H52" s="14">
        <f t="shared" si="17"/>
        <v>5.2178027343750009E-2</v>
      </c>
      <c r="I52" s="14">
        <f t="shared" si="18"/>
        <v>3.125182983398438E-3</v>
      </c>
      <c r="J52" s="14">
        <f t="shared" si="19"/>
        <v>5.3493530273437492E-2</v>
      </c>
      <c r="K52" s="14">
        <f t="shared" si="20"/>
        <v>0.15002478027343752</v>
      </c>
      <c r="L52" s="14">
        <f t="shared" si="21"/>
        <v>0.25882152087402344</v>
      </c>
      <c r="N52" s="15">
        <f t="shared" si="22"/>
        <v>1.0250568085384362E-3</v>
      </c>
      <c r="O52" s="15">
        <f t="shared" si="23"/>
        <v>2.660731634551476E-3</v>
      </c>
      <c r="P52" s="16">
        <f t="shared" si="28"/>
        <v>3.6857884430899122E-3</v>
      </c>
      <c r="R52" s="14">
        <f t="shared" si="24"/>
        <v>270.3290350341797</v>
      </c>
      <c r="S52" s="14">
        <f t="shared" si="25"/>
        <v>19.885816113281251</v>
      </c>
      <c r="T52" s="14">
        <f t="shared" si="26"/>
        <v>703.5737365722656</v>
      </c>
      <c r="U52" s="14">
        <f t="shared" si="27"/>
        <v>760.18311767578132</v>
      </c>
      <c r="V52" s="14">
        <f t="shared" si="29"/>
        <v>1753.9717053955078</v>
      </c>
    </row>
    <row r="53" spans="1:22" x14ac:dyDescent="0.55000000000000004">
      <c r="B53">
        <v>115</v>
      </c>
      <c r="C53">
        <v>9660149</v>
      </c>
      <c r="D53">
        <v>216407567</v>
      </c>
      <c r="E53">
        <v>479195</v>
      </c>
      <c r="F53">
        <v>628159</v>
      </c>
      <c r="G53">
        <v>115</v>
      </c>
      <c r="H53" s="14">
        <f t="shared" si="17"/>
        <v>5.2563638305664059E-2</v>
      </c>
      <c r="I53" s="14">
        <f>(D53-D52)*0.0011*3/32768/300</f>
        <v>3.1245693359375003E-3</v>
      </c>
      <c r="J53" s="14">
        <f>(E53-E52)*17.4*3/32768/300</f>
        <v>6.5329650878906242E-2</v>
      </c>
      <c r="K53" s="14">
        <f>(F53-F52)*18.8*3/327680/30</f>
        <v>0.16380578613281252</v>
      </c>
      <c r="L53" s="14">
        <f t="shared" si="21"/>
        <v>0.28482364465332033</v>
      </c>
      <c r="N53" s="15">
        <f t="shared" si="22"/>
        <v>1.2516087643743498E-3</v>
      </c>
      <c r="O53" s="15">
        <f t="shared" si="23"/>
        <v>2.9045502586078241E-3</v>
      </c>
      <c r="P53" s="16">
        <f t="shared" si="28"/>
        <v>4.1561590229821739E-3</v>
      </c>
      <c r="R53" s="14">
        <f t="shared" si="24"/>
        <v>286.09812652587891</v>
      </c>
      <c r="S53" s="14">
        <f t="shared" si="25"/>
        <v>20.823186914062504</v>
      </c>
      <c r="T53" s="14">
        <f t="shared" si="26"/>
        <v>723.17263183593741</v>
      </c>
      <c r="U53" s="14">
        <f t="shared" si="27"/>
        <v>781.35893554687505</v>
      </c>
      <c r="V53" s="14">
        <f t="shared" si="29"/>
        <v>1811.452880822754</v>
      </c>
    </row>
    <row r="54" spans="1:22" x14ac:dyDescent="0.55000000000000004">
      <c r="L54" s="11">
        <f>AVERAGE(L32:L53)</f>
        <v>0.29553856367492676</v>
      </c>
    </row>
    <row r="57" spans="1:22" s="4" customFormat="1" x14ac:dyDescent="0.55000000000000004">
      <c r="A57" s="7"/>
      <c r="C57" s="20" t="s">
        <v>2779</v>
      </c>
      <c r="D57" s="20"/>
      <c r="E57" s="20"/>
      <c r="F57" s="20"/>
      <c r="H57" s="21"/>
      <c r="I57" s="21"/>
      <c r="J57" s="21"/>
      <c r="K57" s="21"/>
      <c r="L57" s="22"/>
      <c r="N57" s="23"/>
      <c r="O57" s="24"/>
      <c r="P57" s="24"/>
      <c r="R57" s="25"/>
      <c r="S57" s="25"/>
      <c r="T57" s="25"/>
      <c r="U57" s="25"/>
      <c r="V57" s="8"/>
    </row>
    <row r="58" spans="1:22" s="4" customFormat="1" x14ac:dyDescent="0.55000000000000004">
      <c r="A58" s="7"/>
      <c r="C58" s="4" t="s">
        <v>2780</v>
      </c>
      <c r="D58" s="4" t="s">
        <v>2781</v>
      </c>
      <c r="E58" s="4" t="s">
        <v>2782</v>
      </c>
      <c r="F58" s="4" t="s">
        <v>2783</v>
      </c>
      <c r="H58" s="21" t="s">
        <v>2784</v>
      </c>
      <c r="I58" s="21"/>
      <c r="J58" s="21"/>
      <c r="K58" s="21"/>
      <c r="L58" s="22"/>
      <c r="N58" s="23" t="s">
        <v>2785</v>
      </c>
      <c r="O58" s="24"/>
      <c r="P58" s="24"/>
      <c r="R58" s="26" t="s">
        <v>2786</v>
      </c>
      <c r="S58" s="27"/>
      <c r="T58" s="27"/>
      <c r="U58" s="27"/>
      <c r="V58" s="9"/>
    </row>
    <row r="59" spans="1:22" ht="15.75" customHeight="1" x14ac:dyDescent="0.55000000000000004">
      <c r="A59" s="19" t="s">
        <v>2793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2788</v>
      </c>
      <c r="H59" s="11" t="s">
        <v>2773</v>
      </c>
      <c r="I59" s="11" t="s">
        <v>2774</v>
      </c>
      <c r="J59" s="11" t="s">
        <v>2789</v>
      </c>
      <c r="K59" s="11" t="s">
        <v>2790</v>
      </c>
      <c r="L59" s="11" t="s">
        <v>2791</v>
      </c>
      <c r="M59" s="11" t="s">
        <v>2788</v>
      </c>
      <c r="N59" s="12" t="s">
        <v>2789</v>
      </c>
      <c r="O59" s="12" t="s">
        <v>2790</v>
      </c>
      <c r="P59" s="13" t="s">
        <v>2791</v>
      </c>
      <c r="Q59" s="11"/>
      <c r="R59" s="11" t="s">
        <v>2773</v>
      </c>
      <c r="S59" s="11" t="s">
        <v>2774</v>
      </c>
      <c r="T59" s="11" t="s">
        <v>2789</v>
      </c>
      <c r="U59" s="11" t="s">
        <v>2790</v>
      </c>
      <c r="V59" s="11" t="s">
        <v>2791</v>
      </c>
    </row>
    <row r="60" spans="1:22" x14ac:dyDescent="0.55000000000000004">
      <c r="A60" s="19"/>
      <c r="B60">
        <v>10</v>
      </c>
      <c r="C60">
        <v>678895</v>
      </c>
      <c r="D60">
        <v>18981107</v>
      </c>
      <c r="E60">
        <v>86353</v>
      </c>
      <c r="F60">
        <v>147944</v>
      </c>
      <c r="G60">
        <v>10</v>
      </c>
      <c r="H60" s="14">
        <f>(C60-C59)*0.33*3/32768/300</f>
        <v>4.8786987304687501E-2</v>
      </c>
      <c r="I60" s="14">
        <f>(D60-D59)*0.0011*3/327680/30</f>
        <v>3.1371749572753913E-3</v>
      </c>
      <c r="J60" s="14">
        <f>(E60-E59)*17.4*3/327680/30</f>
        <v>0.31955932617187499</v>
      </c>
      <c r="K60" s="14">
        <f>(F60-F59)*18.8*3/327680/30</f>
        <v>0.31407727050781253</v>
      </c>
      <c r="L60" s="14">
        <f>SUM(H60:K60)</f>
        <v>0.68556075894165036</v>
      </c>
      <c r="M60">
        <v>10</v>
      </c>
      <c r="N60" s="15">
        <f>(E60-E59)/(C60-C59+D60-D59)</f>
        <v>6.1222004641193579E-3</v>
      </c>
      <c r="O60" s="15">
        <f>(F60-F59)/(C60-C59+D60-D59)</f>
        <v>5.5690864075654042E-3</v>
      </c>
      <c r="P60" s="16">
        <f t="shared" ref="P60:P64" si="30">SUM(N60:O60)</f>
        <v>1.1691286871684761E-2</v>
      </c>
      <c r="Q60">
        <v>10</v>
      </c>
      <c r="R60" s="14">
        <f>(C60-C$3)*0.33*3/32768</f>
        <v>14.752867126464842</v>
      </c>
      <c r="S60" s="14">
        <f>(D60-D$3)*0.0011*3/32768</f>
        <v>0.94076143798828138</v>
      </c>
      <c r="T60" s="14">
        <f>(E60-E$3)*17.4*3/32768</f>
        <v>97.368420410156233</v>
      </c>
      <c r="U60" s="14">
        <f>(E60-E$3)*18.8*3/32768</f>
        <v>105.20266113281251</v>
      </c>
      <c r="V60" s="14">
        <f t="shared" ref="V60:V64" si="31">SUM(R60:U60)</f>
        <v>218.26471010742188</v>
      </c>
    </row>
    <row r="61" spans="1:22" x14ac:dyDescent="0.55000000000000004">
      <c r="A61" s="19"/>
      <c r="B61">
        <v>15</v>
      </c>
      <c r="C61">
        <v>1041160</v>
      </c>
      <c r="D61">
        <v>28448439</v>
      </c>
      <c r="E61">
        <v>87811</v>
      </c>
      <c r="F61">
        <v>162319</v>
      </c>
      <c r="G61">
        <v>15</v>
      </c>
      <c r="H61" s="14">
        <f t="shared" ref="H61:H81" si="32">(C61-C60)*0.33*3/32768/300</f>
        <v>3.6482986450195314E-2</v>
      </c>
      <c r="I61" s="14">
        <f t="shared" ref="I61:I80" si="33">(D61-D60)*0.0011*3/327680/30</f>
        <v>3.178120483398438E-3</v>
      </c>
      <c r="J61" s="14">
        <f t="shared" ref="J61:J80" si="34">(E61-E60)*17.4*3/327680/30</f>
        <v>7.7420654296874994E-3</v>
      </c>
      <c r="K61" s="14">
        <f t="shared" ref="K61:K80" si="35">(F61-F60)*18.8*3/327680/30</f>
        <v>8.24737548828125E-2</v>
      </c>
      <c r="L61" s="14">
        <f t="shared" ref="L61:L81" si="36">SUM(H61:K61)</f>
        <v>0.12987692724609376</v>
      </c>
      <c r="M61">
        <v>15</v>
      </c>
      <c r="N61" s="15">
        <f t="shared" ref="N61:N81" si="37">(E61-E60)/(C61-C60+D61-D60)</f>
        <v>1.4832754588005998E-4</v>
      </c>
      <c r="O61" s="15">
        <f t="shared" ref="O61:O81" si="38">(F61-F60)/(C61-C60+D61-D60)</f>
        <v>1.4624200768352965E-3</v>
      </c>
      <c r="P61" s="16">
        <f t="shared" si="30"/>
        <v>1.6107476227153563E-3</v>
      </c>
      <c r="Q61">
        <v>15</v>
      </c>
      <c r="R61" s="14">
        <f t="shared" ref="R61:R81" si="39">(C61-C$3)*0.33*3/32768</f>
        <v>25.697763061523439</v>
      </c>
      <c r="S61" s="14">
        <f t="shared" ref="S61:S81" si="40">(D61-D$3)*0.0011*3/32768</f>
        <v>1.8941975830078124</v>
      </c>
      <c r="T61" s="14">
        <f t="shared" ref="T61:T81" si="41">(E61-E$3)*17.4*3/32768</f>
        <v>99.6910400390625</v>
      </c>
      <c r="U61" s="14">
        <f t="shared" ref="U61:U81" si="42">(E61-E$3)*18.8*3/32768</f>
        <v>107.712158203125</v>
      </c>
      <c r="V61" s="14">
        <f t="shared" si="31"/>
        <v>234.99515888671874</v>
      </c>
    </row>
    <row r="62" spans="1:22" x14ac:dyDescent="0.55000000000000004">
      <c r="A62" s="19"/>
      <c r="B62">
        <v>20</v>
      </c>
      <c r="C62">
        <v>1386311</v>
      </c>
      <c r="D62">
        <v>37933330</v>
      </c>
      <c r="E62">
        <v>88675</v>
      </c>
      <c r="F62">
        <v>171246</v>
      </c>
      <c r="G62">
        <v>20</v>
      </c>
      <c r="H62" s="14">
        <f t="shared" si="32"/>
        <v>3.4759469604492187E-2</v>
      </c>
      <c r="I62" s="14">
        <f t="shared" si="33"/>
        <v>3.1840149230957029E-3</v>
      </c>
      <c r="J62" s="14">
        <f t="shared" si="34"/>
        <v>4.5878906249999995E-3</v>
      </c>
      <c r="K62" s="14">
        <f t="shared" si="35"/>
        <v>5.1216918945312509E-2</v>
      </c>
      <c r="L62" s="14">
        <f t="shared" si="36"/>
        <v>9.3748294097900392E-2</v>
      </c>
      <c r="M62">
        <v>20</v>
      </c>
      <c r="N62" s="15">
        <f t="shared" si="37"/>
        <v>8.789382588599316E-5</v>
      </c>
      <c r="O62" s="15">
        <f t="shared" si="38"/>
        <v>9.0813447185678358E-4</v>
      </c>
      <c r="P62" s="16">
        <f t="shared" si="30"/>
        <v>9.9602829774277676E-4</v>
      </c>
      <c r="Q62">
        <v>20</v>
      </c>
      <c r="R62" s="14">
        <f t="shared" si="39"/>
        <v>36.125603942871095</v>
      </c>
      <c r="S62" s="14">
        <f t="shared" si="40"/>
        <v>2.8494020599365237</v>
      </c>
      <c r="T62" s="14">
        <f t="shared" si="41"/>
        <v>101.06740722656249</v>
      </c>
      <c r="U62" s="14">
        <f t="shared" si="42"/>
        <v>109.19926757812499</v>
      </c>
      <c r="V62" s="14">
        <f t="shared" si="31"/>
        <v>249.2416808074951</v>
      </c>
    </row>
    <row r="63" spans="1:22" x14ac:dyDescent="0.55000000000000004">
      <c r="A63" s="19"/>
      <c r="B63">
        <v>25</v>
      </c>
      <c r="C63">
        <v>1842721</v>
      </c>
      <c r="D63">
        <v>47306504</v>
      </c>
      <c r="E63">
        <v>133343</v>
      </c>
      <c r="F63">
        <v>218208</v>
      </c>
      <c r="G63">
        <v>25</v>
      </c>
      <c r="H63" s="14">
        <f t="shared" si="32"/>
        <v>4.5964141845703126E-2</v>
      </c>
      <c r="I63" s="14">
        <f t="shared" si="33"/>
        <v>3.1465122680664065E-3</v>
      </c>
      <c r="J63" s="14">
        <f t="shared" si="34"/>
        <v>0.23718969726562497</v>
      </c>
      <c r="K63" s="14">
        <f t="shared" si="35"/>
        <v>0.26943530273437499</v>
      </c>
      <c r="L63" s="14">
        <f t="shared" si="36"/>
        <v>0.55573565411376946</v>
      </c>
      <c r="M63">
        <v>25</v>
      </c>
      <c r="N63" s="15">
        <f t="shared" si="37"/>
        <v>4.5442411398081547E-3</v>
      </c>
      <c r="O63" s="15">
        <f t="shared" si="38"/>
        <v>4.7776182593281665E-3</v>
      </c>
      <c r="P63" s="16">
        <f t="shared" si="30"/>
        <v>9.3218593991363213E-3</v>
      </c>
      <c r="Q63">
        <v>25</v>
      </c>
      <c r="R63" s="14">
        <f t="shared" si="39"/>
        <v>49.91484649658203</v>
      </c>
      <c r="S63" s="14">
        <f t="shared" si="40"/>
        <v>3.7933557403564455</v>
      </c>
      <c r="T63" s="14">
        <f t="shared" si="41"/>
        <v>172.22431640624998</v>
      </c>
      <c r="U63" s="14">
        <f t="shared" si="42"/>
        <v>186.08144531250002</v>
      </c>
      <c r="V63" s="14">
        <f t="shared" si="31"/>
        <v>412.0139639556885</v>
      </c>
    </row>
    <row r="64" spans="1:22" x14ac:dyDescent="0.55000000000000004">
      <c r="A64" s="19"/>
      <c r="B64">
        <v>30</v>
      </c>
      <c r="C64">
        <v>2188724</v>
      </c>
      <c r="D64">
        <v>56789973</v>
      </c>
      <c r="E64">
        <v>133343</v>
      </c>
      <c r="F64">
        <v>225224</v>
      </c>
      <c r="G64">
        <v>30</v>
      </c>
      <c r="H64" s="14">
        <f t="shared" si="32"/>
        <v>3.4845272827148444E-2</v>
      </c>
      <c r="I64" s="14">
        <f t="shared" si="33"/>
        <v>3.1835375671386721E-3</v>
      </c>
      <c r="J64" s="14">
        <f t="shared" si="34"/>
        <v>0</v>
      </c>
      <c r="K64" s="14">
        <f t="shared" si="35"/>
        <v>4.0252929687500008E-2</v>
      </c>
      <c r="L64" s="14">
        <f t="shared" si="36"/>
        <v>7.8281740081787121E-2</v>
      </c>
      <c r="M64">
        <v>30</v>
      </c>
      <c r="N64" s="15">
        <f t="shared" si="37"/>
        <v>0</v>
      </c>
      <c r="O64" s="15">
        <f t="shared" si="38"/>
        <v>7.1377180788550999E-4</v>
      </c>
      <c r="P64" s="16">
        <f t="shared" si="30"/>
        <v>7.1377180788550999E-4</v>
      </c>
      <c r="Q64">
        <v>30</v>
      </c>
      <c r="R64" s="14">
        <f t="shared" si="39"/>
        <v>60.368428344726567</v>
      </c>
      <c r="S64" s="14">
        <f t="shared" si="40"/>
        <v>4.7484170104980477</v>
      </c>
      <c r="T64" s="14">
        <f t="shared" si="41"/>
        <v>172.22431640624998</v>
      </c>
      <c r="U64" s="14">
        <f t="shared" si="42"/>
        <v>186.08144531250002</v>
      </c>
      <c r="V64" s="14">
        <f t="shared" si="31"/>
        <v>423.42260707397463</v>
      </c>
    </row>
    <row r="65" spans="2:22" x14ac:dyDescent="0.55000000000000004">
      <c r="B65">
        <v>35</v>
      </c>
      <c r="C65">
        <v>2677094</v>
      </c>
      <c r="D65">
        <v>66129355</v>
      </c>
      <c r="E65">
        <v>177472</v>
      </c>
      <c r="F65">
        <v>267999</v>
      </c>
      <c r="G65">
        <v>35</v>
      </c>
      <c r="H65" s="14">
        <f t="shared" si="32"/>
        <v>4.9182769775390628E-2</v>
      </c>
      <c r="I65" s="14">
        <f t="shared" si="33"/>
        <v>3.135168518066406E-3</v>
      </c>
      <c r="J65" s="14">
        <f t="shared" si="34"/>
        <v>0.23432757568359372</v>
      </c>
      <c r="K65" s="14">
        <f t="shared" si="35"/>
        <v>0.24541320800781249</v>
      </c>
      <c r="L65" s="14">
        <f t="shared" si="36"/>
        <v>0.53205872198486326</v>
      </c>
      <c r="N65" s="15">
        <f t="shared" si="37"/>
        <v>4.4902435470492129E-3</v>
      </c>
      <c r="O65" s="15">
        <f t="shared" si="38"/>
        <v>4.3524704327093317E-3</v>
      </c>
      <c r="P65" s="16">
        <f t="shared" ref="P65:P81" si="43">SUM(N65:O65)</f>
        <v>8.8427139797585437E-3</v>
      </c>
      <c r="R65" s="14">
        <f t="shared" si="39"/>
        <v>75.123259277343749</v>
      </c>
      <c r="S65" s="14">
        <f t="shared" si="40"/>
        <v>5.6889675659179684</v>
      </c>
      <c r="T65" s="14">
        <f t="shared" si="41"/>
        <v>242.5225891113281</v>
      </c>
      <c r="U65" s="14">
        <f t="shared" si="42"/>
        <v>262.03590087890626</v>
      </c>
      <c r="V65" s="14">
        <f t="shared" ref="V65:V81" si="44">SUM(R65:U65)</f>
        <v>585.37071683349609</v>
      </c>
    </row>
    <row r="66" spans="2:22" x14ac:dyDescent="0.55000000000000004">
      <c r="B66">
        <v>40</v>
      </c>
      <c r="C66">
        <v>3092147</v>
      </c>
      <c r="D66">
        <v>75541948</v>
      </c>
      <c r="E66">
        <v>198387</v>
      </c>
      <c r="F66">
        <v>284232</v>
      </c>
      <c r="G66">
        <v>40</v>
      </c>
      <c r="H66" s="14">
        <f t="shared" si="32"/>
        <v>4.1799160766601569E-2</v>
      </c>
      <c r="I66" s="14">
        <f t="shared" si="33"/>
        <v>3.1597449645996097E-3</v>
      </c>
      <c r="J66" s="14">
        <f t="shared" si="34"/>
        <v>0.11105987548828122</v>
      </c>
      <c r="K66" s="14">
        <f t="shared" si="35"/>
        <v>9.3133666992187517E-2</v>
      </c>
      <c r="L66" s="14">
        <f t="shared" si="36"/>
        <v>0.24915244821166993</v>
      </c>
      <c r="N66" s="15">
        <f t="shared" si="37"/>
        <v>2.1281800341607748E-3</v>
      </c>
      <c r="O66" s="15">
        <f t="shared" si="38"/>
        <v>1.6517688976587068E-3</v>
      </c>
      <c r="P66" s="16">
        <f t="shared" si="43"/>
        <v>3.7799489318194818E-3</v>
      </c>
      <c r="R66" s="14">
        <f t="shared" si="39"/>
        <v>87.663007507324224</v>
      </c>
      <c r="S66" s="14">
        <f t="shared" si="40"/>
        <v>6.6368910552978519</v>
      </c>
      <c r="T66" s="14">
        <f t="shared" si="41"/>
        <v>275.84055175781248</v>
      </c>
      <c r="U66" s="14">
        <f t="shared" si="42"/>
        <v>298.03461914062501</v>
      </c>
      <c r="V66" s="14">
        <f t="shared" si="44"/>
        <v>668.17506946105959</v>
      </c>
    </row>
    <row r="67" spans="2:22" x14ac:dyDescent="0.55000000000000004">
      <c r="B67">
        <v>45</v>
      </c>
      <c r="C67">
        <v>3540567</v>
      </c>
      <c r="D67">
        <v>84923197</v>
      </c>
      <c r="E67">
        <v>214304</v>
      </c>
      <c r="F67">
        <v>304309</v>
      </c>
      <c r="G67">
        <v>45</v>
      </c>
      <c r="H67" s="14">
        <f t="shared" si="32"/>
        <v>4.5159484863281252E-2</v>
      </c>
      <c r="I67" s="14">
        <f t="shared" si="33"/>
        <v>3.1492229919433596E-3</v>
      </c>
      <c r="J67" s="14">
        <f t="shared" si="34"/>
        <v>8.4520202636718736E-2</v>
      </c>
      <c r="K67" s="14">
        <f t="shared" si="35"/>
        <v>0.1151878662109375</v>
      </c>
      <c r="L67" s="14">
        <f t="shared" si="36"/>
        <v>0.24801677670288086</v>
      </c>
      <c r="N67" s="15">
        <f t="shared" si="37"/>
        <v>1.6192813817026799E-3</v>
      </c>
      <c r="O67" s="15">
        <f t="shared" si="38"/>
        <v>2.0424899353172522E-3</v>
      </c>
      <c r="P67" s="16">
        <f t="shared" si="43"/>
        <v>3.6617713170199323E-3</v>
      </c>
      <c r="R67" s="14">
        <f t="shared" si="39"/>
        <v>101.21085296630861</v>
      </c>
      <c r="S67" s="14">
        <f t="shared" si="40"/>
        <v>7.5816579528808603</v>
      </c>
      <c r="T67" s="14">
        <f t="shared" si="41"/>
        <v>301.19661254882811</v>
      </c>
      <c r="U67" s="14">
        <f t="shared" si="42"/>
        <v>325.43082275390623</v>
      </c>
      <c r="V67" s="14">
        <f t="shared" si="44"/>
        <v>735.41994622192374</v>
      </c>
    </row>
    <row r="68" spans="2:22" x14ac:dyDescent="0.55000000000000004">
      <c r="B68">
        <v>50</v>
      </c>
      <c r="C68">
        <v>4018717</v>
      </c>
      <c r="D68">
        <v>94274886</v>
      </c>
      <c r="E68">
        <v>233509</v>
      </c>
      <c r="F68">
        <v>327916</v>
      </c>
      <c r="G68">
        <v>50</v>
      </c>
      <c r="H68" s="14">
        <f t="shared" si="32"/>
        <v>4.8153533935546874E-2</v>
      </c>
      <c r="I68" s="14">
        <f t="shared" si="33"/>
        <v>3.1392998962402343E-3</v>
      </c>
      <c r="J68" s="14">
        <f t="shared" si="34"/>
        <v>0.10197967529296875</v>
      </c>
      <c r="K68" s="14">
        <f t="shared" si="35"/>
        <v>0.1354405517578125</v>
      </c>
      <c r="L68" s="14">
        <f t="shared" si="36"/>
        <v>0.28871306088256837</v>
      </c>
      <c r="N68" s="15">
        <f t="shared" si="37"/>
        <v>1.9537451223768771E-3</v>
      </c>
      <c r="O68" s="15">
        <f t="shared" si="38"/>
        <v>2.4015652748737796E-3</v>
      </c>
      <c r="P68" s="16">
        <f t="shared" si="43"/>
        <v>4.3553103972506571E-3</v>
      </c>
      <c r="R68" s="14">
        <f t="shared" si="39"/>
        <v>115.65691314697267</v>
      </c>
      <c r="S68" s="14">
        <f t="shared" si="40"/>
        <v>8.5234479217529309</v>
      </c>
      <c r="T68" s="14">
        <f t="shared" si="41"/>
        <v>331.79051513671874</v>
      </c>
      <c r="U68" s="14">
        <f t="shared" si="42"/>
        <v>358.48630371093753</v>
      </c>
      <c r="V68" s="14">
        <f t="shared" si="44"/>
        <v>814.45717991638185</v>
      </c>
    </row>
    <row r="69" spans="2:22" x14ac:dyDescent="0.55000000000000004">
      <c r="B69">
        <v>55</v>
      </c>
      <c r="C69">
        <v>4512249</v>
      </c>
      <c r="D69">
        <v>103611363</v>
      </c>
      <c r="E69">
        <v>246073</v>
      </c>
      <c r="F69">
        <v>349270</v>
      </c>
      <c r="G69">
        <v>55</v>
      </c>
      <c r="H69" s="14">
        <f t="shared" si="32"/>
        <v>4.9702624511718752E-2</v>
      </c>
      <c r="I69" s="14">
        <f t="shared" si="33"/>
        <v>3.1341933288574217E-3</v>
      </c>
      <c r="J69" s="14">
        <f t="shared" si="34"/>
        <v>6.6715576171874985E-2</v>
      </c>
      <c r="K69" s="14">
        <f t="shared" si="35"/>
        <v>0.12251440429687502</v>
      </c>
      <c r="L69" s="14">
        <f t="shared" si="36"/>
        <v>0.24206679830932618</v>
      </c>
      <c r="N69" s="15">
        <f t="shared" si="37"/>
        <v>1.2781270088359025E-3</v>
      </c>
      <c r="O69" s="15">
        <f t="shared" si="38"/>
        <v>2.1723276143490815E-3</v>
      </c>
      <c r="P69" s="16">
        <f t="shared" si="43"/>
        <v>3.450454623184984E-3</v>
      </c>
      <c r="R69" s="14">
        <f t="shared" si="39"/>
        <v>130.56770050048829</v>
      </c>
      <c r="S69" s="14">
        <f t="shared" si="40"/>
        <v>9.4637059204101561</v>
      </c>
      <c r="T69" s="14">
        <f t="shared" si="41"/>
        <v>351.8051879882812</v>
      </c>
      <c r="U69" s="14">
        <f t="shared" si="42"/>
        <v>380.11135253906252</v>
      </c>
      <c r="V69" s="14">
        <f t="shared" si="44"/>
        <v>871.94794694824213</v>
      </c>
    </row>
    <row r="70" spans="2:22" x14ac:dyDescent="0.55000000000000004">
      <c r="B70">
        <v>60</v>
      </c>
      <c r="C70">
        <v>5023299</v>
      </c>
      <c r="D70">
        <v>112927855</v>
      </c>
      <c r="E70">
        <v>255296</v>
      </c>
      <c r="F70">
        <v>372037</v>
      </c>
      <c r="G70">
        <v>60</v>
      </c>
      <c r="H70" s="14">
        <f t="shared" si="32"/>
        <v>5.1466827392578123E-2</v>
      </c>
      <c r="I70" s="14">
        <f t="shared" si="33"/>
        <v>3.1274844970703127E-3</v>
      </c>
      <c r="J70" s="14">
        <f t="shared" si="34"/>
        <v>4.8974670410156247E-2</v>
      </c>
      <c r="K70" s="14">
        <f t="shared" si="35"/>
        <v>0.1306212158203125</v>
      </c>
      <c r="L70" s="14">
        <f t="shared" si="36"/>
        <v>0.23419019812011718</v>
      </c>
      <c r="N70" s="15">
        <f t="shared" si="37"/>
        <v>9.3848492329007597E-4</v>
      </c>
      <c r="O70" s="15">
        <f t="shared" si="38"/>
        <v>2.3166525261352228E-3</v>
      </c>
      <c r="P70" s="16">
        <f t="shared" si="43"/>
        <v>3.255137449425299E-3</v>
      </c>
      <c r="R70" s="14">
        <f t="shared" si="39"/>
        <v>146.00774871826172</v>
      </c>
      <c r="S70" s="14">
        <f t="shared" si="40"/>
        <v>10.401951269531251</v>
      </c>
      <c r="T70" s="14">
        <f t="shared" si="41"/>
        <v>366.49758911132807</v>
      </c>
      <c r="U70" s="14">
        <f t="shared" si="42"/>
        <v>395.98590087890625</v>
      </c>
      <c r="V70" s="14">
        <f t="shared" si="44"/>
        <v>918.89318997802729</v>
      </c>
    </row>
    <row r="71" spans="2:22" x14ac:dyDescent="0.55000000000000004">
      <c r="B71">
        <v>65</v>
      </c>
      <c r="C71">
        <v>5541973</v>
      </c>
      <c r="D71">
        <v>122238917</v>
      </c>
      <c r="E71">
        <v>267532</v>
      </c>
      <c r="F71">
        <v>395574</v>
      </c>
      <c r="G71">
        <v>65</v>
      </c>
      <c r="H71" s="14">
        <f t="shared" si="32"/>
        <v>5.2234625244140624E-2</v>
      </c>
      <c r="I71" s="14">
        <f t="shared" si="33"/>
        <v>3.1256616821289059E-3</v>
      </c>
      <c r="J71" s="14">
        <f t="shared" si="34"/>
        <v>6.4973876953124995E-2</v>
      </c>
      <c r="K71" s="14">
        <f t="shared" si="35"/>
        <v>0.1350389404296875</v>
      </c>
      <c r="L71" s="14">
        <f t="shared" si="36"/>
        <v>0.255373104309082</v>
      </c>
      <c r="N71" s="15">
        <f t="shared" si="37"/>
        <v>1.2447943668070028E-3</v>
      </c>
      <c r="O71" s="15">
        <f t="shared" si="38"/>
        <v>2.3944691902203679E-3</v>
      </c>
      <c r="P71" s="16">
        <f t="shared" si="43"/>
        <v>3.6392635570273706E-3</v>
      </c>
      <c r="R71" s="14">
        <f t="shared" si="39"/>
        <v>161.6781362915039</v>
      </c>
      <c r="S71" s="14">
        <f t="shared" si="40"/>
        <v>11.339649774169922</v>
      </c>
      <c r="T71" s="14">
        <f t="shared" si="41"/>
        <v>385.9897521972656</v>
      </c>
      <c r="U71" s="14">
        <f t="shared" si="42"/>
        <v>417.0463989257812</v>
      </c>
      <c r="V71" s="14">
        <f t="shared" si="44"/>
        <v>976.05393718872062</v>
      </c>
    </row>
    <row r="72" spans="2:22" x14ac:dyDescent="0.55000000000000004">
      <c r="B72">
        <v>70</v>
      </c>
      <c r="C72">
        <v>6054643</v>
      </c>
      <c r="D72">
        <v>131555943</v>
      </c>
      <c r="E72">
        <v>274956</v>
      </c>
      <c r="F72">
        <v>422218</v>
      </c>
      <c r="G72">
        <v>70</v>
      </c>
      <c r="H72" s="14">
        <f t="shared" si="32"/>
        <v>5.162997436523438E-2</v>
      </c>
      <c r="I72" s="14">
        <f t="shared" si="33"/>
        <v>3.1276637573242187E-3</v>
      </c>
      <c r="J72" s="14">
        <f t="shared" si="34"/>
        <v>3.9421875000000002E-2</v>
      </c>
      <c r="K72" s="14">
        <f t="shared" si="35"/>
        <v>0.15286474609375</v>
      </c>
      <c r="L72" s="14">
        <f t="shared" si="36"/>
        <v>0.2470442592163086</v>
      </c>
      <c r="N72" s="15">
        <f t="shared" si="37"/>
        <v>7.5526242113693038E-4</v>
      </c>
      <c r="O72" s="15">
        <f t="shared" si="38"/>
        <v>2.7105619543066235E-3</v>
      </c>
      <c r="P72" s="16">
        <f t="shared" si="43"/>
        <v>3.465824375443554E-3</v>
      </c>
      <c r="R72" s="14">
        <f t="shared" si="39"/>
        <v>177.16712860107421</v>
      </c>
      <c r="S72" s="14">
        <f t="shared" si="40"/>
        <v>12.277948901367189</v>
      </c>
      <c r="T72" s="14">
        <f t="shared" si="41"/>
        <v>397.81631469726563</v>
      </c>
      <c r="U72" s="14">
        <f t="shared" si="42"/>
        <v>429.82452392578125</v>
      </c>
      <c r="V72" s="14">
        <f t="shared" si="44"/>
        <v>1017.0859161254882</v>
      </c>
    </row>
    <row r="73" spans="2:22" x14ac:dyDescent="0.55000000000000004">
      <c r="B73">
        <v>75</v>
      </c>
      <c r="C73">
        <v>6574451</v>
      </c>
      <c r="D73">
        <v>140865851</v>
      </c>
      <c r="E73">
        <v>285311</v>
      </c>
      <c r="F73">
        <v>448570</v>
      </c>
      <c r="G73">
        <v>75</v>
      </c>
      <c r="H73" s="14">
        <f t="shared" si="32"/>
        <v>5.2348828125000003E-2</v>
      </c>
      <c r="I73" s="14">
        <f t="shared" si="33"/>
        <v>3.1252742919921873E-3</v>
      </c>
      <c r="J73" s="14">
        <f t="shared" si="34"/>
        <v>5.4985656738281243E-2</v>
      </c>
      <c r="K73" s="14">
        <f t="shared" si="35"/>
        <v>0.15118945312500001</v>
      </c>
      <c r="L73" s="14">
        <f t="shared" si="36"/>
        <v>0.26164921228027344</v>
      </c>
      <c r="N73" s="15">
        <f t="shared" si="37"/>
        <v>1.0534383699386635E-3</v>
      </c>
      <c r="O73" s="15">
        <f t="shared" si="38"/>
        <v>2.6808505962939316E-3</v>
      </c>
      <c r="P73" s="16">
        <f t="shared" si="43"/>
        <v>3.7342889662325953E-3</v>
      </c>
      <c r="R73" s="14">
        <f t="shared" si="39"/>
        <v>192.87177703857421</v>
      </c>
      <c r="S73" s="14">
        <f t="shared" si="40"/>
        <v>13.215531188964844</v>
      </c>
      <c r="T73" s="14">
        <f t="shared" si="41"/>
        <v>414.31201171875</v>
      </c>
      <c r="U73" s="14">
        <f t="shared" si="42"/>
        <v>447.6474609375</v>
      </c>
      <c r="V73" s="14">
        <f t="shared" si="44"/>
        <v>1068.0467808837891</v>
      </c>
    </row>
    <row r="74" spans="2:22" x14ac:dyDescent="0.55000000000000004">
      <c r="B74">
        <v>80</v>
      </c>
      <c r="C74">
        <v>7092364</v>
      </c>
      <c r="D74">
        <v>150175655</v>
      </c>
      <c r="E74">
        <v>296453</v>
      </c>
      <c r="F74">
        <v>472802</v>
      </c>
      <c r="G74">
        <v>80</v>
      </c>
      <c r="H74" s="14">
        <f t="shared" si="32"/>
        <v>5.2157986450195315E-2</v>
      </c>
      <c r="I74" s="14">
        <f t="shared" si="33"/>
        <v>3.1252393798828128E-3</v>
      </c>
      <c r="J74" s="14">
        <f t="shared" si="34"/>
        <v>5.9164672851562489E-2</v>
      </c>
      <c r="K74" s="14">
        <f t="shared" si="35"/>
        <v>0.1390263671875</v>
      </c>
      <c r="L74" s="14">
        <f t="shared" si="36"/>
        <v>0.25347426586914062</v>
      </c>
      <c r="N74" s="15">
        <f t="shared" si="37"/>
        <v>1.1337322798367108E-3</v>
      </c>
      <c r="O74" s="15">
        <f t="shared" si="38"/>
        <v>2.4656794655360955E-3</v>
      </c>
      <c r="P74" s="16">
        <f t="shared" si="43"/>
        <v>3.5994117453728063E-3</v>
      </c>
      <c r="R74" s="14">
        <f t="shared" si="39"/>
        <v>208.51917297363281</v>
      </c>
      <c r="S74" s="14">
        <f t="shared" si="40"/>
        <v>14.153103002929688</v>
      </c>
      <c r="T74" s="14">
        <f t="shared" si="41"/>
        <v>432.0614135742187</v>
      </c>
      <c r="U74" s="14">
        <f t="shared" si="42"/>
        <v>466.82497558593752</v>
      </c>
      <c r="V74" s="14">
        <f t="shared" si="44"/>
        <v>1121.5586651367189</v>
      </c>
    </row>
    <row r="75" spans="2:22" x14ac:dyDescent="0.55000000000000004">
      <c r="B75">
        <v>85</v>
      </c>
      <c r="C75">
        <v>7653146</v>
      </c>
      <c r="D75">
        <v>159442491</v>
      </c>
      <c r="E75">
        <v>321479</v>
      </c>
      <c r="F75">
        <v>511967</v>
      </c>
      <c r="G75">
        <v>85</v>
      </c>
      <c r="H75" s="14">
        <f t="shared" si="32"/>
        <v>5.6475238037109368E-2</v>
      </c>
      <c r="I75" s="14">
        <f t="shared" si="33"/>
        <v>3.1108153076171885E-3</v>
      </c>
      <c r="J75" s="14">
        <f t="shared" si="34"/>
        <v>0.13288952636718751</v>
      </c>
      <c r="K75" s="14">
        <f t="shared" si="35"/>
        <v>0.22470153808593751</v>
      </c>
      <c r="L75" s="14">
        <f t="shared" si="36"/>
        <v>0.4171771177978516</v>
      </c>
      <c r="N75" s="15">
        <f t="shared" si="37"/>
        <v>2.546497025016642E-3</v>
      </c>
      <c r="O75" s="15">
        <f t="shared" si="38"/>
        <v>3.9851976338518653E-3</v>
      </c>
      <c r="P75" s="16">
        <f t="shared" si="43"/>
        <v>6.5316946588685077E-3</v>
      </c>
      <c r="R75" s="14">
        <f t="shared" si="39"/>
        <v>225.46174438476561</v>
      </c>
      <c r="S75" s="14">
        <f t="shared" si="40"/>
        <v>15.086347595214844</v>
      </c>
      <c r="T75" s="14">
        <f t="shared" si="41"/>
        <v>471.92827148437493</v>
      </c>
      <c r="U75" s="14">
        <f t="shared" si="42"/>
        <v>509.89951171875003</v>
      </c>
      <c r="V75" s="14">
        <f t="shared" si="44"/>
        <v>1222.3758751831053</v>
      </c>
    </row>
    <row r="76" spans="2:22" x14ac:dyDescent="0.55000000000000004">
      <c r="B76">
        <v>90</v>
      </c>
      <c r="C76">
        <v>8236568</v>
      </c>
      <c r="D76">
        <v>168688609</v>
      </c>
      <c r="E76">
        <v>344233</v>
      </c>
      <c r="F76">
        <v>554269</v>
      </c>
      <c r="G76">
        <v>90</v>
      </c>
      <c r="H76" s="14">
        <f t="shared" si="32"/>
        <v>5.8755267333984375E-2</v>
      </c>
      <c r="I76" s="14">
        <f t="shared" si="33"/>
        <v>3.1038604125976565E-3</v>
      </c>
      <c r="J76" s="14">
        <f t="shared" si="34"/>
        <v>0.12082507324218747</v>
      </c>
      <c r="K76" s="14">
        <f t="shared" si="35"/>
        <v>0.24269946289062497</v>
      </c>
      <c r="L76" s="14">
        <f t="shared" si="36"/>
        <v>0.42538366387939447</v>
      </c>
      <c r="N76" s="15">
        <f t="shared" si="37"/>
        <v>2.3148590880142914E-3</v>
      </c>
      <c r="O76" s="15">
        <f t="shared" si="38"/>
        <v>4.3035584574659651E-3</v>
      </c>
      <c r="P76" s="16">
        <f t="shared" si="43"/>
        <v>6.6184175454802562E-3</v>
      </c>
      <c r="R76" s="14">
        <f t="shared" si="39"/>
        <v>243.08832458496096</v>
      </c>
      <c r="S76" s="14">
        <f t="shared" si="40"/>
        <v>16.017505718994141</v>
      </c>
      <c r="T76" s="14">
        <f t="shared" si="41"/>
        <v>508.1757934570312</v>
      </c>
      <c r="U76" s="14">
        <f t="shared" si="42"/>
        <v>549.06350097656252</v>
      </c>
      <c r="V76" s="14">
        <f t="shared" si="44"/>
        <v>1316.3451247375488</v>
      </c>
    </row>
    <row r="77" spans="2:22" x14ac:dyDescent="0.55000000000000004">
      <c r="B77">
        <v>95</v>
      </c>
      <c r="C77">
        <v>8774862</v>
      </c>
      <c r="D77">
        <v>177978888</v>
      </c>
      <c r="E77">
        <v>356252</v>
      </c>
      <c r="F77">
        <v>580563</v>
      </c>
      <c r="G77">
        <v>95</v>
      </c>
      <c r="H77" s="14">
        <f t="shared" si="32"/>
        <v>5.4210516357421884E-2</v>
      </c>
      <c r="I77" s="14">
        <f t="shared" si="33"/>
        <v>3.1186849670410159E-3</v>
      </c>
      <c r="J77" s="14">
        <f t="shared" si="34"/>
        <v>6.3821594238281237E-2</v>
      </c>
      <c r="K77" s="14">
        <f t="shared" si="35"/>
        <v>0.150856689453125</v>
      </c>
      <c r="L77" s="14">
        <f t="shared" si="36"/>
        <v>0.27200748501586913</v>
      </c>
      <c r="N77" s="15">
        <f t="shared" si="37"/>
        <v>1.2228631765771084E-3</v>
      </c>
      <c r="O77" s="15">
        <f t="shared" si="38"/>
        <v>2.6752612001762618E-3</v>
      </c>
      <c r="P77" s="16">
        <f t="shared" si="43"/>
        <v>3.89812437675337E-3</v>
      </c>
      <c r="R77" s="14">
        <f t="shared" si="39"/>
        <v>259.35147949218754</v>
      </c>
      <c r="S77" s="14">
        <f t="shared" si="40"/>
        <v>16.953111209106446</v>
      </c>
      <c r="T77" s="14">
        <f t="shared" si="41"/>
        <v>527.3222717285156</v>
      </c>
      <c r="U77" s="14">
        <f t="shared" si="42"/>
        <v>569.7505004882812</v>
      </c>
      <c r="V77" s="14">
        <f t="shared" si="44"/>
        <v>1373.3773629180907</v>
      </c>
    </row>
    <row r="78" spans="2:22" x14ac:dyDescent="0.55000000000000004">
      <c r="B78">
        <v>100</v>
      </c>
      <c r="C78">
        <v>9366875</v>
      </c>
      <c r="D78">
        <v>187216570</v>
      </c>
      <c r="E78">
        <v>379089</v>
      </c>
      <c r="F78">
        <v>620538</v>
      </c>
      <c r="G78">
        <v>100</v>
      </c>
      <c r="H78" s="14">
        <f t="shared" si="32"/>
        <v>5.9620449829101564E-2</v>
      </c>
      <c r="I78" s="14">
        <f t="shared" si="33"/>
        <v>3.1010285034179697E-3</v>
      </c>
      <c r="J78" s="14">
        <f t="shared" si="34"/>
        <v>0.12126580810546873</v>
      </c>
      <c r="K78" s="14">
        <f t="shared" si="35"/>
        <v>0.22934875488281251</v>
      </c>
      <c r="L78" s="14">
        <f t="shared" si="36"/>
        <v>0.41333604132080082</v>
      </c>
      <c r="N78" s="15">
        <f t="shared" si="37"/>
        <v>2.3232663882246599E-3</v>
      </c>
      <c r="O78" s="15">
        <f t="shared" si="38"/>
        <v>4.066758938095231E-3</v>
      </c>
      <c r="P78" s="16">
        <f t="shared" si="43"/>
        <v>6.3900253263198909E-3</v>
      </c>
      <c r="R78" s="14">
        <f t="shared" si="39"/>
        <v>277.23761444091798</v>
      </c>
      <c r="S78" s="14">
        <f t="shared" si="40"/>
        <v>17.883419760131837</v>
      </c>
      <c r="T78" s="14">
        <f t="shared" si="41"/>
        <v>563.70201416015618</v>
      </c>
      <c r="U78" s="14">
        <f t="shared" si="42"/>
        <v>609.05734863281259</v>
      </c>
      <c r="V78" s="14">
        <f t="shared" si="44"/>
        <v>1467.8803969940186</v>
      </c>
    </row>
    <row r="79" spans="2:22" x14ac:dyDescent="0.55000000000000004">
      <c r="B79">
        <v>105</v>
      </c>
      <c r="C79">
        <v>9911350</v>
      </c>
      <c r="D79">
        <v>196501720</v>
      </c>
      <c r="E79">
        <v>391259</v>
      </c>
      <c r="F79">
        <v>649724</v>
      </c>
      <c r="G79">
        <v>105</v>
      </c>
      <c r="H79" s="14">
        <f t="shared" si="32"/>
        <v>5.4832992553710935E-2</v>
      </c>
      <c r="I79" s="14">
        <f t="shared" si="33"/>
        <v>3.1169631958007813E-3</v>
      </c>
      <c r="J79" s="14">
        <f t="shared" si="34"/>
        <v>6.4623413085937484E-2</v>
      </c>
      <c r="K79" s="14">
        <f t="shared" si="35"/>
        <v>0.167448974609375</v>
      </c>
      <c r="L79" s="14">
        <f t="shared" si="36"/>
        <v>0.29002234344482419</v>
      </c>
      <c r="N79" s="15">
        <f t="shared" si="37"/>
        <v>1.2380940269847527E-3</v>
      </c>
      <c r="O79" s="15">
        <f t="shared" si="38"/>
        <v>2.9691875325864414E-3</v>
      </c>
      <c r="P79" s="16">
        <f t="shared" si="43"/>
        <v>4.2072815595711943E-3</v>
      </c>
      <c r="R79" s="14">
        <f t="shared" si="39"/>
        <v>293.68751220703126</v>
      </c>
      <c r="S79" s="14">
        <f t="shared" si="40"/>
        <v>18.818508718872071</v>
      </c>
      <c r="T79" s="14">
        <f t="shared" si="41"/>
        <v>583.08903808593743</v>
      </c>
      <c r="U79" s="14">
        <f t="shared" si="42"/>
        <v>630.00424804687509</v>
      </c>
      <c r="V79" s="14">
        <f t="shared" si="44"/>
        <v>1525.5993070587158</v>
      </c>
    </row>
    <row r="80" spans="2:22" x14ac:dyDescent="0.55000000000000004">
      <c r="B80">
        <v>110</v>
      </c>
      <c r="C80">
        <v>10464390</v>
      </c>
      <c r="D80">
        <v>205778288</v>
      </c>
      <c r="E80">
        <v>404353</v>
      </c>
      <c r="F80">
        <v>678387</v>
      </c>
      <c r="G80">
        <v>110</v>
      </c>
      <c r="H80" s="14">
        <f t="shared" si="32"/>
        <v>5.5695556640625012E-2</v>
      </c>
      <c r="I80" s="14">
        <f t="shared" si="33"/>
        <v>3.114082275390625E-3</v>
      </c>
      <c r="J80" s="14">
        <f t="shared" si="34"/>
        <v>6.9529907226562493E-2</v>
      </c>
      <c r="K80" s="14">
        <f t="shared" si="35"/>
        <v>0.16444836425781251</v>
      </c>
      <c r="L80" s="14">
        <f t="shared" si="36"/>
        <v>0.29278791040039065</v>
      </c>
      <c r="N80" s="15">
        <f t="shared" si="37"/>
        <v>1.3320978822349782E-3</v>
      </c>
      <c r="O80" s="15">
        <f t="shared" si="38"/>
        <v>2.9159860698412389E-3</v>
      </c>
      <c r="P80" s="16">
        <f t="shared" si="43"/>
        <v>4.2480839520762171E-3</v>
      </c>
      <c r="R80" s="14">
        <f t="shared" si="39"/>
        <v>310.39617919921875</v>
      </c>
      <c r="S80" s="14">
        <f t="shared" si="40"/>
        <v>19.752733401489259</v>
      </c>
      <c r="T80" s="14">
        <f t="shared" si="41"/>
        <v>603.9480102539062</v>
      </c>
      <c r="U80" s="14">
        <f t="shared" si="42"/>
        <v>652.54152832031252</v>
      </c>
      <c r="V80" s="14">
        <f t="shared" si="44"/>
        <v>1586.6384511749266</v>
      </c>
    </row>
    <row r="81" spans="1:22" x14ac:dyDescent="0.55000000000000004">
      <c r="B81">
        <v>115</v>
      </c>
      <c r="C81">
        <v>11014442</v>
      </c>
      <c r="D81">
        <v>215057915</v>
      </c>
      <c r="E81">
        <v>418879</v>
      </c>
      <c r="F81">
        <v>713432</v>
      </c>
      <c r="G81">
        <v>115</v>
      </c>
      <c r="H81" s="14">
        <f t="shared" si="32"/>
        <v>5.5394641113281247E-2</v>
      </c>
      <c r="I81" s="14">
        <f>(D81-D80)*0.0011*3/32768/300</f>
        <v>3.1151091613769531E-3</v>
      </c>
      <c r="J81" s="14">
        <f>(E81-E80)*17.4*3/32768/300</f>
        <v>7.7133911132812497E-2</v>
      </c>
      <c r="K81" s="14">
        <f>(F81-F80)*18.8*3/327680/30</f>
        <v>0.2010638427734375</v>
      </c>
      <c r="L81" s="14">
        <f t="shared" si="36"/>
        <v>0.33670750418090822</v>
      </c>
      <c r="N81" s="15">
        <f t="shared" si="37"/>
        <v>1.4777695182111236E-3</v>
      </c>
      <c r="O81" s="15">
        <f t="shared" si="38"/>
        <v>3.5652232387242758E-3</v>
      </c>
      <c r="P81" s="16">
        <f t="shared" si="43"/>
        <v>5.0429927569353994E-3</v>
      </c>
      <c r="R81" s="14">
        <f t="shared" si="39"/>
        <v>327.01457153320314</v>
      </c>
      <c r="S81" s="14">
        <f t="shared" si="40"/>
        <v>20.687266149902346</v>
      </c>
      <c r="T81" s="14">
        <f t="shared" si="41"/>
        <v>627.08818359374993</v>
      </c>
      <c r="U81" s="14">
        <f t="shared" si="42"/>
        <v>677.54355468750009</v>
      </c>
      <c r="V81" s="14">
        <f t="shared" si="44"/>
        <v>1652.3335759643555</v>
      </c>
    </row>
    <row r="82" spans="1:22" x14ac:dyDescent="0.55000000000000004">
      <c r="L82" s="11">
        <f>AVERAGE(L60:L81)</f>
        <v>0.30919837665488498</v>
      </c>
    </row>
    <row r="85" spans="1:22" s="4" customFormat="1" x14ac:dyDescent="0.55000000000000004">
      <c r="A85" s="7"/>
      <c r="C85" s="20" t="s">
        <v>2779</v>
      </c>
      <c r="D85" s="20"/>
      <c r="E85" s="20"/>
      <c r="F85" s="20"/>
      <c r="H85" s="21"/>
      <c r="I85" s="21"/>
      <c r="J85" s="21"/>
      <c r="K85" s="21"/>
      <c r="L85" s="22"/>
      <c r="N85" s="23"/>
      <c r="O85" s="24"/>
      <c r="P85" s="24"/>
      <c r="R85" s="25"/>
      <c r="S85" s="25"/>
      <c r="T85" s="25"/>
      <c r="U85" s="25"/>
      <c r="V85" s="8"/>
    </row>
    <row r="86" spans="1:22" s="4" customFormat="1" x14ac:dyDescent="0.55000000000000004">
      <c r="A86" s="7"/>
      <c r="C86" s="4" t="s">
        <v>2780</v>
      </c>
      <c r="D86" s="4" t="s">
        <v>2781</v>
      </c>
      <c r="E86" s="4" t="s">
        <v>2782</v>
      </c>
      <c r="F86" s="4" t="s">
        <v>2783</v>
      </c>
      <c r="H86" s="21" t="s">
        <v>2784</v>
      </c>
      <c r="I86" s="21"/>
      <c r="J86" s="21"/>
      <c r="K86" s="21"/>
      <c r="L86" s="22"/>
      <c r="N86" s="23" t="s">
        <v>2785</v>
      </c>
      <c r="O86" s="24"/>
      <c r="P86" s="24"/>
      <c r="R86" s="26" t="s">
        <v>2786</v>
      </c>
      <c r="S86" s="27"/>
      <c r="T86" s="27"/>
      <c r="U86" s="27"/>
      <c r="V86" s="9"/>
    </row>
    <row r="87" spans="1:22" ht="15.75" customHeight="1" x14ac:dyDescent="0.55000000000000004">
      <c r="A87" s="19" t="s">
        <v>2794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2788</v>
      </c>
      <c r="H87" s="11" t="s">
        <v>2773</v>
      </c>
      <c r="I87" s="11" t="s">
        <v>2774</v>
      </c>
      <c r="J87" s="11" t="s">
        <v>2789</v>
      </c>
      <c r="K87" s="11" t="s">
        <v>2790</v>
      </c>
      <c r="L87" s="11" t="s">
        <v>2791</v>
      </c>
      <c r="M87" s="11" t="s">
        <v>2788</v>
      </c>
      <c r="N87" s="12" t="s">
        <v>2789</v>
      </c>
      <c r="O87" s="12" t="s">
        <v>2790</v>
      </c>
      <c r="P87" s="13" t="s">
        <v>2791</v>
      </c>
      <c r="Q87" s="11"/>
      <c r="R87" s="11" t="s">
        <v>2773</v>
      </c>
      <c r="S87" s="11" t="s">
        <v>2774</v>
      </c>
      <c r="T87" s="11" t="s">
        <v>2789</v>
      </c>
      <c r="U87" s="11" t="s">
        <v>2790</v>
      </c>
      <c r="V87" s="11" t="s">
        <v>2791</v>
      </c>
    </row>
    <row r="88" spans="1:22" x14ac:dyDescent="0.55000000000000004">
      <c r="A88" s="19"/>
      <c r="B88">
        <v>10</v>
      </c>
      <c r="C88">
        <v>183242</v>
      </c>
      <c r="D88">
        <v>19476830</v>
      </c>
      <c r="E88">
        <v>15682</v>
      </c>
      <c r="F88">
        <v>73667</v>
      </c>
      <c r="G88">
        <v>10</v>
      </c>
      <c r="H88" s="14">
        <f>(C88-C87)*0.33*3/32768/300</f>
        <v>8.159262084960938E-3</v>
      </c>
      <c r="I88" s="14">
        <f>(D88-D87)*0.0011*3/327680/30</f>
        <v>3.2725715026855474E-3</v>
      </c>
      <c r="J88" s="14">
        <f>(E88-E87)*17.4*3/327680/30</f>
        <v>1.3864562988281249E-2</v>
      </c>
      <c r="K88" s="14">
        <f>(F88-F87)*18.8*3/327680/30</f>
        <v>3.4366455078124997E-2</v>
      </c>
      <c r="L88" s="14">
        <f>SUM(H88:K88)</f>
        <v>5.9662851654052731E-2</v>
      </c>
      <c r="M88">
        <v>10</v>
      </c>
      <c r="N88" s="15">
        <f>(E88-E87)/(C88-C87+D88-D87)</f>
        <v>2.656232451164388E-4</v>
      </c>
      <c r="O88" s="15">
        <f>(F88-F87)/(C88-C87+D88-D87)</f>
        <v>6.0937695834832194E-4</v>
      </c>
      <c r="P88" s="16">
        <f t="shared" ref="P88:P92" si="45">SUM(N88:O88)</f>
        <v>8.7500020346476079E-4</v>
      </c>
      <c r="Q88">
        <v>10</v>
      </c>
      <c r="R88" s="14">
        <f>(C88-C$3)*0.33*3/32768</f>
        <v>-0.22200073242187501</v>
      </c>
      <c r="S88" s="14">
        <f>(D88-D$3)*0.0011*3/32768</f>
        <v>0.99068471374511724</v>
      </c>
      <c r="T88" s="14">
        <f>(E88-E$3)*17.4*3/32768</f>
        <v>-15.211724853515623</v>
      </c>
      <c r="U88" s="14">
        <f>(E88-E$3)*18.8*3/32768</f>
        <v>-16.435656738281253</v>
      </c>
      <c r="V88" s="14">
        <f t="shared" ref="V88:V92" si="46">SUM(R88:U88)</f>
        <v>-30.878697610473633</v>
      </c>
    </row>
    <row r="89" spans="1:22" x14ac:dyDescent="0.55000000000000004">
      <c r="A89" s="19"/>
      <c r="B89">
        <v>15</v>
      </c>
      <c r="C89">
        <v>264489</v>
      </c>
      <c r="D89">
        <v>29225376</v>
      </c>
      <c r="E89">
        <v>18293</v>
      </c>
      <c r="F89">
        <v>79644</v>
      </c>
      <c r="G89">
        <v>15</v>
      </c>
      <c r="H89" s="14">
        <f t="shared" ref="H89:H109" si="47">(C89-C88)*0.33*3/32768/300</f>
        <v>8.182223510742187E-3</v>
      </c>
      <c r="I89" s="14">
        <f t="shared" ref="I89:I108" si="48">(D89-D88)*0.0011*3/327680/30</f>
        <v>3.272522155761719E-3</v>
      </c>
      <c r="J89" s="14">
        <f t="shared" ref="J89:J108" si="49">(E89-E88)*17.4*3/327680/30</f>
        <v>1.3864562988281249E-2</v>
      </c>
      <c r="K89" s="14">
        <f t="shared" ref="K89:K108" si="50">(F89-F88)*18.8*3/327680/30</f>
        <v>3.4291870117187505E-2</v>
      </c>
      <c r="L89" s="14">
        <f t="shared" ref="L89:L109" si="51">SUM(H89:K89)</f>
        <v>5.961117877197266E-2</v>
      </c>
      <c r="M89">
        <v>15</v>
      </c>
      <c r="N89" s="15">
        <f t="shared" ref="N89:N109" si="52">(E89-E88)/(C89-C88+D89-D88)</f>
        <v>2.6562105631318991E-4</v>
      </c>
      <c r="O89" s="15">
        <f t="shared" ref="O89:O109" si="53">(F89-F88)/(C89-C88+D89-D88)</f>
        <v>6.0804942688009805E-4</v>
      </c>
      <c r="P89" s="16">
        <f t="shared" si="45"/>
        <v>8.736704831932879E-4</v>
      </c>
      <c r="Q89">
        <v>15</v>
      </c>
      <c r="R89" s="14">
        <f t="shared" ref="R89:R109" si="54">(C89-C$3)*0.33*3/32768</f>
        <v>2.2326663208007815</v>
      </c>
      <c r="S89" s="14">
        <f t="shared" ref="S89:S109" si="55">(D89-D$3)*0.0011*3/32768</f>
        <v>1.9724413604736331</v>
      </c>
      <c r="T89" s="14">
        <f t="shared" ref="T89:T109" si="56">(E89-E$3)*17.4*3/32768</f>
        <v>-11.052355957031249</v>
      </c>
      <c r="U89" s="14">
        <f t="shared" ref="U89:U109" si="57">(E89-E$3)*18.8*3/32768</f>
        <v>-11.9416259765625</v>
      </c>
      <c r="V89" s="14">
        <f t="shared" si="46"/>
        <v>-18.788874252319335</v>
      </c>
    </row>
    <row r="90" spans="1:22" x14ac:dyDescent="0.55000000000000004">
      <c r="A90" s="19"/>
      <c r="B90">
        <v>20</v>
      </c>
      <c r="C90">
        <v>345869</v>
      </c>
      <c r="D90">
        <v>38973713</v>
      </c>
      <c r="E90">
        <v>20904</v>
      </c>
      <c r="F90">
        <v>85621</v>
      </c>
      <c r="G90">
        <v>20</v>
      </c>
      <c r="H90" s="14">
        <f t="shared" si="47"/>
        <v>8.1956176757812509E-3</v>
      </c>
      <c r="I90" s="14">
        <f t="shared" si="48"/>
        <v>3.2724519958496094E-3</v>
      </c>
      <c r="J90" s="14">
        <f t="shared" si="49"/>
        <v>1.3864562988281249E-2</v>
      </c>
      <c r="K90" s="14">
        <f t="shared" si="50"/>
        <v>3.4291870117187505E-2</v>
      </c>
      <c r="L90" s="14">
        <f t="shared" si="51"/>
        <v>5.9624502777099617E-2</v>
      </c>
      <c r="M90">
        <v>20</v>
      </c>
      <c r="N90" s="15">
        <f t="shared" si="52"/>
        <v>2.6562311000408255E-4</v>
      </c>
      <c r="O90" s="15">
        <f t="shared" si="53"/>
        <v>6.0805412810969019E-4</v>
      </c>
      <c r="P90" s="16">
        <f t="shared" si="45"/>
        <v>8.7367723811377274E-4</v>
      </c>
      <c r="Q90">
        <v>20</v>
      </c>
      <c r="R90" s="14">
        <f t="shared" si="54"/>
        <v>4.691351623535156</v>
      </c>
      <c r="S90" s="14">
        <f t="shared" si="55"/>
        <v>2.9541769592285156</v>
      </c>
      <c r="T90" s="14">
        <f t="shared" si="56"/>
        <v>-6.8929870605468739</v>
      </c>
      <c r="U90" s="14">
        <f t="shared" si="57"/>
        <v>-7.4475952148437505</v>
      </c>
      <c r="V90" s="14">
        <f t="shared" si="46"/>
        <v>-6.6950536926269528</v>
      </c>
    </row>
    <row r="91" spans="1:22" x14ac:dyDescent="0.55000000000000004">
      <c r="A91" s="19"/>
      <c r="B91">
        <v>25</v>
      </c>
      <c r="C91">
        <v>427527</v>
      </c>
      <c r="D91">
        <v>48721850</v>
      </c>
      <c r="E91">
        <v>23515</v>
      </c>
      <c r="F91">
        <v>91598</v>
      </c>
      <c r="G91">
        <v>25</v>
      </c>
      <c r="H91" s="14">
        <f t="shared" si="47"/>
        <v>8.2236145019531255E-3</v>
      </c>
      <c r="I91" s="14">
        <f t="shared" si="48"/>
        <v>3.2723848571777348E-3</v>
      </c>
      <c r="J91" s="14">
        <f t="shared" si="49"/>
        <v>1.3864562988281249E-2</v>
      </c>
      <c r="K91" s="14">
        <f t="shared" si="50"/>
        <v>3.4291870117187505E-2</v>
      </c>
      <c r="L91" s="14">
        <f t="shared" si="51"/>
        <v>5.9652432464599614E-2</v>
      </c>
      <c r="M91">
        <v>25</v>
      </c>
      <c r="N91" s="15">
        <f t="shared" si="52"/>
        <v>2.6562100226912159E-4</v>
      </c>
      <c r="O91" s="15">
        <f t="shared" si="53"/>
        <v>6.0804930316451155E-4</v>
      </c>
      <c r="P91" s="16">
        <f t="shared" si="45"/>
        <v>8.7367030543363314E-4</v>
      </c>
      <c r="Q91">
        <v>25</v>
      </c>
      <c r="R91" s="14">
        <f t="shared" si="54"/>
        <v>7.1584359741210939</v>
      </c>
      <c r="S91" s="14">
        <f t="shared" si="55"/>
        <v>3.9358924163818361</v>
      </c>
      <c r="T91" s="14">
        <f t="shared" si="56"/>
        <v>-2.7336181640624999</v>
      </c>
      <c r="U91" s="14">
        <f t="shared" si="57"/>
        <v>-2.9535644531250003</v>
      </c>
      <c r="V91" s="14">
        <f t="shared" si="46"/>
        <v>5.4071457733154293</v>
      </c>
    </row>
    <row r="92" spans="1:22" x14ac:dyDescent="0.55000000000000004">
      <c r="A92" s="19"/>
      <c r="B92">
        <v>30</v>
      </c>
      <c r="C92">
        <v>509307</v>
      </c>
      <c r="D92">
        <v>58469787</v>
      </c>
      <c r="E92">
        <v>26126</v>
      </c>
      <c r="F92">
        <v>97575</v>
      </c>
      <c r="G92">
        <v>30</v>
      </c>
      <c r="H92" s="14">
        <f t="shared" si="47"/>
        <v>8.2359008789062507E-3</v>
      </c>
      <c r="I92" s="14">
        <f t="shared" si="48"/>
        <v>3.2723177185058597E-3</v>
      </c>
      <c r="J92" s="14">
        <f t="shared" si="49"/>
        <v>1.3864562988281249E-2</v>
      </c>
      <c r="K92" s="14">
        <f t="shared" si="50"/>
        <v>3.4291870117187505E-2</v>
      </c>
      <c r="L92" s="14">
        <f t="shared" si="51"/>
        <v>5.9664651702880864E-2</v>
      </c>
      <c r="M92">
        <v>30</v>
      </c>
      <c r="N92" s="15">
        <f t="shared" si="52"/>
        <v>2.6562311000408255E-4</v>
      </c>
      <c r="O92" s="15">
        <f t="shared" si="53"/>
        <v>6.0805412810969019E-4</v>
      </c>
      <c r="P92" s="16">
        <f t="shared" si="45"/>
        <v>8.7367723811377274E-4</v>
      </c>
      <c r="Q92">
        <v>30</v>
      </c>
      <c r="R92" s="14">
        <f t="shared" si="54"/>
        <v>9.6292062377929692</v>
      </c>
      <c r="S92" s="14">
        <f t="shared" si="55"/>
        <v>4.9175877319335939</v>
      </c>
      <c r="T92" s="14">
        <f t="shared" si="56"/>
        <v>1.4257507324218748</v>
      </c>
      <c r="U92" s="14">
        <f t="shared" si="57"/>
        <v>1.54046630859375</v>
      </c>
      <c r="V92" s="14">
        <f t="shared" si="46"/>
        <v>17.51301101074219</v>
      </c>
    </row>
    <row r="93" spans="1:22" x14ac:dyDescent="0.55000000000000004">
      <c r="B93">
        <v>35</v>
      </c>
      <c r="C93">
        <v>650242</v>
      </c>
      <c r="D93">
        <v>68156572</v>
      </c>
      <c r="E93">
        <v>50845</v>
      </c>
      <c r="F93">
        <v>121077</v>
      </c>
      <c r="G93">
        <v>35</v>
      </c>
      <c r="H93" s="14">
        <f t="shared" si="47"/>
        <v>1.419328308105469E-2</v>
      </c>
      <c r="I93" s="14">
        <f t="shared" si="48"/>
        <v>3.2517893981933595E-3</v>
      </c>
      <c r="J93" s="14">
        <f t="shared" si="49"/>
        <v>0.13125933837890622</v>
      </c>
      <c r="K93" s="14">
        <f t="shared" si="50"/>
        <v>0.13483813476562501</v>
      </c>
      <c r="L93" s="14">
        <f t="shared" si="51"/>
        <v>0.28354254562377929</v>
      </c>
      <c r="N93" s="15">
        <f t="shared" si="52"/>
        <v>2.5152324242041896E-3</v>
      </c>
      <c r="O93" s="15">
        <f t="shared" si="53"/>
        <v>2.3913990223571693E-3</v>
      </c>
      <c r="P93" s="16">
        <f t="shared" ref="P93:P109" si="58">SUM(N93:O93)</f>
        <v>4.9066314465613589E-3</v>
      </c>
      <c r="R93" s="14">
        <f t="shared" si="54"/>
        <v>13.887191162109374</v>
      </c>
      <c r="S93" s="14">
        <f t="shared" si="55"/>
        <v>5.893124551391602</v>
      </c>
      <c r="T93" s="14">
        <f t="shared" si="56"/>
        <v>40.803552246093744</v>
      </c>
      <c r="U93" s="14">
        <f t="shared" si="57"/>
        <v>44.086596679687503</v>
      </c>
      <c r="V93" s="14">
        <f t="shared" ref="V93:V109" si="59">SUM(R93:U93)</f>
        <v>104.67046463928222</v>
      </c>
    </row>
    <row r="94" spans="1:22" x14ac:dyDescent="0.55000000000000004">
      <c r="B94">
        <v>40</v>
      </c>
      <c r="C94">
        <v>820398</v>
      </c>
      <c r="D94">
        <v>77816504</v>
      </c>
      <c r="E94">
        <v>62161</v>
      </c>
      <c r="F94">
        <v>130732</v>
      </c>
      <c r="G94">
        <v>40</v>
      </c>
      <c r="H94" s="14">
        <f t="shared" si="47"/>
        <v>1.7136071777343751E-2</v>
      </c>
      <c r="I94" s="14">
        <f t="shared" si="48"/>
        <v>3.242775024414063E-3</v>
      </c>
      <c r="J94" s="14">
        <f t="shared" si="49"/>
        <v>6.0088623046874998E-2</v>
      </c>
      <c r="K94" s="14">
        <f t="shared" si="50"/>
        <v>5.5393676757812496E-2</v>
      </c>
      <c r="L94" s="14">
        <f t="shared" si="51"/>
        <v>0.13586114660644533</v>
      </c>
      <c r="N94" s="15">
        <f t="shared" si="52"/>
        <v>1.1511595827015993E-3</v>
      </c>
      <c r="O94" s="15">
        <f t="shared" si="53"/>
        <v>9.821885622997475E-4</v>
      </c>
      <c r="P94" s="16">
        <f t="shared" si="58"/>
        <v>2.1333481450013471E-3</v>
      </c>
      <c r="R94" s="14">
        <f t="shared" si="54"/>
        <v>19.028012695312501</v>
      </c>
      <c r="S94" s="14">
        <f t="shared" si="55"/>
        <v>6.8659570587158196</v>
      </c>
      <c r="T94" s="14">
        <f t="shared" si="56"/>
        <v>58.83013916015625</v>
      </c>
      <c r="U94" s="14">
        <f t="shared" si="57"/>
        <v>63.5635986328125</v>
      </c>
      <c r="V94" s="14">
        <f t="shared" si="59"/>
        <v>148.28770754699707</v>
      </c>
    </row>
    <row r="95" spans="1:22" x14ac:dyDescent="0.55000000000000004">
      <c r="B95">
        <v>45</v>
      </c>
      <c r="C95">
        <v>972613</v>
      </c>
      <c r="D95">
        <v>87494059</v>
      </c>
      <c r="E95">
        <v>64061</v>
      </c>
      <c r="F95">
        <v>138687</v>
      </c>
      <c r="G95">
        <v>45</v>
      </c>
      <c r="H95" s="14">
        <f t="shared" si="47"/>
        <v>1.5329269409179688E-2</v>
      </c>
      <c r="I95" s="14">
        <f t="shared" si="48"/>
        <v>3.2486909484863288E-3</v>
      </c>
      <c r="J95" s="14">
        <f t="shared" si="49"/>
        <v>1.0089111328125001E-2</v>
      </c>
      <c r="K95" s="14">
        <f t="shared" si="50"/>
        <v>4.5640258789062499E-2</v>
      </c>
      <c r="L95" s="14">
        <f t="shared" si="51"/>
        <v>7.4307330474853522E-2</v>
      </c>
      <c r="N95" s="15">
        <f t="shared" si="52"/>
        <v>1.9329038217577826E-4</v>
      </c>
      <c r="O95" s="15">
        <f t="shared" si="53"/>
        <v>8.0927631063595592E-4</v>
      </c>
      <c r="P95" s="16">
        <f t="shared" si="58"/>
        <v>1.0025666928117341E-3</v>
      </c>
      <c r="R95" s="14">
        <f t="shared" si="54"/>
        <v>23.626793518066407</v>
      </c>
      <c r="S95" s="14">
        <f t="shared" si="55"/>
        <v>7.8405643432617191</v>
      </c>
      <c r="T95" s="14">
        <f t="shared" si="56"/>
        <v>61.85687255859375</v>
      </c>
      <c r="U95" s="14">
        <f t="shared" si="57"/>
        <v>66.8338623046875</v>
      </c>
      <c r="V95" s="14">
        <f t="shared" si="59"/>
        <v>160.15809272460939</v>
      </c>
    </row>
    <row r="96" spans="1:22" x14ac:dyDescent="0.55000000000000004">
      <c r="B96">
        <v>50</v>
      </c>
      <c r="C96">
        <v>1360407</v>
      </c>
      <c r="D96">
        <v>96936044</v>
      </c>
      <c r="E96">
        <v>179637</v>
      </c>
      <c r="F96">
        <v>194558</v>
      </c>
      <c r="G96">
        <v>50</v>
      </c>
      <c r="H96" s="14">
        <f t="shared" si="47"/>
        <v>3.9053961181640624E-2</v>
      </c>
      <c r="I96" s="14">
        <f t="shared" si="48"/>
        <v>3.1696116638183598E-3</v>
      </c>
      <c r="J96" s="14">
        <f t="shared" si="49"/>
        <v>0.61371533203124995</v>
      </c>
      <c r="K96" s="14">
        <f t="shared" si="50"/>
        <v>0.32054895019531254</v>
      </c>
      <c r="L96" s="14">
        <f t="shared" si="51"/>
        <v>0.97648785507202152</v>
      </c>
      <c r="N96" s="15">
        <f t="shared" si="52"/>
        <v>1.1757741450748791E-2</v>
      </c>
      <c r="O96" s="15">
        <f t="shared" si="53"/>
        <v>5.6838510814943045E-3</v>
      </c>
      <c r="P96" s="16">
        <f t="shared" si="58"/>
        <v>1.7441592532243096E-2</v>
      </c>
      <c r="R96" s="14">
        <f t="shared" si="54"/>
        <v>35.342981872558596</v>
      </c>
      <c r="S96" s="14">
        <f t="shared" si="55"/>
        <v>8.7914478424072264</v>
      </c>
      <c r="T96" s="14">
        <f t="shared" si="56"/>
        <v>245.97147216796873</v>
      </c>
      <c r="U96" s="14">
        <f t="shared" si="57"/>
        <v>265.76228027343751</v>
      </c>
      <c r="V96" s="14">
        <f t="shared" si="59"/>
        <v>555.86818215637209</v>
      </c>
    </row>
    <row r="97" spans="2:22" x14ac:dyDescent="0.55000000000000004">
      <c r="B97">
        <v>55</v>
      </c>
      <c r="C97">
        <v>1837768</v>
      </c>
      <c r="D97">
        <v>106288682</v>
      </c>
      <c r="E97">
        <v>186422</v>
      </c>
      <c r="F97">
        <v>216783</v>
      </c>
      <c r="G97">
        <v>55</v>
      </c>
      <c r="H97" s="14">
        <f t="shared" si="47"/>
        <v>4.8074075317382815E-2</v>
      </c>
      <c r="I97" s="14">
        <f t="shared" si="48"/>
        <v>3.1396184692382822E-3</v>
      </c>
      <c r="J97" s="14">
        <f t="shared" si="49"/>
        <v>3.6028747558593748E-2</v>
      </c>
      <c r="K97" s="14">
        <f t="shared" si="50"/>
        <v>0.12751159667968751</v>
      </c>
      <c r="L97" s="14">
        <f t="shared" si="51"/>
        <v>0.21475403802490234</v>
      </c>
      <c r="N97" s="15">
        <f t="shared" si="52"/>
        <v>6.9023404783662742E-4</v>
      </c>
      <c r="O97" s="15">
        <f t="shared" si="53"/>
        <v>2.2609361404818049E-3</v>
      </c>
      <c r="P97" s="16">
        <f t="shared" si="58"/>
        <v>2.9511701883184324E-3</v>
      </c>
      <c r="R97" s="14">
        <f t="shared" si="54"/>
        <v>49.765204467773437</v>
      </c>
      <c r="S97" s="14">
        <f t="shared" si="55"/>
        <v>9.7333333831787119</v>
      </c>
      <c r="T97" s="14">
        <f t="shared" si="56"/>
        <v>256.78009643554685</v>
      </c>
      <c r="U97" s="14">
        <f t="shared" si="57"/>
        <v>277.44056396484376</v>
      </c>
      <c r="V97" s="14">
        <f t="shared" si="59"/>
        <v>593.71919825134273</v>
      </c>
    </row>
    <row r="98" spans="2:22" x14ac:dyDescent="0.55000000000000004">
      <c r="B98">
        <v>60</v>
      </c>
      <c r="C98">
        <v>2319518</v>
      </c>
      <c r="D98">
        <v>115636625</v>
      </c>
      <c r="E98">
        <v>193687</v>
      </c>
      <c r="F98">
        <v>240415</v>
      </c>
      <c r="G98">
        <v>60</v>
      </c>
      <c r="H98" s="14">
        <f t="shared" si="47"/>
        <v>4.8516082763671878E-2</v>
      </c>
      <c r="I98" s="14">
        <f t="shared" si="48"/>
        <v>3.1380423889160159E-3</v>
      </c>
      <c r="J98" s="14">
        <f t="shared" si="49"/>
        <v>3.8577575683593747E-2</v>
      </c>
      <c r="K98" s="14">
        <f t="shared" si="50"/>
        <v>0.13558398437500002</v>
      </c>
      <c r="L98" s="14">
        <f t="shared" si="51"/>
        <v>0.22581568521118167</v>
      </c>
      <c r="N98" s="15">
        <f t="shared" si="52"/>
        <v>7.3908717189845091E-4</v>
      </c>
      <c r="O98" s="15">
        <f t="shared" si="53"/>
        <v>2.4041442596426971E-3</v>
      </c>
      <c r="P98" s="16">
        <f t="shared" si="58"/>
        <v>3.1432314315411481E-3</v>
      </c>
      <c r="R98" s="14">
        <f t="shared" si="54"/>
        <v>64.320029296874992</v>
      </c>
      <c r="S98" s="14">
        <f t="shared" si="55"/>
        <v>10.674746099853516</v>
      </c>
      <c r="T98" s="14">
        <f t="shared" si="56"/>
        <v>268.35336914062498</v>
      </c>
      <c r="U98" s="14">
        <f t="shared" si="57"/>
        <v>289.94501953125001</v>
      </c>
      <c r="V98" s="14">
        <f t="shared" si="59"/>
        <v>633.29316406860357</v>
      </c>
    </row>
    <row r="99" spans="2:22" x14ac:dyDescent="0.55000000000000004">
      <c r="B99">
        <v>65</v>
      </c>
      <c r="C99">
        <v>2820367</v>
      </c>
      <c r="D99">
        <v>124963279</v>
      </c>
      <c r="E99">
        <v>203676</v>
      </c>
      <c r="F99">
        <v>266616</v>
      </c>
      <c r="G99">
        <v>65</v>
      </c>
      <c r="H99" s="14">
        <f t="shared" si="47"/>
        <v>5.0439505004882812E-2</v>
      </c>
      <c r="I99" s="14">
        <f t="shared" si="48"/>
        <v>3.1308958129882816E-3</v>
      </c>
      <c r="J99" s="14">
        <f t="shared" si="49"/>
        <v>5.3042175292968743E-2</v>
      </c>
      <c r="K99" s="14">
        <f t="shared" si="50"/>
        <v>0.15032312011718751</v>
      </c>
      <c r="L99" s="14">
        <f t="shared" si="51"/>
        <v>0.25693569622802737</v>
      </c>
      <c r="N99" s="15">
        <f t="shared" si="52"/>
        <v>1.0164331672043244E-3</v>
      </c>
      <c r="O99" s="15">
        <f t="shared" si="53"/>
        <v>2.6660892395555615E-3</v>
      </c>
      <c r="P99" s="16">
        <f t="shared" si="58"/>
        <v>3.6825224067598859E-3</v>
      </c>
      <c r="R99" s="14">
        <f t="shared" si="54"/>
        <v>79.451880798339843</v>
      </c>
      <c r="S99" s="14">
        <f t="shared" si="55"/>
        <v>11.614014843750001</v>
      </c>
      <c r="T99" s="14">
        <f t="shared" si="56"/>
        <v>284.26602172851557</v>
      </c>
      <c r="U99" s="14">
        <f t="shared" si="57"/>
        <v>307.13800048828125</v>
      </c>
      <c r="V99" s="14">
        <f t="shared" si="59"/>
        <v>682.46991785888667</v>
      </c>
    </row>
    <row r="100" spans="2:22" x14ac:dyDescent="0.55000000000000004">
      <c r="B100">
        <v>70</v>
      </c>
      <c r="C100">
        <v>3383007</v>
      </c>
      <c r="D100">
        <v>134230292</v>
      </c>
      <c r="E100">
        <v>229119</v>
      </c>
      <c r="F100">
        <v>310729</v>
      </c>
      <c r="G100">
        <v>70</v>
      </c>
      <c r="H100" s="14">
        <f t="shared" si="47"/>
        <v>5.6662353515625007E-2</v>
      </c>
      <c r="I100" s="14">
        <f t="shared" si="48"/>
        <v>3.1108747253417975E-3</v>
      </c>
      <c r="J100" s="14">
        <f t="shared" si="49"/>
        <v>0.13510382080078123</v>
      </c>
      <c r="K100" s="14">
        <f t="shared" si="50"/>
        <v>0.25308972167968752</v>
      </c>
      <c r="L100" s="14">
        <f t="shared" si="51"/>
        <v>0.44796677072143554</v>
      </c>
      <c r="N100" s="15">
        <f t="shared" si="52"/>
        <v>2.588392489541594E-3</v>
      </c>
      <c r="O100" s="15">
        <f t="shared" si="53"/>
        <v>4.4877474311656781E-3</v>
      </c>
      <c r="P100" s="16">
        <f t="shared" si="58"/>
        <v>7.0761399207072721E-3</v>
      </c>
      <c r="R100" s="14">
        <f t="shared" si="54"/>
        <v>96.450586853027346</v>
      </c>
      <c r="S100" s="14">
        <f t="shared" si="55"/>
        <v>12.547277261352541</v>
      </c>
      <c r="T100" s="14">
        <f t="shared" si="56"/>
        <v>324.79716796874999</v>
      </c>
      <c r="U100" s="14">
        <f t="shared" si="57"/>
        <v>350.93027343750003</v>
      </c>
      <c r="V100" s="14">
        <f t="shared" si="59"/>
        <v>784.72530552062995</v>
      </c>
    </row>
    <row r="101" spans="2:22" x14ac:dyDescent="0.55000000000000004">
      <c r="B101">
        <v>75</v>
      </c>
      <c r="C101">
        <v>3892817</v>
      </c>
      <c r="D101">
        <v>143548085</v>
      </c>
      <c r="E101">
        <v>240140</v>
      </c>
      <c r="F101">
        <v>337416</v>
      </c>
      <c r="G101">
        <v>75</v>
      </c>
      <c r="H101" s="14">
        <f t="shared" si="47"/>
        <v>5.1341949462890626E-2</v>
      </c>
      <c r="I101" s="14">
        <f t="shared" si="48"/>
        <v>3.1279212341308593E-3</v>
      </c>
      <c r="J101" s="14">
        <f t="shared" si="49"/>
        <v>5.8522155761718743E-2</v>
      </c>
      <c r="K101" s="14">
        <f t="shared" si="50"/>
        <v>0.1531114501953125</v>
      </c>
      <c r="L101" s="14">
        <f t="shared" si="51"/>
        <v>0.26610347665405276</v>
      </c>
      <c r="N101" s="15">
        <f t="shared" si="52"/>
        <v>1.1214331714457736E-3</v>
      </c>
      <c r="O101" s="15">
        <f t="shared" si="53"/>
        <v>2.7155146580503911E-3</v>
      </c>
      <c r="P101" s="16">
        <f t="shared" si="58"/>
        <v>3.8369478294961647E-3</v>
      </c>
      <c r="R101" s="14">
        <f t="shared" si="54"/>
        <v>111.85317169189454</v>
      </c>
      <c r="S101" s="14">
        <f t="shared" si="55"/>
        <v>13.485653631591799</v>
      </c>
      <c r="T101" s="14">
        <f t="shared" si="56"/>
        <v>342.35381469726559</v>
      </c>
      <c r="U101" s="14">
        <f t="shared" si="57"/>
        <v>369.8995239257813</v>
      </c>
      <c r="V101" s="14">
        <f t="shared" si="59"/>
        <v>837.59216394653322</v>
      </c>
    </row>
    <row r="102" spans="2:22" x14ac:dyDescent="0.55000000000000004">
      <c r="B102">
        <v>80</v>
      </c>
      <c r="C102">
        <v>4433749</v>
      </c>
      <c r="D102">
        <v>152836719</v>
      </c>
      <c r="E102">
        <v>257514</v>
      </c>
      <c r="F102">
        <v>372597</v>
      </c>
      <c r="G102">
        <v>80</v>
      </c>
      <c r="H102" s="14">
        <f t="shared" si="47"/>
        <v>5.4476184082031247E-2</v>
      </c>
      <c r="I102" s="14">
        <f t="shared" si="48"/>
        <v>3.1181327514648439E-3</v>
      </c>
      <c r="J102" s="14">
        <f t="shared" si="49"/>
        <v>9.2256958007812501E-2</v>
      </c>
      <c r="K102" s="14">
        <f t="shared" si="50"/>
        <v>0.20184411621093754</v>
      </c>
      <c r="L102" s="14">
        <f t="shared" si="51"/>
        <v>0.35169539105224612</v>
      </c>
      <c r="N102" s="15">
        <f t="shared" si="52"/>
        <v>1.7675246292664397E-3</v>
      </c>
      <c r="O102" s="15">
        <f t="shared" si="53"/>
        <v>3.5791000335111439E-3</v>
      </c>
      <c r="P102" s="16">
        <f t="shared" si="58"/>
        <v>5.346624662777584E-3</v>
      </c>
      <c r="R102" s="14">
        <f t="shared" si="54"/>
        <v>128.19602691650391</v>
      </c>
      <c r="S102" s="14">
        <f t="shared" si="55"/>
        <v>14.421093457031251</v>
      </c>
      <c r="T102" s="14">
        <f t="shared" si="56"/>
        <v>370.03090209960936</v>
      </c>
      <c r="U102" s="14">
        <f t="shared" si="57"/>
        <v>399.80350341796878</v>
      </c>
      <c r="V102" s="14">
        <f t="shared" si="59"/>
        <v>912.45152589111331</v>
      </c>
    </row>
    <row r="103" spans="2:22" x14ac:dyDescent="0.55000000000000004">
      <c r="B103">
        <v>85</v>
      </c>
      <c r="C103">
        <v>4941690</v>
      </c>
      <c r="D103">
        <v>162156422</v>
      </c>
      <c r="E103">
        <v>268248</v>
      </c>
      <c r="F103">
        <v>402095</v>
      </c>
      <c r="G103">
        <v>85</v>
      </c>
      <c r="H103" s="14">
        <f t="shared" si="47"/>
        <v>5.1153726196289058E-2</v>
      </c>
      <c r="I103" s="14">
        <f t="shared" si="48"/>
        <v>3.1285624084472653E-3</v>
      </c>
      <c r="J103" s="14">
        <f t="shared" si="49"/>
        <v>5.6998168945312497E-2</v>
      </c>
      <c r="K103" s="14">
        <f t="shared" si="50"/>
        <v>0.16923901367187502</v>
      </c>
      <c r="L103" s="14">
        <f t="shared" si="51"/>
        <v>0.28051947122192383</v>
      </c>
      <c r="N103" s="15">
        <f t="shared" si="52"/>
        <v>1.0922251558969779E-3</v>
      </c>
      <c r="O103" s="15">
        <f t="shared" si="53"/>
        <v>3.0015332260712739E-3</v>
      </c>
      <c r="P103" s="16">
        <f t="shared" si="58"/>
        <v>4.0937583819682516E-3</v>
      </c>
      <c r="R103" s="14">
        <f t="shared" si="54"/>
        <v>143.54214477539063</v>
      </c>
      <c r="S103" s="14">
        <f t="shared" si="55"/>
        <v>15.359662179565429</v>
      </c>
      <c r="T103" s="14">
        <f t="shared" si="56"/>
        <v>387.13035278320308</v>
      </c>
      <c r="U103" s="14">
        <f t="shared" si="57"/>
        <v>418.27877197265627</v>
      </c>
      <c r="V103" s="14">
        <f t="shared" si="59"/>
        <v>964.31093171081545</v>
      </c>
    </row>
    <row r="104" spans="2:22" x14ac:dyDescent="0.55000000000000004">
      <c r="B104">
        <v>90</v>
      </c>
      <c r="C104">
        <v>5476715</v>
      </c>
      <c r="D104">
        <v>171449106</v>
      </c>
      <c r="E104">
        <v>282436</v>
      </c>
      <c r="F104">
        <v>435293</v>
      </c>
      <c r="G104">
        <v>90</v>
      </c>
      <c r="H104" s="14">
        <f t="shared" si="47"/>
        <v>5.3881301879882812E-2</v>
      </c>
      <c r="I104" s="14">
        <f t="shared" si="48"/>
        <v>3.1194923095703127E-3</v>
      </c>
      <c r="J104" s="14">
        <f t="shared" si="49"/>
        <v>7.5339111328125E-2</v>
      </c>
      <c r="K104" s="14">
        <f t="shared" si="50"/>
        <v>0.19046704101562503</v>
      </c>
      <c r="L104" s="14">
        <f t="shared" si="51"/>
        <v>0.32280694653320319</v>
      </c>
      <c r="N104" s="15">
        <f t="shared" si="52"/>
        <v>1.4436731897535834E-3</v>
      </c>
      <c r="O104" s="15">
        <f t="shared" si="53"/>
        <v>3.3779998980433793E-3</v>
      </c>
      <c r="P104" s="16">
        <f t="shared" si="58"/>
        <v>4.8216730877969627E-3</v>
      </c>
      <c r="R104" s="14">
        <f t="shared" si="54"/>
        <v>159.70653533935547</v>
      </c>
      <c r="S104" s="14">
        <f t="shared" si="55"/>
        <v>16.295509872436526</v>
      </c>
      <c r="T104" s="14">
        <f t="shared" si="56"/>
        <v>409.73208618164063</v>
      </c>
      <c r="U104" s="14">
        <f t="shared" si="57"/>
        <v>442.69903564453125</v>
      </c>
      <c r="V104" s="14">
        <f t="shared" si="59"/>
        <v>1028.4331670379638</v>
      </c>
    </row>
    <row r="105" spans="2:22" x14ac:dyDescent="0.55000000000000004">
      <c r="B105">
        <v>95</v>
      </c>
      <c r="C105">
        <v>5978188</v>
      </c>
      <c r="D105">
        <v>180777624</v>
      </c>
      <c r="E105">
        <v>290513</v>
      </c>
      <c r="F105">
        <v>460829</v>
      </c>
      <c r="G105">
        <v>95</v>
      </c>
      <c r="H105" s="14">
        <f t="shared" si="47"/>
        <v>5.0502346801757816E-2</v>
      </c>
      <c r="I105" s="14">
        <f t="shared" si="48"/>
        <v>3.1315215454101567E-3</v>
      </c>
      <c r="J105" s="14">
        <f t="shared" si="49"/>
        <v>4.2889343261718747E-2</v>
      </c>
      <c r="K105" s="14">
        <f t="shared" si="50"/>
        <v>0.1465078125</v>
      </c>
      <c r="L105" s="14">
        <f t="shared" si="51"/>
        <v>0.24303102410888672</v>
      </c>
      <c r="N105" s="15">
        <f t="shared" si="52"/>
        <v>8.2166911444781583E-4</v>
      </c>
      <c r="O105" s="15">
        <f t="shared" si="53"/>
        <v>2.5977643316255324E-3</v>
      </c>
      <c r="P105" s="16">
        <f t="shared" si="58"/>
        <v>3.4194334460733483E-3</v>
      </c>
      <c r="R105" s="14">
        <f t="shared" si="54"/>
        <v>174.85723937988283</v>
      </c>
      <c r="S105" s="14">
        <f t="shared" si="55"/>
        <v>17.234966336059571</v>
      </c>
      <c r="T105" s="14">
        <f t="shared" si="56"/>
        <v>422.5988891601562</v>
      </c>
      <c r="U105" s="14">
        <f t="shared" si="57"/>
        <v>456.60109863281252</v>
      </c>
      <c r="V105" s="14">
        <f t="shared" si="59"/>
        <v>1071.2921935089112</v>
      </c>
    </row>
    <row r="106" spans="2:22" x14ac:dyDescent="0.55000000000000004">
      <c r="B106">
        <v>100</v>
      </c>
      <c r="C106">
        <v>6527645</v>
      </c>
      <c r="D106">
        <v>190057700</v>
      </c>
      <c r="E106">
        <v>303615</v>
      </c>
      <c r="F106">
        <v>495846</v>
      </c>
      <c r="G106">
        <v>100</v>
      </c>
      <c r="H106" s="14">
        <f t="shared" si="47"/>
        <v>5.5334719848632807E-2</v>
      </c>
      <c r="I106" s="14">
        <f t="shared" si="48"/>
        <v>3.1152598876953127E-3</v>
      </c>
      <c r="J106" s="14">
        <f t="shared" si="49"/>
        <v>6.9572387695312488E-2</v>
      </c>
      <c r="K106" s="14">
        <f t="shared" si="50"/>
        <v>0.20090319824218747</v>
      </c>
      <c r="L106" s="14">
        <f t="shared" si="51"/>
        <v>0.32892556567382808</v>
      </c>
      <c r="N106" s="15">
        <f t="shared" si="52"/>
        <v>1.3329219200952883E-3</v>
      </c>
      <c r="O106" s="15">
        <f t="shared" si="53"/>
        <v>3.5624276351684256E-3</v>
      </c>
      <c r="P106" s="16">
        <f t="shared" si="58"/>
        <v>4.8953495552637137E-3</v>
      </c>
      <c r="R106" s="14">
        <f t="shared" si="54"/>
        <v>191.45765533447266</v>
      </c>
      <c r="S106" s="14">
        <f t="shared" si="55"/>
        <v>18.169544302368166</v>
      </c>
      <c r="T106" s="14">
        <f t="shared" si="56"/>
        <v>443.47060546874997</v>
      </c>
      <c r="U106" s="14">
        <f t="shared" si="57"/>
        <v>479.15214843750005</v>
      </c>
      <c r="V106" s="14">
        <f t="shared" si="59"/>
        <v>1132.2499535430909</v>
      </c>
    </row>
    <row r="107" spans="2:22" x14ac:dyDescent="0.55000000000000004">
      <c r="B107">
        <v>105</v>
      </c>
      <c r="C107">
        <v>7048801</v>
      </c>
      <c r="D107">
        <v>199429753</v>
      </c>
      <c r="E107">
        <v>314497</v>
      </c>
      <c r="F107">
        <v>530623</v>
      </c>
      <c r="G107">
        <v>105</v>
      </c>
      <c r="H107" s="14">
        <f t="shared" si="47"/>
        <v>5.2484582519531253E-2</v>
      </c>
      <c r="I107" s="14">
        <f t="shared" si="48"/>
        <v>3.1461359558105475E-3</v>
      </c>
      <c r="J107" s="14">
        <f t="shared" si="49"/>
        <v>5.7784057617187495E-2</v>
      </c>
      <c r="K107" s="14">
        <f t="shared" si="50"/>
        <v>0.19952624511718747</v>
      </c>
      <c r="L107" s="14">
        <f t="shared" si="51"/>
        <v>0.31294102120971679</v>
      </c>
      <c r="N107" s="15">
        <f t="shared" si="52"/>
        <v>1.0999464380061111E-3</v>
      </c>
      <c r="O107" s="15">
        <f t="shared" si="53"/>
        <v>3.5152395951606806E-3</v>
      </c>
      <c r="P107" s="16">
        <f t="shared" si="58"/>
        <v>4.6151860331667917E-3</v>
      </c>
      <c r="R107" s="14">
        <f t="shared" si="54"/>
        <v>207.20303009033202</v>
      </c>
      <c r="S107" s="14">
        <f t="shared" si="55"/>
        <v>19.113385089111329</v>
      </c>
      <c r="T107" s="14">
        <f t="shared" si="56"/>
        <v>460.80582275390623</v>
      </c>
      <c r="U107" s="14">
        <f t="shared" si="57"/>
        <v>497.88215332031245</v>
      </c>
      <c r="V107" s="14">
        <f t="shared" si="59"/>
        <v>1185.0043912536621</v>
      </c>
    </row>
    <row r="108" spans="2:22" x14ac:dyDescent="0.55000000000000004">
      <c r="B108">
        <v>110</v>
      </c>
      <c r="C108">
        <v>7606348</v>
      </c>
      <c r="D108">
        <v>208701775</v>
      </c>
      <c r="E108">
        <v>334701</v>
      </c>
      <c r="F108">
        <v>572138</v>
      </c>
      <c r="G108">
        <v>110</v>
      </c>
      <c r="H108" s="14">
        <f t="shared" si="47"/>
        <v>5.6149447631835943E-2</v>
      </c>
      <c r="I108" s="14">
        <f t="shared" si="48"/>
        <v>3.1125562133789064E-3</v>
      </c>
      <c r="J108" s="14">
        <f t="shared" si="49"/>
        <v>0.10728442382812498</v>
      </c>
      <c r="K108" s="14">
        <f t="shared" si="50"/>
        <v>0.23818420410156252</v>
      </c>
      <c r="L108" s="14">
        <f t="shared" si="51"/>
        <v>0.40473063177490232</v>
      </c>
      <c r="N108" s="15">
        <f t="shared" si="52"/>
        <v>2.0554309146209766E-3</v>
      </c>
      <c r="O108" s="15">
        <f t="shared" si="53"/>
        <v>4.2234812126554075E-3</v>
      </c>
      <c r="P108" s="16">
        <f t="shared" si="58"/>
        <v>6.2789121272763841E-3</v>
      </c>
      <c r="R108" s="14">
        <f t="shared" si="54"/>
        <v>224.04786437988281</v>
      </c>
      <c r="S108" s="14">
        <f t="shared" si="55"/>
        <v>20.047151953125002</v>
      </c>
      <c r="T108" s="14">
        <f t="shared" si="56"/>
        <v>492.99114990234375</v>
      </c>
      <c r="U108" s="14">
        <f t="shared" si="57"/>
        <v>532.6571044921875</v>
      </c>
      <c r="V108" s="14">
        <f t="shared" si="59"/>
        <v>1269.7432707275391</v>
      </c>
    </row>
    <row r="109" spans="2:22" x14ac:dyDescent="0.55000000000000004">
      <c r="B109">
        <v>115</v>
      </c>
      <c r="C109">
        <v>8136328</v>
      </c>
      <c r="D109">
        <v>217999528</v>
      </c>
      <c r="E109">
        <v>345715</v>
      </c>
      <c r="F109">
        <v>607745</v>
      </c>
      <c r="G109">
        <v>115</v>
      </c>
      <c r="H109" s="14">
        <f t="shared" si="47"/>
        <v>5.3373229980468742E-2</v>
      </c>
      <c r="I109" s="14">
        <f>(D109-D108)*0.0011*3/32768/300</f>
        <v>3.1211939392089844E-3</v>
      </c>
      <c r="J109" s="14">
        <f>(E109-E108)*17.4*3/32768/300</f>
        <v>5.8484985351562491E-2</v>
      </c>
      <c r="K109" s="14">
        <f>(F109-F108)*18.8*3/327680/30</f>
        <v>0.20428820800781247</v>
      </c>
      <c r="L109" s="14">
        <f t="shared" si="51"/>
        <v>0.31926761727905267</v>
      </c>
      <c r="N109" s="15">
        <f t="shared" si="52"/>
        <v>1.1207060672079716E-3</v>
      </c>
      <c r="O109" s="15">
        <f t="shared" si="53"/>
        <v>3.6231143031663559E-3</v>
      </c>
      <c r="P109" s="16">
        <f t="shared" si="58"/>
        <v>4.7438203703743277E-3</v>
      </c>
      <c r="R109" s="14">
        <f t="shared" si="54"/>
        <v>240.05983337402344</v>
      </c>
      <c r="S109" s="14">
        <f t="shared" si="55"/>
        <v>20.983510134887695</v>
      </c>
      <c r="T109" s="14">
        <f t="shared" si="56"/>
        <v>510.53664550781247</v>
      </c>
      <c r="U109" s="14">
        <f t="shared" si="57"/>
        <v>551.61430664062505</v>
      </c>
      <c r="V109" s="14">
        <f t="shared" si="59"/>
        <v>1323.1942956573487</v>
      </c>
    </row>
    <row r="110" spans="2:22" x14ac:dyDescent="0.55000000000000004">
      <c r="L110" s="11">
        <f>AVERAGE(L88:L109)</f>
        <v>0.26108671958368473</v>
      </c>
    </row>
    <row r="113" spans="1:22" s="4" customFormat="1" x14ac:dyDescent="0.55000000000000004">
      <c r="A113" s="7"/>
      <c r="C113" s="20" t="s">
        <v>2779</v>
      </c>
      <c r="D113" s="20"/>
      <c r="E113" s="20"/>
      <c r="F113" s="20"/>
      <c r="H113" s="21"/>
      <c r="I113" s="21"/>
      <c r="J113" s="21"/>
      <c r="K113" s="21"/>
      <c r="L113" s="22"/>
      <c r="N113" s="23"/>
      <c r="O113" s="24"/>
      <c r="P113" s="24"/>
      <c r="R113" s="25"/>
      <c r="S113" s="25"/>
      <c r="T113" s="25"/>
      <c r="U113" s="25"/>
      <c r="V113" s="8"/>
    </row>
    <row r="114" spans="1:22" s="4" customFormat="1" x14ac:dyDescent="0.55000000000000004">
      <c r="A114" s="7"/>
      <c r="C114" s="4" t="s">
        <v>2780</v>
      </c>
      <c r="D114" s="4" t="s">
        <v>2781</v>
      </c>
      <c r="E114" s="4" t="s">
        <v>2782</v>
      </c>
      <c r="F114" s="4" t="s">
        <v>2783</v>
      </c>
      <c r="H114" s="21" t="s">
        <v>2784</v>
      </c>
      <c r="I114" s="21"/>
      <c r="J114" s="21"/>
      <c r="K114" s="21"/>
      <c r="L114" s="22"/>
      <c r="N114" s="23" t="s">
        <v>2785</v>
      </c>
      <c r="O114" s="24"/>
      <c r="P114" s="24"/>
      <c r="R114" s="26" t="s">
        <v>2786</v>
      </c>
      <c r="S114" s="27"/>
      <c r="T114" s="27"/>
      <c r="U114" s="27"/>
      <c r="V114" s="9"/>
    </row>
    <row r="115" spans="1:22" ht="15.75" customHeight="1" x14ac:dyDescent="0.55000000000000004">
      <c r="A115" s="19" t="s">
        <v>2795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2788</v>
      </c>
      <c r="H115" s="11" t="s">
        <v>2773</v>
      </c>
      <c r="I115" s="11" t="s">
        <v>2774</v>
      </c>
      <c r="J115" s="11" t="s">
        <v>2789</v>
      </c>
      <c r="K115" s="11" t="s">
        <v>2790</v>
      </c>
      <c r="L115" s="11" t="s">
        <v>2791</v>
      </c>
      <c r="M115" s="11" t="s">
        <v>2788</v>
      </c>
      <c r="N115" s="12" t="s">
        <v>2789</v>
      </c>
      <c r="O115" s="12" t="s">
        <v>2790</v>
      </c>
      <c r="P115" s="13" t="s">
        <v>2791</v>
      </c>
      <c r="Q115" s="11"/>
      <c r="R115" s="11" t="s">
        <v>2773</v>
      </c>
      <c r="S115" s="11" t="s">
        <v>2774</v>
      </c>
      <c r="T115" s="11" t="s">
        <v>2789</v>
      </c>
      <c r="U115" s="11" t="s">
        <v>2790</v>
      </c>
      <c r="V115" s="11" t="s">
        <v>2791</v>
      </c>
    </row>
    <row r="116" spans="1:22" x14ac:dyDescent="0.55000000000000004">
      <c r="A116" s="19"/>
      <c r="B116">
        <v>10</v>
      </c>
      <c r="C116">
        <v>346797</v>
      </c>
      <c r="D116">
        <v>19313618</v>
      </c>
      <c r="E116">
        <v>48623</v>
      </c>
      <c r="F116">
        <v>92766</v>
      </c>
      <c r="G116">
        <v>10</v>
      </c>
      <c r="H116" s="14">
        <f>(C116-C115)*0.33*3/32768/300</f>
        <v>1.9243890380859375E-2</v>
      </c>
      <c r="I116" s="14">
        <f>(D116-D115)*0.0011*3/327680/30</f>
        <v>3.2357550048828132E-3</v>
      </c>
      <c r="J116" s="14">
        <f>(E116-E115)*17.4*3/327680/30</f>
        <v>0.13056903076171875</v>
      </c>
      <c r="K116" s="14">
        <f>(F116-F115)*18.8*3/327680/30</f>
        <v>8.5095703125000005E-2</v>
      </c>
      <c r="L116" s="14">
        <f>SUM(H116:K116)</f>
        <v>0.23814437927246093</v>
      </c>
      <c r="M116">
        <v>10</v>
      </c>
      <c r="N116" s="15">
        <f>(E116-E115)/(C116-C115+D116-D115)</f>
        <v>2.5013972382393434E-3</v>
      </c>
      <c r="O116" s="15">
        <f>(F116-F115)/(C116-C115+D116-D115)</f>
        <v>1.5088341875458921E-3</v>
      </c>
      <c r="P116" s="16">
        <f t="shared" ref="P116:P120" si="60">SUM(N116:O116)</f>
        <v>4.0102314257852356E-3</v>
      </c>
      <c r="Q116">
        <v>10</v>
      </c>
      <c r="R116" s="14">
        <f>(C116-C$3)*0.33*3/32768</f>
        <v>4.7193887329101569</v>
      </c>
      <c r="S116" s="14">
        <f>(D116-D$3)*0.0011*3/32768</f>
        <v>0.97424795837402356</v>
      </c>
      <c r="T116" s="14">
        <f>(E116-E$3)*17.4*3/32768</f>
        <v>37.263867187499997</v>
      </c>
      <c r="U116" s="14">
        <f>(E116-E$3)*18.8*3/32768</f>
        <v>40.262109375000001</v>
      </c>
      <c r="V116" s="14">
        <f t="shared" ref="V116:V120" si="61">SUM(R116:U116)</f>
        <v>83.219613253784189</v>
      </c>
    </row>
    <row r="117" spans="1:22" x14ac:dyDescent="0.55000000000000004">
      <c r="A117" s="19"/>
      <c r="B117">
        <v>15</v>
      </c>
      <c r="C117">
        <v>560271</v>
      </c>
      <c r="D117">
        <v>28928345</v>
      </c>
      <c r="E117">
        <v>75050</v>
      </c>
      <c r="F117">
        <v>107163</v>
      </c>
      <c r="G117">
        <v>15</v>
      </c>
      <c r="H117" s="14">
        <f t="shared" ref="H117:H137" si="62">(C117-C116)*0.33*3/32768/300</f>
        <v>2.1498541259765625E-2</v>
      </c>
      <c r="I117" s="14">
        <f t="shared" ref="I117:I136" si="63">(D117-D116)*0.0011*3/327680/30</f>
        <v>3.2276000061035159E-3</v>
      </c>
      <c r="J117" s="14">
        <f t="shared" ref="J117:J136" si="64">(E117-E116)*17.4*3/327680/30</f>
        <v>0.14032891845703124</v>
      </c>
      <c r="K117" s="14">
        <f t="shared" ref="K117:K136" si="65">(F117-F116)*18.8*3/327680/30</f>
        <v>8.2599975585937499E-2</v>
      </c>
      <c r="L117" s="14">
        <f t="shared" ref="L117:L137" si="66">SUM(H117:K117)</f>
        <v>0.24765503530883787</v>
      </c>
      <c r="M117">
        <v>15</v>
      </c>
      <c r="N117" s="15">
        <f t="shared" ref="N117:N137" si="67">(E117-E116)/(C117-C116+D117-D116)</f>
        <v>2.6888949462877286E-3</v>
      </c>
      <c r="O117" s="15">
        <f t="shared" ref="O117:O137" si="68">(F117-F116)/(C117-C116+D117-D116)</f>
        <v>1.4648662557878089E-3</v>
      </c>
      <c r="P117" s="16">
        <f t="shared" si="60"/>
        <v>4.1537612020755375E-3</v>
      </c>
      <c r="Q117">
        <v>15</v>
      </c>
      <c r="R117" s="14">
        <f t="shared" ref="R117:R137" si="69">(C117-C$3)*0.33*3/32768</f>
        <v>11.168951110839846</v>
      </c>
      <c r="S117" s="14">
        <f t="shared" ref="S117:S137" si="70">(D117-D$3)*0.0011*3/32768</f>
        <v>1.9425279602050782</v>
      </c>
      <c r="T117" s="14">
        <f t="shared" ref="T117:T137" si="71">(E117-E$3)*17.4*3/32768</f>
        <v>79.362542724609369</v>
      </c>
      <c r="U117" s="14">
        <f t="shared" ref="U117:U137" si="72">(E117-E$3)*18.8*3/32768</f>
        <v>85.748034667968753</v>
      </c>
      <c r="V117" s="14">
        <f t="shared" si="61"/>
        <v>178.22205646362306</v>
      </c>
    </row>
    <row r="118" spans="1:22" x14ac:dyDescent="0.55000000000000004">
      <c r="A118" s="19"/>
      <c r="B118">
        <v>20</v>
      </c>
      <c r="C118">
        <v>730796</v>
      </c>
      <c r="D118">
        <v>38587803</v>
      </c>
      <c r="E118">
        <v>76950</v>
      </c>
      <c r="F118">
        <v>114327</v>
      </c>
      <c r="G118">
        <v>20</v>
      </c>
      <c r="H118" s="14">
        <f t="shared" si="62"/>
        <v>1.7173233032226561E-2</v>
      </c>
      <c r="I118" s="14">
        <f t="shared" si="63"/>
        <v>3.242615905761719E-3</v>
      </c>
      <c r="J118" s="14">
        <f t="shared" si="64"/>
        <v>1.0089111328125001E-2</v>
      </c>
      <c r="K118" s="14">
        <f t="shared" si="65"/>
        <v>4.1102050781250003E-2</v>
      </c>
      <c r="L118" s="14">
        <f t="shared" si="66"/>
        <v>7.1607011047363278E-2</v>
      </c>
      <c r="M118">
        <v>20</v>
      </c>
      <c r="N118" s="15">
        <f t="shared" si="67"/>
        <v>1.9328619388253265E-4</v>
      </c>
      <c r="O118" s="15">
        <f t="shared" si="68"/>
        <v>7.2879068051287575E-4</v>
      </c>
      <c r="P118" s="16">
        <f t="shared" si="60"/>
        <v>9.2207687439540837E-4</v>
      </c>
      <c r="Q118">
        <v>20</v>
      </c>
      <c r="R118" s="14">
        <f t="shared" si="69"/>
        <v>16.320921020507814</v>
      </c>
      <c r="S118" s="14">
        <f t="shared" si="70"/>
        <v>2.9153127319335939</v>
      </c>
      <c r="T118" s="14">
        <f t="shared" si="71"/>
        <v>82.389276123046869</v>
      </c>
      <c r="U118" s="14">
        <f t="shared" si="72"/>
        <v>89.018298339843753</v>
      </c>
      <c r="V118" s="14">
        <f t="shared" si="61"/>
        <v>190.64380821533203</v>
      </c>
    </row>
    <row r="119" spans="1:22" x14ac:dyDescent="0.55000000000000004">
      <c r="A119" s="19"/>
      <c r="B119">
        <v>25</v>
      </c>
      <c r="C119">
        <v>1041666</v>
      </c>
      <c r="D119">
        <v>48106747</v>
      </c>
      <c r="E119">
        <v>140422</v>
      </c>
      <c r="F119">
        <v>159988</v>
      </c>
      <c r="G119">
        <v>25</v>
      </c>
      <c r="H119" s="14">
        <f t="shared" si="62"/>
        <v>3.1307098388671878E-2</v>
      </c>
      <c r="I119" s="14">
        <f t="shared" si="63"/>
        <v>3.1954462890625003E-3</v>
      </c>
      <c r="J119" s="14">
        <f t="shared" si="64"/>
        <v>0.33704003906249996</v>
      </c>
      <c r="K119" s="14">
        <f t="shared" si="65"/>
        <v>0.26197106933593756</v>
      </c>
      <c r="L119" s="14">
        <f t="shared" si="66"/>
        <v>0.63351365307617191</v>
      </c>
      <c r="M119">
        <v>25</v>
      </c>
      <c r="N119" s="15">
        <f t="shared" si="67"/>
        <v>6.4570906428137904E-3</v>
      </c>
      <c r="O119" s="15">
        <f t="shared" si="68"/>
        <v>4.6451540181736911E-3</v>
      </c>
      <c r="P119" s="16">
        <f t="shared" si="60"/>
        <v>1.1102244660987481E-2</v>
      </c>
      <c r="Q119">
        <v>25</v>
      </c>
      <c r="R119" s="14">
        <f t="shared" si="69"/>
        <v>25.713050537109375</v>
      </c>
      <c r="S119" s="14">
        <f t="shared" si="70"/>
        <v>3.8739466186523441</v>
      </c>
      <c r="T119" s="14">
        <f t="shared" si="71"/>
        <v>183.50128784179685</v>
      </c>
      <c r="U119" s="14">
        <f t="shared" si="72"/>
        <v>198.26575927734376</v>
      </c>
      <c r="V119" s="14">
        <f t="shared" si="61"/>
        <v>411.35404427490232</v>
      </c>
    </row>
    <row r="120" spans="1:22" x14ac:dyDescent="0.55000000000000004">
      <c r="A120" s="19"/>
      <c r="B120">
        <v>30</v>
      </c>
      <c r="C120">
        <v>1252078</v>
      </c>
      <c r="D120">
        <v>57726200</v>
      </c>
      <c r="E120">
        <v>142328</v>
      </c>
      <c r="F120">
        <v>167371</v>
      </c>
      <c r="G120">
        <v>30</v>
      </c>
      <c r="H120" s="14">
        <f t="shared" si="62"/>
        <v>2.119017333984375E-2</v>
      </c>
      <c r="I120" s="14">
        <f t="shared" si="63"/>
        <v>3.2291864929199221E-3</v>
      </c>
      <c r="J120" s="14">
        <f t="shared" si="64"/>
        <v>1.0120971679687498E-2</v>
      </c>
      <c r="K120" s="14">
        <f t="shared" si="65"/>
        <v>4.2358520507812497E-2</v>
      </c>
      <c r="L120" s="14">
        <f t="shared" si="66"/>
        <v>7.6898852020263669E-2</v>
      </c>
      <c r="M120">
        <v>30</v>
      </c>
      <c r="N120" s="15">
        <f t="shared" si="67"/>
        <v>1.9389889891671962E-4</v>
      </c>
      <c r="O120" s="15">
        <f t="shared" si="68"/>
        <v>7.5107847361077697E-4</v>
      </c>
      <c r="P120" s="16">
        <f t="shared" si="60"/>
        <v>9.4497737252749654E-4</v>
      </c>
      <c r="Q120">
        <v>30</v>
      </c>
      <c r="R120" s="14">
        <f t="shared" si="69"/>
        <v>32.070102539062503</v>
      </c>
      <c r="S120" s="14">
        <f t="shared" si="70"/>
        <v>4.8427025665283203</v>
      </c>
      <c r="T120" s="14">
        <f t="shared" si="71"/>
        <v>186.53757934570311</v>
      </c>
      <c r="U120" s="14">
        <f t="shared" si="72"/>
        <v>201.54635009765627</v>
      </c>
      <c r="V120" s="14">
        <f t="shared" si="61"/>
        <v>424.9967345489502</v>
      </c>
    </row>
    <row r="121" spans="1:22" x14ac:dyDescent="0.55000000000000004">
      <c r="B121">
        <v>35</v>
      </c>
      <c r="C121">
        <v>1606246</v>
      </c>
      <c r="D121">
        <v>67199781</v>
      </c>
      <c r="E121">
        <v>184078</v>
      </c>
      <c r="F121">
        <v>191891</v>
      </c>
      <c r="G121">
        <v>35</v>
      </c>
      <c r="H121" s="14">
        <f t="shared" si="62"/>
        <v>3.5667553710937501E-2</v>
      </c>
      <c r="I121" s="14">
        <f t="shared" si="63"/>
        <v>3.1802182312011722E-3</v>
      </c>
      <c r="J121" s="14">
        <f t="shared" si="64"/>
        <v>0.22169494628906244</v>
      </c>
      <c r="K121" s="14">
        <f t="shared" si="65"/>
        <v>0.14067871093749998</v>
      </c>
      <c r="L121" s="14">
        <f t="shared" si="66"/>
        <v>0.40122142916870107</v>
      </c>
      <c r="N121" s="15">
        <f t="shared" si="67"/>
        <v>4.2481752433848278E-3</v>
      </c>
      <c r="O121" s="15">
        <f t="shared" si="68"/>
        <v>2.4949762147975087E-3</v>
      </c>
      <c r="P121" s="16">
        <f t="shared" ref="P121:P137" si="73">SUM(N121:O121)</f>
        <v>6.7431514581823369E-3</v>
      </c>
      <c r="R121" s="14">
        <f t="shared" si="69"/>
        <v>42.770368652343755</v>
      </c>
      <c r="S121" s="14">
        <f t="shared" si="70"/>
        <v>5.7967680358886717</v>
      </c>
      <c r="T121" s="14">
        <f t="shared" si="71"/>
        <v>253.04606323242186</v>
      </c>
      <c r="U121" s="14">
        <f t="shared" si="72"/>
        <v>273.40609130859377</v>
      </c>
      <c r="V121" s="14">
        <f t="shared" ref="V121:V137" si="74">SUM(R121:U121)</f>
        <v>575.01929122924798</v>
      </c>
    </row>
    <row r="122" spans="1:22" x14ac:dyDescent="0.55000000000000004">
      <c r="B122">
        <v>40</v>
      </c>
      <c r="C122">
        <v>1898547</v>
      </c>
      <c r="D122">
        <v>76735179</v>
      </c>
      <c r="E122">
        <v>185978</v>
      </c>
      <c r="F122">
        <v>199025</v>
      </c>
      <c r="G122">
        <v>40</v>
      </c>
      <c r="H122" s="14">
        <f t="shared" si="62"/>
        <v>2.9437051391601562E-2</v>
      </c>
      <c r="I122" s="14">
        <f t="shared" si="63"/>
        <v>3.2009697875976569E-3</v>
      </c>
      <c r="J122" s="14">
        <f t="shared" si="64"/>
        <v>1.0089111328125001E-2</v>
      </c>
      <c r="K122" s="14">
        <f t="shared" si="65"/>
        <v>4.0929931640625E-2</v>
      </c>
      <c r="L122" s="14">
        <f t="shared" si="66"/>
        <v>8.3657064147949226E-2</v>
      </c>
      <c r="N122" s="15">
        <f t="shared" si="67"/>
        <v>1.9333111443482344E-4</v>
      </c>
      <c r="O122" s="15">
        <f t="shared" si="68"/>
        <v>7.2590745809370026E-4</v>
      </c>
      <c r="P122" s="16">
        <f t="shared" si="73"/>
        <v>9.1923857252852368E-4</v>
      </c>
      <c r="R122" s="14">
        <f t="shared" si="69"/>
        <v>51.601484069824224</v>
      </c>
      <c r="S122" s="14">
        <f t="shared" si="70"/>
        <v>6.7570589721679699</v>
      </c>
      <c r="T122" s="14">
        <f t="shared" si="71"/>
        <v>256.07279663085933</v>
      </c>
      <c r="U122" s="14">
        <f t="shared" si="72"/>
        <v>276.67635498046877</v>
      </c>
      <c r="V122" s="14">
        <f t="shared" si="74"/>
        <v>591.10769465332032</v>
      </c>
    </row>
    <row r="123" spans="1:22" x14ac:dyDescent="0.55000000000000004">
      <c r="B123">
        <v>45</v>
      </c>
      <c r="C123">
        <v>2379684</v>
      </c>
      <c r="D123">
        <v>86083719</v>
      </c>
      <c r="E123">
        <v>277248</v>
      </c>
      <c r="F123">
        <v>249793</v>
      </c>
      <c r="G123">
        <v>45</v>
      </c>
      <c r="H123" s="14">
        <f t="shared" si="62"/>
        <v>4.8454348754882817E-2</v>
      </c>
      <c r="I123" s="14">
        <f t="shared" si="63"/>
        <v>3.1382427978515624E-3</v>
      </c>
      <c r="J123" s="14">
        <f t="shared" si="64"/>
        <v>0.48464904785156243</v>
      </c>
      <c r="K123" s="14">
        <f t="shared" si="65"/>
        <v>0.291271484375</v>
      </c>
      <c r="L123" s="14">
        <f t="shared" si="66"/>
        <v>0.82751312377929676</v>
      </c>
      <c r="N123" s="15">
        <f t="shared" si="67"/>
        <v>9.285147416339316E-3</v>
      </c>
      <c r="O123" s="15">
        <f t="shared" si="68"/>
        <v>5.1647678758925649E-3</v>
      </c>
      <c r="P123" s="16">
        <f t="shared" si="73"/>
        <v>1.4449915292231882E-2</v>
      </c>
      <c r="R123" s="14">
        <f t="shared" si="69"/>
        <v>66.137788696289064</v>
      </c>
      <c r="S123" s="14">
        <f t="shared" si="70"/>
        <v>7.6985318115234378</v>
      </c>
      <c r="T123" s="14">
        <f t="shared" si="71"/>
        <v>401.46751098632808</v>
      </c>
      <c r="U123" s="14">
        <f t="shared" si="72"/>
        <v>433.76949462890627</v>
      </c>
      <c r="V123" s="14">
        <f t="shared" si="74"/>
        <v>909.07332612304685</v>
      </c>
    </row>
    <row r="124" spans="1:22" x14ac:dyDescent="0.55000000000000004">
      <c r="B124">
        <v>50</v>
      </c>
      <c r="C124">
        <v>2799266</v>
      </c>
      <c r="D124">
        <v>95494080</v>
      </c>
      <c r="E124">
        <v>287071</v>
      </c>
      <c r="F124">
        <v>268693</v>
      </c>
      <c r="G124">
        <v>50</v>
      </c>
      <c r="H124" s="14">
        <f t="shared" si="62"/>
        <v>4.2255267333984374E-2</v>
      </c>
      <c r="I124" s="14">
        <f t="shared" si="63"/>
        <v>3.1589956970214843E-3</v>
      </c>
      <c r="J124" s="14">
        <f t="shared" si="64"/>
        <v>5.216070556640625E-2</v>
      </c>
      <c r="K124" s="14">
        <f t="shared" si="65"/>
        <v>0.10843505859374999</v>
      </c>
      <c r="L124" s="14">
        <f t="shared" si="66"/>
        <v>0.2060100271911621</v>
      </c>
      <c r="N124" s="15">
        <f t="shared" si="67"/>
        <v>9.9929368868161288E-4</v>
      </c>
      <c r="O124" s="15">
        <f t="shared" si="68"/>
        <v>1.9226968050577709E-3</v>
      </c>
      <c r="P124" s="16">
        <f t="shared" si="73"/>
        <v>2.9219904937393838E-3</v>
      </c>
      <c r="R124" s="14">
        <f t="shared" si="69"/>
        <v>78.814368896484382</v>
      </c>
      <c r="S124" s="14">
        <f t="shared" si="70"/>
        <v>8.6462305206298833</v>
      </c>
      <c r="T124" s="14">
        <f t="shared" si="71"/>
        <v>417.11572265625</v>
      </c>
      <c r="U124" s="14">
        <f t="shared" si="72"/>
        <v>450.6767578125</v>
      </c>
      <c r="V124" s="14">
        <f t="shared" si="74"/>
        <v>955.25307988586428</v>
      </c>
    </row>
    <row r="125" spans="1:22" x14ac:dyDescent="0.55000000000000004">
      <c r="B125">
        <v>55</v>
      </c>
      <c r="C125">
        <v>3271147</v>
      </c>
      <c r="D125">
        <v>104852140</v>
      </c>
      <c r="E125">
        <v>297332</v>
      </c>
      <c r="F125">
        <v>289094</v>
      </c>
      <c r="G125">
        <v>55</v>
      </c>
      <c r="H125" s="14">
        <f t="shared" si="62"/>
        <v>4.752219543457032E-2</v>
      </c>
      <c r="I125" s="14">
        <f t="shared" si="63"/>
        <v>3.1414385986328125E-3</v>
      </c>
      <c r="J125" s="14">
        <f t="shared" si="64"/>
        <v>5.448651123046875E-2</v>
      </c>
      <c r="K125" s="14">
        <f t="shared" si="65"/>
        <v>0.11704675292968748</v>
      </c>
      <c r="L125" s="14">
        <f t="shared" si="66"/>
        <v>0.22219689819335936</v>
      </c>
      <c r="N125" s="15">
        <f t="shared" si="67"/>
        <v>1.0438516365459366E-3</v>
      </c>
      <c r="O125" s="15">
        <f t="shared" si="68"/>
        <v>2.0753939418354595E-3</v>
      </c>
      <c r="P125" s="16">
        <f t="shared" si="73"/>
        <v>3.1192455783813963E-3</v>
      </c>
      <c r="R125" s="14">
        <f t="shared" si="69"/>
        <v>93.071027526855474</v>
      </c>
      <c r="S125" s="14">
        <f t="shared" si="70"/>
        <v>9.588662100219727</v>
      </c>
      <c r="T125" s="14">
        <f t="shared" si="71"/>
        <v>433.4616760253906</v>
      </c>
      <c r="U125" s="14">
        <f t="shared" si="72"/>
        <v>468.3379028320312</v>
      </c>
      <c r="V125" s="14">
        <f t="shared" si="74"/>
        <v>1004.459268484497</v>
      </c>
    </row>
    <row r="126" spans="1:22" x14ac:dyDescent="0.55000000000000004">
      <c r="B126">
        <v>60</v>
      </c>
      <c r="C126">
        <v>3812616</v>
      </c>
      <c r="D126">
        <v>114140729</v>
      </c>
      <c r="E126">
        <v>305648</v>
      </c>
      <c r="F126">
        <v>313753</v>
      </c>
      <c r="G126">
        <v>60</v>
      </c>
      <c r="H126" s="14">
        <f t="shared" si="62"/>
        <v>5.453026428222657E-2</v>
      </c>
      <c r="I126" s="14">
        <f t="shared" si="63"/>
        <v>3.1181176452636725E-3</v>
      </c>
      <c r="J126" s="14">
        <f t="shared" si="64"/>
        <v>4.4158447265624998E-2</v>
      </c>
      <c r="K126" s="14">
        <f t="shared" si="65"/>
        <v>0.14147619628906252</v>
      </c>
      <c r="L126" s="14">
        <f t="shared" si="66"/>
        <v>0.24328302548217776</v>
      </c>
      <c r="N126" s="15">
        <f t="shared" si="67"/>
        <v>8.4597669718734108E-4</v>
      </c>
      <c r="O126" s="15">
        <f t="shared" si="68"/>
        <v>2.5085304684875714E-3</v>
      </c>
      <c r="P126" s="16">
        <f t="shared" si="73"/>
        <v>3.3545071656749127E-3</v>
      </c>
      <c r="R126" s="14">
        <f t="shared" si="69"/>
        <v>109.43010681152344</v>
      </c>
      <c r="S126" s="14">
        <f t="shared" si="70"/>
        <v>10.524097393798829</v>
      </c>
      <c r="T126" s="14">
        <f t="shared" si="71"/>
        <v>446.70921020507808</v>
      </c>
      <c r="U126" s="14">
        <f t="shared" si="72"/>
        <v>482.65133056640627</v>
      </c>
      <c r="V126" s="14">
        <f t="shared" si="74"/>
        <v>1049.3147449768067</v>
      </c>
    </row>
    <row r="127" spans="1:22" x14ac:dyDescent="0.55000000000000004">
      <c r="B127">
        <v>65</v>
      </c>
      <c r="C127">
        <v>4389329</v>
      </c>
      <c r="D127">
        <v>123393789</v>
      </c>
      <c r="E127">
        <v>323495</v>
      </c>
      <c r="F127">
        <v>346055</v>
      </c>
      <c r="G127">
        <v>65</v>
      </c>
      <c r="H127" s="14">
        <f t="shared" si="62"/>
        <v>5.8079617309570314E-2</v>
      </c>
      <c r="I127" s="14">
        <f t="shared" si="63"/>
        <v>3.1061907958984374E-3</v>
      </c>
      <c r="J127" s="14">
        <f t="shared" si="64"/>
        <v>9.4768615722656241E-2</v>
      </c>
      <c r="K127" s="14">
        <f t="shared" si="65"/>
        <v>0.18532641601562497</v>
      </c>
      <c r="L127" s="14">
        <f t="shared" si="66"/>
        <v>0.34128083984374996</v>
      </c>
      <c r="N127" s="15">
        <f t="shared" si="67"/>
        <v>1.8156065251964618E-3</v>
      </c>
      <c r="O127" s="15">
        <f t="shared" si="68"/>
        <v>3.2861389576341184E-3</v>
      </c>
      <c r="P127" s="16">
        <f t="shared" si="73"/>
        <v>5.1017454828305806E-3</v>
      </c>
      <c r="R127" s="14">
        <f t="shared" si="69"/>
        <v>126.85399200439454</v>
      </c>
      <c r="S127" s="14">
        <f t="shared" si="70"/>
        <v>11.455954632568361</v>
      </c>
      <c r="T127" s="14">
        <f t="shared" si="71"/>
        <v>475.13979492187497</v>
      </c>
      <c r="U127" s="14">
        <f t="shared" si="72"/>
        <v>513.36943359375005</v>
      </c>
      <c r="V127" s="14">
        <f t="shared" si="74"/>
        <v>1126.8191751525878</v>
      </c>
    </row>
    <row r="128" spans="1:22" x14ac:dyDescent="0.55000000000000004">
      <c r="B128">
        <v>70</v>
      </c>
      <c r="C128">
        <v>4933344</v>
      </c>
      <c r="D128">
        <v>132679496</v>
      </c>
      <c r="E128">
        <v>334445</v>
      </c>
      <c r="F128">
        <v>375707</v>
      </c>
      <c r="G128">
        <v>70</v>
      </c>
      <c r="H128" s="14">
        <f t="shared" si="62"/>
        <v>5.4786666870117198E-2</v>
      </c>
      <c r="I128" s="14">
        <f t="shared" si="63"/>
        <v>3.1171501770019534E-3</v>
      </c>
      <c r="J128" s="14">
        <f t="shared" si="64"/>
        <v>5.8145141601562485E-2</v>
      </c>
      <c r="K128" s="14">
        <f t="shared" si="65"/>
        <v>0.17012255859374997</v>
      </c>
      <c r="L128" s="14">
        <f t="shared" si="66"/>
        <v>0.28617151724243162</v>
      </c>
      <c r="N128" s="15">
        <f t="shared" si="67"/>
        <v>1.113968431660631E-3</v>
      </c>
      <c r="O128" s="15">
        <f t="shared" si="68"/>
        <v>3.0165654735708702E-3</v>
      </c>
      <c r="P128" s="16">
        <f t="shared" si="73"/>
        <v>4.1305339052315013E-3</v>
      </c>
      <c r="R128" s="14">
        <f t="shared" si="69"/>
        <v>143.28999206542969</v>
      </c>
      <c r="S128" s="14">
        <f t="shared" si="70"/>
        <v>12.391099685668948</v>
      </c>
      <c r="T128" s="14">
        <f t="shared" si="71"/>
        <v>492.58333740234372</v>
      </c>
      <c r="U128" s="14">
        <f t="shared" si="72"/>
        <v>532.21647949218755</v>
      </c>
      <c r="V128" s="14">
        <f t="shared" si="74"/>
        <v>1180.4809086456298</v>
      </c>
    </row>
    <row r="129" spans="1:22" x14ac:dyDescent="0.55000000000000004">
      <c r="B129">
        <v>75</v>
      </c>
      <c r="C129">
        <v>5510445</v>
      </c>
      <c r="D129">
        <v>141932418</v>
      </c>
      <c r="E129">
        <v>350539</v>
      </c>
      <c r="F129">
        <v>412985</v>
      </c>
      <c r="G129">
        <v>75</v>
      </c>
      <c r="H129" s="14">
        <f t="shared" si="62"/>
        <v>5.811869201660156E-2</v>
      </c>
      <c r="I129" s="14">
        <f t="shared" si="63"/>
        <v>3.1061444702148435E-3</v>
      </c>
      <c r="J129" s="14">
        <f t="shared" si="64"/>
        <v>8.5460083007812493E-2</v>
      </c>
      <c r="K129" s="14">
        <f t="shared" si="65"/>
        <v>0.213875244140625</v>
      </c>
      <c r="L129" s="14">
        <f t="shared" si="66"/>
        <v>0.36056016363525389</v>
      </c>
      <c r="N129" s="15">
        <f t="shared" si="67"/>
        <v>1.6372291295757904E-3</v>
      </c>
      <c r="O129" s="15">
        <f t="shared" si="68"/>
        <v>3.7922596925765075E-3</v>
      </c>
      <c r="P129" s="16">
        <f t="shared" si="73"/>
        <v>5.4294888221522982E-3</v>
      </c>
      <c r="R129" s="14">
        <f t="shared" si="69"/>
        <v>160.72559967041016</v>
      </c>
      <c r="S129" s="14">
        <f t="shared" si="70"/>
        <v>13.322943026733398</v>
      </c>
      <c r="T129" s="14">
        <f t="shared" si="71"/>
        <v>518.22136230468743</v>
      </c>
      <c r="U129" s="14">
        <f t="shared" si="72"/>
        <v>559.91733398437509</v>
      </c>
      <c r="V129" s="14">
        <f t="shared" si="74"/>
        <v>1252.187238986206</v>
      </c>
    </row>
    <row r="130" spans="1:22" x14ac:dyDescent="0.55000000000000004">
      <c r="B130">
        <v>80</v>
      </c>
      <c r="C130">
        <v>6064229</v>
      </c>
      <c r="D130">
        <v>151206245</v>
      </c>
      <c r="E130">
        <v>361289</v>
      </c>
      <c r="F130">
        <v>446670</v>
      </c>
      <c r="G130">
        <v>80</v>
      </c>
      <c r="H130" s="14">
        <f t="shared" si="62"/>
        <v>5.5770483398437501E-2</v>
      </c>
      <c r="I130" s="14">
        <f t="shared" si="63"/>
        <v>3.1131621398925789E-3</v>
      </c>
      <c r="J130" s="14">
        <f t="shared" si="64"/>
        <v>5.7083129882812486E-2</v>
      </c>
      <c r="K130" s="14">
        <f t="shared" si="65"/>
        <v>0.19326110839843749</v>
      </c>
      <c r="L130" s="14">
        <f t="shared" si="66"/>
        <v>0.30922788381958005</v>
      </c>
      <c r="N130" s="15">
        <f t="shared" si="67"/>
        <v>1.0938568895329699E-3</v>
      </c>
      <c r="O130" s="15">
        <f t="shared" si="68"/>
        <v>3.4275878440854037E-3</v>
      </c>
      <c r="P130" s="16">
        <f t="shared" si="73"/>
        <v>4.5214447336183738E-3</v>
      </c>
      <c r="R130" s="14">
        <f t="shared" si="69"/>
        <v>177.45674468994142</v>
      </c>
      <c r="S130" s="14">
        <f t="shared" si="70"/>
        <v>14.256891668701172</v>
      </c>
      <c r="T130" s="14">
        <f t="shared" si="71"/>
        <v>535.34630126953118</v>
      </c>
      <c r="U130" s="14">
        <f t="shared" si="72"/>
        <v>578.42014160156259</v>
      </c>
      <c r="V130" s="14">
        <f t="shared" si="74"/>
        <v>1305.4800792297365</v>
      </c>
    </row>
    <row r="131" spans="1:22" x14ac:dyDescent="0.55000000000000004">
      <c r="B131">
        <v>85</v>
      </c>
      <c r="C131">
        <v>6635137</v>
      </c>
      <c r="D131">
        <v>160465241</v>
      </c>
      <c r="E131">
        <v>374611</v>
      </c>
      <c r="F131">
        <v>481490</v>
      </c>
      <c r="G131">
        <v>85</v>
      </c>
      <c r="H131" s="14">
        <f t="shared" si="62"/>
        <v>5.7495007324218757E-2</v>
      </c>
      <c r="I131" s="14">
        <f t="shared" si="63"/>
        <v>3.1081834716796875E-3</v>
      </c>
      <c r="J131" s="14">
        <f t="shared" si="64"/>
        <v>7.0740600585937494E-2</v>
      </c>
      <c r="K131" s="14">
        <f t="shared" si="65"/>
        <v>0.19977294921875</v>
      </c>
      <c r="L131" s="14">
        <f t="shared" si="66"/>
        <v>0.33111674060058593</v>
      </c>
      <c r="N131" s="15">
        <f t="shared" si="67"/>
        <v>1.3552522995138102E-3</v>
      </c>
      <c r="O131" s="15">
        <f t="shared" si="68"/>
        <v>3.5422522946307513E-3</v>
      </c>
      <c r="P131" s="16">
        <f t="shared" si="73"/>
        <v>4.8975045941445612E-3</v>
      </c>
      <c r="R131" s="14">
        <f t="shared" si="69"/>
        <v>194.70524688720707</v>
      </c>
      <c r="S131" s="14">
        <f t="shared" si="70"/>
        <v>15.189346710205079</v>
      </c>
      <c r="T131" s="14">
        <f t="shared" si="71"/>
        <v>556.56848144531239</v>
      </c>
      <c r="U131" s="14">
        <f t="shared" si="72"/>
        <v>601.349853515625</v>
      </c>
      <c r="V131" s="14">
        <f t="shared" si="74"/>
        <v>1367.8129285583495</v>
      </c>
    </row>
    <row r="132" spans="1:22" x14ac:dyDescent="0.55000000000000004">
      <c r="B132">
        <v>90</v>
      </c>
      <c r="C132">
        <v>7202745</v>
      </c>
      <c r="D132">
        <v>169727355</v>
      </c>
      <c r="E132">
        <v>386826</v>
      </c>
      <c r="F132">
        <v>515620</v>
      </c>
      <c r="G132">
        <v>90</v>
      </c>
      <c r="H132" s="14">
        <f t="shared" si="62"/>
        <v>5.7162670898437504E-2</v>
      </c>
      <c r="I132" s="14">
        <f t="shared" si="63"/>
        <v>3.1092301635742186E-3</v>
      </c>
      <c r="J132" s="14">
        <f t="shared" si="64"/>
        <v>6.4862365722656232E-2</v>
      </c>
      <c r="K132" s="14">
        <f t="shared" si="65"/>
        <v>0.19581420898437502</v>
      </c>
      <c r="L132" s="14">
        <f t="shared" si="66"/>
        <v>0.32094847576904295</v>
      </c>
      <c r="N132" s="15">
        <f t="shared" si="67"/>
        <v>1.2426597618935714E-3</v>
      </c>
      <c r="O132" s="15">
        <f t="shared" si="68"/>
        <v>3.472122609367793E-3</v>
      </c>
      <c r="P132" s="16">
        <f t="shared" si="73"/>
        <v>4.7147823712613644E-3</v>
      </c>
      <c r="R132" s="14">
        <f t="shared" si="69"/>
        <v>211.85404815673826</v>
      </c>
      <c r="S132" s="14">
        <f t="shared" si="70"/>
        <v>16.122115759277342</v>
      </c>
      <c r="T132" s="14">
        <f t="shared" si="71"/>
        <v>576.02719116210926</v>
      </c>
      <c r="U132" s="14">
        <f t="shared" si="72"/>
        <v>622.37420654296875</v>
      </c>
      <c r="V132" s="14">
        <f t="shared" si="74"/>
        <v>1426.3775616210937</v>
      </c>
    </row>
    <row r="133" spans="1:22" x14ac:dyDescent="0.55000000000000004">
      <c r="B133">
        <v>95</v>
      </c>
      <c r="C133">
        <v>7775193</v>
      </c>
      <c r="D133">
        <v>178984694</v>
      </c>
      <c r="E133">
        <v>401827</v>
      </c>
      <c r="F133">
        <v>547648</v>
      </c>
      <c r="G133">
        <v>95</v>
      </c>
      <c r="H133" s="14">
        <f t="shared" si="62"/>
        <v>5.7650097656250003E-2</v>
      </c>
      <c r="I133" s="14">
        <f t="shared" si="63"/>
        <v>3.1076272277832037E-3</v>
      </c>
      <c r="J133" s="14">
        <f t="shared" si="64"/>
        <v>7.9656188964843749E-2</v>
      </c>
      <c r="K133" s="14">
        <f t="shared" si="65"/>
        <v>0.18375439453125</v>
      </c>
      <c r="L133" s="14">
        <f t="shared" si="66"/>
        <v>0.324168308380127</v>
      </c>
      <c r="N133" s="15">
        <f t="shared" si="67"/>
        <v>1.5260757939108956E-3</v>
      </c>
      <c r="O133" s="15">
        <f t="shared" si="68"/>
        <v>3.258259817837355E-3</v>
      </c>
      <c r="P133" s="16">
        <f t="shared" si="73"/>
        <v>4.7843356117482508E-3</v>
      </c>
      <c r="R133" s="14">
        <f t="shared" si="69"/>
        <v>229.1490774536133</v>
      </c>
      <c r="S133" s="14">
        <f t="shared" si="70"/>
        <v>17.054403927612306</v>
      </c>
      <c r="T133" s="14">
        <f t="shared" si="71"/>
        <v>599.92404785156248</v>
      </c>
      <c r="U133" s="14">
        <f t="shared" si="72"/>
        <v>648.19379882812495</v>
      </c>
      <c r="V133" s="14">
        <f t="shared" si="74"/>
        <v>1494.3213280609129</v>
      </c>
    </row>
    <row r="134" spans="1:22" x14ac:dyDescent="0.55000000000000004">
      <c r="B134">
        <v>100</v>
      </c>
      <c r="C134">
        <v>8337931</v>
      </c>
      <c r="D134">
        <v>188251878</v>
      </c>
      <c r="E134">
        <v>412898</v>
      </c>
      <c r="F134">
        <v>581337</v>
      </c>
      <c r="G134">
        <v>100</v>
      </c>
      <c r="H134" s="14">
        <f t="shared" si="62"/>
        <v>5.6672222900390624E-2</v>
      </c>
      <c r="I134" s="14">
        <f t="shared" si="63"/>
        <v>3.1109321289062505E-3</v>
      </c>
      <c r="J134" s="14">
        <f t="shared" si="64"/>
        <v>5.8787658691406244E-2</v>
      </c>
      <c r="K134" s="14">
        <f t="shared" si="65"/>
        <v>0.19328405761718753</v>
      </c>
      <c r="L134" s="14">
        <f t="shared" si="66"/>
        <v>0.31185487133789064</v>
      </c>
      <c r="N134" s="15">
        <f t="shared" si="67"/>
        <v>1.1262551218615977E-3</v>
      </c>
      <c r="O134" s="15">
        <f t="shared" si="68"/>
        <v>3.4271889441238701E-3</v>
      </c>
      <c r="P134" s="16">
        <f t="shared" si="73"/>
        <v>4.5534440659854673E-3</v>
      </c>
      <c r="R134" s="14">
        <f t="shared" si="69"/>
        <v>246.15074432373049</v>
      </c>
      <c r="S134" s="14">
        <f t="shared" si="70"/>
        <v>17.987683566284183</v>
      </c>
      <c r="T134" s="14">
        <f t="shared" si="71"/>
        <v>617.56034545898433</v>
      </c>
      <c r="U134" s="14">
        <f t="shared" si="72"/>
        <v>667.24910888671877</v>
      </c>
      <c r="V134" s="14">
        <f t="shared" si="74"/>
        <v>1548.9478822357178</v>
      </c>
    </row>
    <row r="135" spans="1:22" x14ac:dyDescent="0.55000000000000004">
      <c r="B135">
        <v>105</v>
      </c>
      <c r="C135">
        <v>8922963</v>
      </c>
      <c r="D135">
        <v>197496865</v>
      </c>
      <c r="E135">
        <v>427769</v>
      </c>
      <c r="F135">
        <v>625547</v>
      </c>
      <c r="G135">
        <v>105</v>
      </c>
      <c r="H135" s="14">
        <f t="shared" si="62"/>
        <v>5.8917407226562496E-2</v>
      </c>
      <c r="I135" s="14">
        <f t="shared" si="63"/>
        <v>3.1034807434082035E-3</v>
      </c>
      <c r="J135" s="14">
        <f t="shared" si="64"/>
        <v>7.8965881347656239E-2</v>
      </c>
      <c r="K135" s="14">
        <f t="shared" si="65"/>
        <v>0.25364624023437499</v>
      </c>
      <c r="L135" s="14">
        <f t="shared" si="66"/>
        <v>0.39463300955200192</v>
      </c>
      <c r="N135" s="15">
        <f t="shared" si="67"/>
        <v>1.5128149803169252E-3</v>
      </c>
      <c r="O135" s="15">
        <f t="shared" si="68"/>
        <v>4.49744807207392E-3</v>
      </c>
      <c r="P135" s="16">
        <f t="shared" si="73"/>
        <v>6.0102630523908452E-3</v>
      </c>
      <c r="R135" s="14">
        <f t="shared" si="69"/>
        <v>263.82596649169926</v>
      </c>
      <c r="S135" s="14">
        <f t="shared" si="70"/>
        <v>18.918727789306644</v>
      </c>
      <c r="T135" s="14">
        <f t="shared" si="71"/>
        <v>641.25010986328118</v>
      </c>
      <c r="U135" s="14">
        <f t="shared" si="72"/>
        <v>692.84494628906259</v>
      </c>
      <c r="V135" s="14">
        <f t="shared" si="74"/>
        <v>1616.8397504333498</v>
      </c>
    </row>
    <row r="136" spans="1:22" x14ac:dyDescent="0.55000000000000004">
      <c r="B136">
        <v>110</v>
      </c>
      <c r="C136">
        <v>9495279</v>
      </c>
      <c r="D136">
        <v>206753323</v>
      </c>
      <c r="E136">
        <v>443282</v>
      </c>
      <c r="F136">
        <v>659993</v>
      </c>
      <c r="G136">
        <v>110</v>
      </c>
      <c r="H136" s="14">
        <f t="shared" si="62"/>
        <v>5.7636804199218745E-2</v>
      </c>
      <c r="I136" s="14">
        <f t="shared" si="63"/>
        <v>3.1073314819335942E-3</v>
      </c>
      <c r="J136" s="14">
        <f t="shared" si="64"/>
        <v>8.2374938964843741E-2</v>
      </c>
      <c r="K136" s="14">
        <f t="shared" si="65"/>
        <v>0.197627197265625</v>
      </c>
      <c r="L136" s="14">
        <f t="shared" si="66"/>
        <v>0.3407462719116211</v>
      </c>
      <c r="N136" s="15">
        <f t="shared" si="67"/>
        <v>1.5783250281266004E-3</v>
      </c>
      <c r="O136" s="15">
        <f t="shared" si="68"/>
        <v>3.5046080009571894E-3</v>
      </c>
      <c r="P136" s="16">
        <f t="shared" si="73"/>
        <v>5.0829330290837896E-3</v>
      </c>
      <c r="R136" s="14">
        <f t="shared" si="69"/>
        <v>281.11700775146483</v>
      </c>
      <c r="S136" s="14">
        <f t="shared" si="70"/>
        <v>19.850927233886722</v>
      </c>
      <c r="T136" s="14">
        <f t="shared" si="71"/>
        <v>665.96259155273435</v>
      </c>
      <c r="U136" s="14">
        <f t="shared" si="72"/>
        <v>719.54578857421882</v>
      </c>
      <c r="V136" s="14">
        <f t="shared" si="74"/>
        <v>1686.4763151123047</v>
      </c>
    </row>
    <row r="137" spans="1:22" x14ac:dyDescent="0.55000000000000004">
      <c r="B137">
        <v>115</v>
      </c>
      <c r="C137">
        <v>10081349</v>
      </c>
      <c r="D137">
        <v>215997060</v>
      </c>
      <c r="E137">
        <v>459104</v>
      </c>
      <c r="F137">
        <v>702988</v>
      </c>
      <c r="G137">
        <v>115</v>
      </c>
      <c r="H137" s="14">
        <f t="shared" si="62"/>
        <v>5.902194213867188E-2</v>
      </c>
      <c r="I137" s="14">
        <f>(D137-D136)*0.0011*3/32768/300</f>
        <v>3.1030611267089847E-3</v>
      </c>
      <c r="J137" s="14">
        <f>(E137-E136)*17.4*3/32768/300</f>
        <v>8.4015747070312494E-2</v>
      </c>
      <c r="K137" s="14">
        <f>(F137-F136)*18.8*3/327680/30</f>
        <v>0.24667541503906248</v>
      </c>
      <c r="L137" s="14">
        <f t="shared" si="66"/>
        <v>0.39281616537475583</v>
      </c>
      <c r="N137" s="15">
        <f t="shared" si="67"/>
        <v>1.6095941659892204E-3</v>
      </c>
      <c r="O137" s="15">
        <f t="shared" si="68"/>
        <v>4.3739414212303459E-3</v>
      </c>
      <c r="P137" s="16">
        <f t="shared" si="73"/>
        <v>5.9835355872195663E-3</v>
      </c>
      <c r="R137" s="14">
        <f t="shared" si="69"/>
        <v>298.82359039306641</v>
      </c>
      <c r="S137" s="14">
        <f t="shared" si="70"/>
        <v>20.781845571899417</v>
      </c>
      <c r="T137" s="14">
        <f t="shared" si="71"/>
        <v>691.16731567382806</v>
      </c>
      <c r="U137" s="14">
        <f t="shared" si="72"/>
        <v>746.77847900390634</v>
      </c>
      <c r="V137" s="14">
        <f t="shared" si="74"/>
        <v>1757.5512306427001</v>
      </c>
    </row>
    <row r="138" spans="1:22" x14ac:dyDescent="0.55000000000000004">
      <c r="L138" s="11">
        <f>AVERAGE(L116:L137)</f>
        <v>0.31660112482521752</v>
      </c>
    </row>
    <row r="141" spans="1:22" s="4" customFormat="1" x14ac:dyDescent="0.55000000000000004">
      <c r="A141" s="7"/>
      <c r="C141" s="20" t="s">
        <v>2779</v>
      </c>
      <c r="D141" s="20"/>
      <c r="E141" s="20"/>
      <c r="F141" s="20"/>
      <c r="H141" s="21"/>
      <c r="I141" s="21"/>
      <c r="J141" s="21"/>
      <c r="K141" s="21"/>
      <c r="L141" s="22"/>
      <c r="N141" s="23"/>
      <c r="O141" s="24"/>
      <c r="P141" s="24"/>
      <c r="R141" s="25"/>
      <c r="S141" s="25"/>
      <c r="T141" s="25"/>
      <c r="U141" s="25"/>
      <c r="V141" s="8"/>
    </row>
    <row r="142" spans="1:22" s="4" customFormat="1" x14ac:dyDescent="0.55000000000000004">
      <c r="A142" s="7"/>
      <c r="C142" s="4" t="s">
        <v>2780</v>
      </c>
      <c r="D142" s="4" t="s">
        <v>2781</v>
      </c>
      <c r="E142" s="4" t="s">
        <v>2782</v>
      </c>
      <c r="F142" s="4" t="s">
        <v>2783</v>
      </c>
      <c r="H142" s="21" t="s">
        <v>2784</v>
      </c>
      <c r="I142" s="21"/>
      <c r="J142" s="21"/>
      <c r="K142" s="21"/>
      <c r="L142" s="22"/>
      <c r="N142" s="23" t="s">
        <v>2785</v>
      </c>
      <c r="O142" s="24"/>
      <c r="P142" s="24"/>
      <c r="R142" s="26" t="s">
        <v>2786</v>
      </c>
      <c r="S142" s="27"/>
      <c r="T142" s="27"/>
      <c r="U142" s="27"/>
      <c r="V142" s="9"/>
    </row>
    <row r="143" spans="1:22" ht="15.75" customHeight="1" x14ac:dyDescent="0.55000000000000004">
      <c r="A143" s="19" t="s">
        <v>2796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2788</v>
      </c>
      <c r="H143" s="11" t="s">
        <v>2773</v>
      </c>
      <c r="I143" s="11" t="s">
        <v>2774</v>
      </c>
      <c r="J143" s="11" t="s">
        <v>2789</v>
      </c>
      <c r="K143" s="11" t="s">
        <v>2790</v>
      </c>
      <c r="L143" s="11" t="s">
        <v>2791</v>
      </c>
      <c r="M143" s="11" t="s">
        <v>2788</v>
      </c>
      <c r="N143" s="12" t="s">
        <v>2789</v>
      </c>
      <c r="O143" s="12" t="s">
        <v>2790</v>
      </c>
      <c r="P143" s="13" t="s">
        <v>2791</v>
      </c>
      <c r="Q143" s="11"/>
      <c r="R143" s="11" t="s">
        <v>2773</v>
      </c>
      <c r="S143" s="11" t="s">
        <v>2774</v>
      </c>
      <c r="T143" s="11" t="s">
        <v>2789</v>
      </c>
      <c r="U143" s="11" t="s">
        <v>2790</v>
      </c>
      <c r="V143" s="11" t="s">
        <v>2791</v>
      </c>
    </row>
    <row r="144" spans="1:22" x14ac:dyDescent="0.55000000000000004">
      <c r="A144" s="19"/>
      <c r="B144">
        <v>10</v>
      </c>
      <c r="C144">
        <v>599804</v>
      </c>
      <c r="D144">
        <v>19057791</v>
      </c>
      <c r="E144">
        <v>51967</v>
      </c>
      <c r="F144">
        <v>131346</v>
      </c>
      <c r="G144">
        <v>10</v>
      </c>
      <c r="H144" s="14">
        <f>(C144-C143)*0.33*3/32768/300</f>
        <v>4.0027505493164063E-2</v>
      </c>
      <c r="I144" s="14">
        <f>(D144-D143)*0.0011*3/327680/30</f>
        <v>3.1656300048828125E-3</v>
      </c>
      <c r="J144" s="14">
        <f>(E144-E143)*17.4*3/327680/30</f>
        <v>0.10133184814453124</v>
      </c>
      <c r="K144" s="14">
        <f>(F144-F143)*18.8*3/327680/30</f>
        <v>0.20455786132812501</v>
      </c>
      <c r="L144" s="14">
        <f>SUM(H144:K144)</f>
        <v>0.34908284497070308</v>
      </c>
      <c r="M144">
        <v>10</v>
      </c>
      <c r="N144" s="15">
        <f>(E144-E143)/(C144-C143+D144-D143)</f>
        <v>1.9417791858325317E-3</v>
      </c>
      <c r="O144" s="15">
        <f>(F144-F143)/(C144-C143+D144-D143)</f>
        <v>3.6279513227308641E-3</v>
      </c>
      <c r="P144" s="16">
        <f t="shared" ref="P144:P148" si="75">SUM(N144:O144)</f>
        <v>5.5697305085633956E-3</v>
      </c>
      <c r="Q144">
        <v>10</v>
      </c>
      <c r="R144" s="14">
        <f>(C144-C$3)*0.33*3/32768</f>
        <v>12.363338012695312</v>
      </c>
      <c r="S144" s="14">
        <f>(D144-D$3)*0.0011*3/32768</f>
        <v>0.948484130859375</v>
      </c>
      <c r="T144" s="14">
        <f>(E144-E$3)*17.4*3/32768</f>
        <v>42.590917968749999</v>
      </c>
      <c r="U144" s="14">
        <f>(E144-E$3)*18.8*3/32768</f>
        <v>46.017773437500004</v>
      </c>
      <c r="V144" s="14">
        <f t="shared" ref="V144:V148" si="76">SUM(R144:U144)</f>
        <v>101.9205135498047</v>
      </c>
    </row>
    <row r="145" spans="1:22" x14ac:dyDescent="0.55000000000000004">
      <c r="A145" s="19"/>
      <c r="B145">
        <v>15</v>
      </c>
      <c r="C145">
        <v>938383</v>
      </c>
      <c r="D145">
        <v>28547090</v>
      </c>
      <c r="E145">
        <v>53867</v>
      </c>
      <c r="F145">
        <v>138485</v>
      </c>
      <c r="G145">
        <v>15</v>
      </c>
      <c r="H145" s="14">
        <f t="shared" ref="H145:H165" si="77">(C145-C144)*0.33*3/32768/300</f>
        <v>3.4097616577148437E-2</v>
      </c>
      <c r="I145" s="14">
        <f t="shared" ref="I145:I164" si="78">(D145-D144)*0.0011*3/327680/30</f>
        <v>3.1854946594238277E-3</v>
      </c>
      <c r="J145" s="14">
        <f t="shared" ref="J145:J164" si="79">(E145-E144)*17.4*3/327680/30</f>
        <v>1.0089111328125001E-2</v>
      </c>
      <c r="K145" s="14">
        <f t="shared" ref="K145:K164" si="80">(F145-F144)*18.8*3/327680/30</f>
        <v>4.0958618164062509E-2</v>
      </c>
      <c r="L145" s="14">
        <f t="shared" ref="L145:L165" si="81">SUM(H145:K145)</f>
        <v>8.8330840728759769E-2</v>
      </c>
      <c r="M145">
        <v>15</v>
      </c>
      <c r="N145" s="15">
        <f t="shared" ref="N145:N165" si="82">(E145-E144)/(C145-C144+D145-D144)</f>
        <v>1.9332759319967138E-4</v>
      </c>
      <c r="O145" s="15">
        <f t="shared" ref="O145:O165" si="83">(F145-F144)/(C145-C144+D145-D144)</f>
        <v>7.2640299360655469E-4</v>
      </c>
      <c r="P145" s="16">
        <f t="shared" si="75"/>
        <v>9.1973058680622612E-4</v>
      </c>
      <c r="Q145">
        <v>15</v>
      </c>
      <c r="R145" s="14">
        <f t="shared" ref="R145:R165" si="84">(C145-C$3)*0.33*3/32768</f>
        <v>22.592622985839846</v>
      </c>
      <c r="S145" s="14">
        <f t="shared" ref="S145:S165" si="85">(D145-D$3)*0.0011*3/32768</f>
        <v>1.9041325286865236</v>
      </c>
      <c r="T145" s="14">
        <f t="shared" ref="T145:T165" si="86">(E145-E$3)*17.4*3/32768</f>
        <v>45.617651367187499</v>
      </c>
      <c r="U145" s="14">
        <f t="shared" ref="U145:U165" si="87">(E145-E$3)*18.8*3/32768</f>
        <v>49.288037109375004</v>
      </c>
      <c r="V145" s="14">
        <f t="shared" si="76"/>
        <v>119.40244399108889</v>
      </c>
    </row>
    <row r="146" spans="1:22" x14ac:dyDescent="0.55000000000000004">
      <c r="A146" s="19"/>
      <c r="B146">
        <v>20</v>
      </c>
      <c r="C146">
        <v>1261424</v>
      </c>
      <c r="D146">
        <v>38054181</v>
      </c>
      <c r="E146">
        <v>54734</v>
      </c>
      <c r="F146">
        <v>145464</v>
      </c>
      <c r="G146">
        <v>20</v>
      </c>
      <c r="H146" s="14">
        <f t="shared" si="77"/>
        <v>3.2532815551757806E-2</v>
      </c>
      <c r="I146" s="14">
        <f t="shared" si="78"/>
        <v>3.1914673156738286E-3</v>
      </c>
      <c r="J146" s="14">
        <f t="shared" si="79"/>
        <v>4.6038208007812501E-3</v>
      </c>
      <c r="K146" s="14">
        <f t="shared" si="80"/>
        <v>4.0040649414062504E-2</v>
      </c>
      <c r="L146" s="14">
        <f t="shared" si="81"/>
        <v>8.0368753082275396E-2</v>
      </c>
      <c r="M146">
        <v>20</v>
      </c>
      <c r="N146" s="15">
        <f t="shared" si="82"/>
        <v>8.8198205273337118E-5</v>
      </c>
      <c r="O146" s="15">
        <f t="shared" si="83"/>
        <v>7.0995994763854643E-4</v>
      </c>
      <c r="P146" s="16">
        <f t="shared" si="75"/>
        <v>7.9815815291188355E-4</v>
      </c>
      <c r="Q146">
        <v>20</v>
      </c>
      <c r="R146" s="14">
        <f t="shared" si="84"/>
        <v>32.352467651367192</v>
      </c>
      <c r="S146" s="14">
        <f t="shared" si="85"/>
        <v>2.8615727233886719</v>
      </c>
      <c r="T146" s="14">
        <f t="shared" si="86"/>
        <v>46.998797607421871</v>
      </c>
      <c r="U146" s="14">
        <f t="shared" si="87"/>
        <v>50.780310058593756</v>
      </c>
      <c r="V146" s="14">
        <f t="shared" si="76"/>
        <v>132.99314804077147</v>
      </c>
    </row>
    <row r="147" spans="1:22" x14ac:dyDescent="0.55000000000000004">
      <c r="A147" s="19"/>
      <c r="B147">
        <v>25</v>
      </c>
      <c r="C147">
        <v>1584631</v>
      </c>
      <c r="D147">
        <v>47558833</v>
      </c>
      <c r="E147">
        <v>56634</v>
      </c>
      <c r="F147">
        <v>152589</v>
      </c>
      <c r="G147">
        <v>25</v>
      </c>
      <c r="H147" s="14">
        <f t="shared" si="77"/>
        <v>3.2549533081054689E-2</v>
      </c>
      <c r="I147" s="14">
        <f t="shared" si="78"/>
        <v>3.1906485595703128E-3</v>
      </c>
      <c r="J147" s="14">
        <f t="shared" si="79"/>
        <v>1.0089111328125001E-2</v>
      </c>
      <c r="K147" s="14">
        <f t="shared" si="80"/>
        <v>4.08782958984375E-2</v>
      </c>
      <c r="L147" s="14">
        <f t="shared" si="81"/>
        <v>8.6707588867187504E-2</v>
      </c>
      <c r="M147">
        <v>25</v>
      </c>
      <c r="N147" s="15">
        <f t="shared" si="82"/>
        <v>1.9332796695597688E-4</v>
      </c>
      <c r="O147" s="15">
        <f t="shared" si="83"/>
        <v>7.2497987608491333E-4</v>
      </c>
      <c r="P147" s="16">
        <f t="shared" si="75"/>
        <v>9.1830784304089018E-4</v>
      </c>
      <c r="Q147">
        <v>25</v>
      </c>
      <c r="R147" s="14">
        <f t="shared" si="84"/>
        <v>42.117327575683596</v>
      </c>
      <c r="S147" s="14">
        <f t="shared" si="85"/>
        <v>3.8187672912597659</v>
      </c>
      <c r="T147" s="14">
        <f t="shared" si="86"/>
        <v>50.025531005859371</v>
      </c>
      <c r="U147" s="14">
        <f t="shared" si="87"/>
        <v>54.050573730468756</v>
      </c>
      <c r="V147" s="14">
        <f t="shared" si="76"/>
        <v>150.01219960327148</v>
      </c>
    </row>
    <row r="148" spans="1:22" x14ac:dyDescent="0.55000000000000004">
      <c r="A148" s="19"/>
      <c r="B148">
        <v>30</v>
      </c>
      <c r="C148">
        <v>1968253</v>
      </c>
      <c r="D148">
        <v>57002909</v>
      </c>
      <c r="E148">
        <v>100361</v>
      </c>
      <c r="F148">
        <v>178380</v>
      </c>
      <c r="G148">
        <v>30</v>
      </c>
      <c r="H148" s="14">
        <f t="shared" si="77"/>
        <v>3.8633807373046877E-2</v>
      </c>
      <c r="I148" s="14">
        <f t="shared" si="78"/>
        <v>3.1703135986328131E-3</v>
      </c>
      <c r="J148" s="14">
        <f t="shared" si="79"/>
        <v>0.23219293212890627</v>
      </c>
      <c r="K148" s="14">
        <f t="shared" si="80"/>
        <v>0.14797082519531252</v>
      </c>
      <c r="L148" s="14">
        <f t="shared" si="81"/>
        <v>0.42196787829589849</v>
      </c>
      <c r="M148">
        <v>30</v>
      </c>
      <c r="N148" s="15">
        <f t="shared" si="82"/>
        <v>4.4493634216273229E-3</v>
      </c>
      <c r="O148" s="15">
        <f t="shared" si="83"/>
        <v>2.6243175156582957E-3</v>
      </c>
      <c r="P148" s="16">
        <f t="shared" si="75"/>
        <v>7.0736809372856186E-3</v>
      </c>
      <c r="Q148">
        <v>30</v>
      </c>
      <c r="R148" s="14">
        <f t="shared" si="84"/>
        <v>53.70746978759766</v>
      </c>
      <c r="S148" s="14">
        <f t="shared" si="85"/>
        <v>4.7698613708496094</v>
      </c>
      <c r="T148" s="14">
        <f t="shared" si="86"/>
        <v>119.68341064453125</v>
      </c>
      <c r="U148" s="14">
        <f t="shared" si="87"/>
        <v>129.3131103515625</v>
      </c>
      <c r="V148" s="14">
        <f t="shared" si="76"/>
        <v>307.47385215454102</v>
      </c>
    </row>
    <row r="149" spans="1:22" x14ac:dyDescent="0.55000000000000004">
      <c r="B149">
        <v>35</v>
      </c>
      <c r="C149">
        <v>2440937</v>
      </c>
      <c r="D149">
        <v>66360111</v>
      </c>
      <c r="E149">
        <v>165805</v>
      </c>
      <c r="F149">
        <v>227072</v>
      </c>
      <c r="G149">
        <v>35</v>
      </c>
      <c r="H149" s="14">
        <f t="shared" si="77"/>
        <v>4.7603063964843755E-2</v>
      </c>
      <c r="I149" s="14">
        <f t="shared" si="78"/>
        <v>3.1411505737304691E-3</v>
      </c>
      <c r="J149" s="14">
        <f t="shared" si="79"/>
        <v>0.34751147460937498</v>
      </c>
      <c r="K149" s="14">
        <f t="shared" si="80"/>
        <v>0.27936083984374999</v>
      </c>
      <c r="L149" s="14">
        <f t="shared" si="81"/>
        <v>0.67761652899169911</v>
      </c>
      <c r="N149" s="15">
        <f t="shared" si="82"/>
        <v>6.6576560501312018E-3</v>
      </c>
      <c r="O149" s="15">
        <f t="shared" si="83"/>
        <v>4.9534653809820382E-3</v>
      </c>
      <c r="P149" s="16">
        <f t="shared" ref="P149:P165" si="88">SUM(N149:O149)</f>
        <v>1.1611121431113241E-2</v>
      </c>
      <c r="R149" s="14">
        <f t="shared" si="84"/>
        <v>67.988388977050789</v>
      </c>
      <c r="S149" s="14">
        <f t="shared" si="85"/>
        <v>5.712206542968751</v>
      </c>
      <c r="T149" s="14">
        <f t="shared" si="86"/>
        <v>223.93685302734372</v>
      </c>
      <c r="U149" s="14">
        <f t="shared" si="87"/>
        <v>241.95476074218752</v>
      </c>
      <c r="V149" s="14">
        <f t="shared" ref="V149:V165" si="89">SUM(R149:U149)</f>
        <v>539.59220928955074</v>
      </c>
    </row>
    <row r="150" spans="1:22" x14ac:dyDescent="0.55000000000000004">
      <c r="B150">
        <v>40</v>
      </c>
      <c r="C150">
        <v>2816936</v>
      </c>
      <c r="D150">
        <v>75813888</v>
      </c>
      <c r="E150">
        <v>172859</v>
      </c>
      <c r="F150">
        <v>236292</v>
      </c>
      <c r="G150">
        <v>40</v>
      </c>
      <c r="H150" s="14">
        <f t="shared" si="77"/>
        <v>3.7866110229492191E-2</v>
      </c>
      <c r="I150" s="14">
        <f t="shared" si="78"/>
        <v>3.1735701599121102E-3</v>
      </c>
      <c r="J150" s="14">
        <f t="shared" si="79"/>
        <v>3.7457153320312499E-2</v>
      </c>
      <c r="K150" s="14">
        <f t="shared" si="80"/>
        <v>5.2897949218750004E-2</v>
      </c>
      <c r="L150" s="14">
        <f t="shared" si="81"/>
        <v>0.13139478292846679</v>
      </c>
      <c r="N150" s="15">
        <f t="shared" si="82"/>
        <v>7.1761553874676292E-4</v>
      </c>
      <c r="O150" s="15">
        <f t="shared" si="83"/>
        <v>9.3796643992701358E-4</v>
      </c>
      <c r="P150" s="16">
        <f t="shared" si="88"/>
        <v>1.6555819786737765E-3</v>
      </c>
      <c r="R150" s="14">
        <f t="shared" si="84"/>
        <v>79.348222045898439</v>
      </c>
      <c r="S150" s="14">
        <f t="shared" si="85"/>
        <v>6.6642775909423833</v>
      </c>
      <c r="T150" s="14">
        <f t="shared" si="86"/>
        <v>235.17399902343749</v>
      </c>
      <c r="U150" s="14">
        <f t="shared" si="87"/>
        <v>254.09604492187498</v>
      </c>
      <c r="V150" s="14">
        <f t="shared" si="89"/>
        <v>575.28254358215327</v>
      </c>
    </row>
    <row r="151" spans="1:22" x14ac:dyDescent="0.55000000000000004">
      <c r="B151">
        <v>45</v>
      </c>
      <c r="C151">
        <v>3258353</v>
      </c>
      <c r="D151">
        <v>85202197</v>
      </c>
      <c r="E151">
        <v>185679</v>
      </c>
      <c r="F151">
        <v>263078</v>
      </c>
      <c r="G151">
        <v>45</v>
      </c>
      <c r="H151" s="14">
        <f t="shared" si="77"/>
        <v>4.4454226684570324E-2</v>
      </c>
      <c r="I151" s="14">
        <f t="shared" si="78"/>
        <v>3.1515929870605465E-3</v>
      </c>
      <c r="J151" s="14">
        <f t="shared" si="79"/>
        <v>6.8074951171874995E-2</v>
      </c>
      <c r="K151" s="14">
        <f t="shared" si="80"/>
        <v>0.153679443359375</v>
      </c>
      <c r="L151" s="14">
        <f t="shared" si="81"/>
        <v>0.26936021420288087</v>
      </c>
      <c r="N151" s="15">
        <f t="shared" si="82"/>
        <v>1.3042072586763862E-3</v>
      </c>
      <c r="O151" s="15">
        <f t="shared" si="83"/>
        <v>2.7249996591970113E-3</v>
      </c>
      <c r="P151" s="16">
        <f t="shared" si="88"/>
        <v>4.0292069178733975E-3</v>
      </c>
      <c r="R151" s="14">
        <f t="shared" si="84"/>
        <v>92.684490051269535</v>
      </c>
      <c r="S151" s="14">
        <f t="shared" si="85"/>
        <v>7.6097554870605464</v>
      </c>
      <c r="T151" s="14">
        <f t="shared" si="86"/>
        <v>255.59648437499999</v>
      </c>
      <c r="U151" s="14">
        <f t="shared" si="87"/>
        <v>276.16171874999998</v>
      </c>
      <c r="V151" s="14">
        <f t="shared" si="89"/>
        <v>632.0524486633301</v>
      </c>
    </row>
    <row r="152" spans="1:22" x14ac:dyDescent="0.55000000000000004">
      <c r="B152">
        <v>50</v>
      </c>
      <c r="C152">
        <v>3721726</v>
      </c>
      <c r="D152">
        <v>94568661</v>
      </c>
      <c r="E152">
        <v>199224</v>
      </c>
      <c r="F152">
        <v>280898</v>
      </c>
      <c r="G152">
        <v>50</v>
      </c>
      <c r="H152" s="14">
        <f t="shared" si="77"/>
        <v>4.6665371704101566E-2</v>
      </c>
      <c r="I152" s="14">
        <f t="shared" si="78"/>
        <v>3.1442597656250004E-3</v>
      </c>
      <c r="J152" s="14">
        <f t="shared" si="79"/>
        <v>7.1924743652343748E-2</v>
      </c>
      <c r="K152" s="14">
        <f t="shared" si="80"/>
        <v>0.10223876953125001</v>
      </c>
      <c r="L152" s="14">
        <f t="shared" si="81"/>
        <v>0.2239731446533203</v>
      </c>
      <c r="N152" s="15">
        <f t="shared" si="82"/>
        <v>1.3779475692221549E-3</v>
      </c>
      <c r="O152" s="15">
        <f t="shared" si="83"/>
        <v>1.8128479648238317E-3</v>
      </c>
      <c r="P152" s="16">
        <f t="shared" si="88"/>
        <v>3.1907955340459869E-3</v>
      </c>
      <c r="R152" s="14">
        <f t="shared" si="84"/>
        <v>106.68410156250002</v>
      </c>
      <c r="S152" s="14">
        <f t="shared" si="85"/>
        <v>8.5530334167480468</v>
      </c>
      <c r="T152" s="14">
        <f t="shared" si="86"/>
        <v>277.17390747070311</v>
      </c>
      <c r="U152" s="14">
        <f t="shared" si="87"/>
        <v>299.47525634765623</v>
      </c>
      <c r="V152" s="14">
        <f t="shared" si="89"/>
        <v>691.88629879760742</v>
      </c>
    </row>
    <row r="153" spans="1:22" x14ac:dyDescent="0.55000000000000004">
      <c r="B153">
        <v>55</v>
      </c>
      <c r="C153">
        <v>4210674</v>
      </c>
      <c r="D153">
        <v>103909681</v>
      </c>
      <c r="E153">
        <v>208624</v>
      </c>
      <c r="F153">
        <v>300064</v>
      </c>
      <c r="G153">
        <v>55</v>
      </c>
      <c r="H153" s="14">
        <f t="shared" si="77"/>
        <v>4.9240979003906254E-2</v>
      </c>
      <c r="I153" s="14">
        <f t="shared" si="78"/>
        <v>3.135718383789063E-3</v>
      </c>
      <c r="J153" s="14">
        <f t="shared" si="79"/>
        <v>4.9914550781249997E-2</v>
      </c>
      <c r="K153" s="14">
        <f t="shared" si="80"/>
        <v>0.10996118164062499</v>
      </c>
      <c r="L153" s="14">
        <f t="shared" si="81"/>
        <v>0.21225242980957032</v>
      </c>
      <c r="N153" s="15">
        <f t="shared" si="82"/>
        <v>9.5625947103795256E-4</v>
      </c>
      <c r="O153" s="15">
        <f t="shared" si="83"/>
        <v>1.9497520236078083E-3</v>
      </c>
      <c r="P153" s="16">
        <f t="shared" si="88"/>
        <v>2.906011494645761E-3</v>
      </c>
      <c r="R153" s="14">
        <f t="shared" si="84"/>
        <v>121.45639526367188</v>
      </c>
      <c r="S153" s="14">
        <f t="shared" si="85"/>
        <v>9.4937489318847668</v>
      </c>
      <c r="T153" s="14">
        <f t="shared" si="86"/>
        <v>292.14827270507811</v>
      </c>
      <c r="U153" s="14">
        <f t="shared" si="87"/>
        <v>315.65445556640623</v>
      </c>
      <c r="V153" s="14">
        <f t="shared" si="89"/>
        <v>738.75287246704102</v>
      </c>
    </row>
    <row r="154" spans="1:22" x14ac:dyDescent="0.55000000000000004">
      <c r="B154">
        <v>60</v>
      </c>
      <c r="C154">
        <v>4732903</v>
      </c>
      <c r="D154">
        <v>113215137</v>
      </c>
      <c r="E154">
        <v>221490</v>
      </c>
      <c r="F154">
        <v>323864</v>
      </c>
      <c r="G154">
        <v>60</v>
      </c>
      <c r="H154" s="14">
        <f t="shared" si="77"/>
        <v>5.2592642211914065E-2</v>
      </c>
      <c r="I154" s="14">
        <f t="shared" si="78"/>
        <v>3.1237797851562505E-3</v>
      </c>
      <c r="J154" s="14">
        <f t="shared" si="79"/>
        <v>6.8319213867187492E-2</v>
      </c>
      <c r="K154" s="14">
        <f t="shared" si="80"/>
        <v>0.13654785156249999</v>
      </c>
      <c r="L154" s="14">
        <f t="shared" si="81"/>
        <v>0.2605834874267578</v>
      </c>
      <c r="N154" s="15">
        <f t="shared" si="82"/>
        <v>1.309158769333775E-3</v>
      </c>
      <c r="O154" s="15">
        <f t="shared" si="83"/>
        <v>2.4217300412050242E-3</v>
      </c>
      <c r="P154" s="16">
        <f t="shared" si="88"/>
        <v>3.7308888105387992E-3</v>
      </c>
      <c r="R154" s="14">
        <f t="shared" si="84"/>
        <v>137.2341879272461</v>
      </c>
      <c r="S154" s="14">
        <f t="shared" si="85"/>
        <v>10.430882867431642</v>
      </c>
      <c r="T154" s="14">
        <f t="shared" si="86"/>
        <v>312.64403686523434</v>
      </c>
      <c r="U154" s="14">
        <f t="shared" si="87"/>
        <v>337.7993041992188</v>
      </c>
      <c r="V154" s="14">
        <f t="shared" si="89"/>
        <v>798.10841185913091</v>
      </c>
    </row>
    <row r="155" spans="1:22" x14ac:dyDescent="0.55000000000000004">
      <c r="B155">
        <v>65</v>
      </c>
      <c r="C155">
        <v>5247952</v>
      </c>
      <c r="D155">
        <v>122529806</v>
      </c>
      <c r="E155">
        <v>232047</v>
      </c>
      <c r="F155">
        <v>346911</v>
      </c>
      <c r="G155">
        <v>65</v>
      </c>
      <c r="H155" s="14">
        <f t="shared" si="77"/>
        <v>5.1869558715820316E-2</v>
      </c>
      <c r="I155" s="14">
        <f t="shared" si="78"/>
        <v>3.1268725280761719E-3</v>
      </c>
      <c r="J155" s="14">
        <f t="shared" si="79"/>
        <v>5.6058288574218747E-2</v>
      </c>
      <c r="K155" s="14">
        <f t="shared" si="80"/>
        <v>0.13222766113281251</v>
      </c>
      <c r="L155" s="14">
        <f t="shared" si="81"/>
        <v>0.24328238095092775</v>
      </c>
      <c r="N155" s="15">
        <f t="shared" si="82"/>
        <v>1.0739880838900975E-3</v>
      </c>
      <c r="O155" s="15">
        <f t="shared" si="83"/>
        <v>2.3446247389803045E-3</v>
      </c>
      <c r="P155" s="16">
        <f t="shared" si="88"/>
        <v>3.4186128228704017E-3</v>
      </c>
      <c r="R155" s="14">
        <f t="shared" si="84"/>
        <v>152.79505554199218</v>
      </c>
      <c r="S155" s="14">
        <f t="shared" si="85"/>
        <v>11.368944625854493</v>
      </c>
      <c r="T155" s="14">
        <f t="shared" si="86"/>
        <v>329.46152343749998</v>
      </c>
      <c r="U155" s="14">
        <f t="shared" si="87"/>
        <v>355.96992187500001</v>
      </c>
      <c r="V155" s="14">
        <f t="shared" si="89"/>
        <v>849.5954454803466</v>
      </c>
    </row>
    <row r="156" spans="1:22" x14ac:dyDescent="0.55000000000000004">
      <c r="B156">
        <v>70</v>
      </c>
      <c r="C156">
        <v>5790424</v>
      </c>
      <c r="D156">
        <v>131814944</v>
      </c>
      <c r="E156">
        <v>246939</v>
      </c>
      <c r="F156">
        <v>377806</v>
      </c>
      <c r="G156">
        <v>70</v>
      </c>
      <c r="H156" s="14">
        <f t="shared" si="77"/>
        <v>5.46312744140625E-2</v>
      </c>
      <c r="I156" s="14">
        <f t="shared" si="78"/>
        <v>3.1169591674804695E-3</v>
      </c>
      <c r="J156" s="14">
        <f t="shared" si="79"/>
        <v>7.9077392578124989E-2</v>
      </c>
      <c r="K156" s="14">
        <f t="shared" si="80"/>
        <v>0.17725402832031248</v>
      </c>
      <c r="L156" s="14">
        <f t="shared" si="81"/>
        <v>0.31407965447998043</v>
      </c>
      <c r="N156" s="15">
        <f t="shared" si="82"/>
        <v>1.5153226471135912E-3</v>
      </c>
      <c r="O156" s="15">
        <f t="shared" si="83"/>
        <v>3.1436941433369862E-3</v>
      </c>
      <c r="P156" s="16">
        <f t="shared" si="88"/>
        <v>4.6590167904505776E-3</v>
      </c>
      <c r="R156" s="14">
        <f t="shared" si="84"/>
        <v>169.18443786621094</v>
      </c>
      <c r="S156" s="14">
        <f t="shared" si="85"/>
        <v>12.304032376098633</v>
      </c>
      <c r="T156" s="14">
        <f t="shared" si="86"/>
        <v>353.18474121093749</v>
      </c>
      <c r="U156" s="14">
        <f t="shared" si="87"/>
        <v>381.60190429687503</v>
      </c>
      <c r="V156" s="14">
        <f t="shared" si="89"/>
        <v>916.27511575012204</v>
      </c>
    </row>
    <row r="157" spans="1:22" x14ac:dyDescent="0.55000000000000004">
      <c r="B157">
        <v>75</v>
      </c>
      <c r="C157">
        <v>6320297</v>
      </c>
      <c r="D157">
        <v>141114889</v>
      </c>
      <c r="E157">
        <v>259827</v>
      </c>
      <c r="F157">
        <v>403989</v>
      </c>
      <c r="G157">
        <v>75</v>
      </c>
      <c r="H157" s="14">
        <f t="shared" si="77"/>
        <v>5.3362454223632817E-2</v>
      </c>
      <c r="I157" s="14">
        <f t="shared" si="78"/>
        <v>3.1219297790527345E-3</v>
      </c>
      <c r="J157" s="14">
        <f t="shared" si="79"/>
        <v>6.8436035156250005E-2</v>
      </c>
      <c r="K157" s="14">
        <f t="shared" si="80"/>
        <v>0.15021984863281251</v>
      </c>
      <c r="L157" s="14">
        <f t="shared" si="81"/>
        <v>0.27514026779174805</v>
      </c>
      <c r="N157" s="15">
        <f t="shared" si="82"/>
        <v>1.3111127795041577E-3</v>
      </c>
      <c r="O157" s="15">
        <f t="shared" si="83"/>
        <v>2.6636301913219554E-3</v>
      </c>
      <c r="P157" s="16">
        <f t="shared" si="88"/>
        <v>3.9747429708261129E-3</v>
      </c>
      <c r="R157" s="14">
        <f t="shared" si="84"/>
        <v>185.19317413330077</v>
      </c>
      <c r="S157" s="14">
        <f t="shared" si="85"/>
        <v>13.240611309814454</v>
      </c>
      <c r="T157" s="14">
        <f t="shared" si="86"/>
        <v>373.71555175781248</v>
      </c>
      <c r="U157" s="14">
        <f t="shared" si="87"/>
        <v>403.78461914062495</v>
      </c>
      <c r="V157" s="14">
        <f t="shared" si="89"/>
        <v>975.93395634155263</v>
      </c>
    </row>
    <row r="158" spans="1:22" x14ac:dyDescent="0.55000000000000004">
      <c r="B158">
        <v>80</v>
      </c>
      <c r="C158">
        <v>6849348</v>
      </c>
      <c r="D158">
        <v>150413536</v>
      </c>
      <c r="E158">
        <v>273281</v>
      </c>
      <c r="F158">
        <v>432734</v>
      </c>
      <c r="G158">
        <v>80</v>
      </c>
      <c r="H158" s="14">
        <f t="shared" si="77"/>
        <v>5.327967224121094E-2</v>
      </c>
      <c r="I158" s="14">
        <f t="shared" si="78"/>
        <v>3.1214940490722656E-3</v>
      </c>
      <c r="J158" s="14">
        <f t="shared" si="79"/>
        <v>7.1441528320312489E-2</v>
      </c>
      <c r="K158" s="14">
        <f t="shared" si="80"/>
        <v>0.16491882324218748</v>
      </c>
      <c r="L158" s="14">
        <f t="shared" si="81"/>
        <v>0.29276151785278315</v>
      </c>
      <c r="N158" s="15">
        <f t="shared" si="82"/>
        <v>1.3689879359337254E-3</v>
      </c>
      <c r="O158" s="15">
        <f t="shared" si="83"/>
        <v>2.9248965525802686E-3</v>
      </c>
      <c r="P158" s="16">
        <f t="shared" si="88"/>
        <v>4.2938844885139944E-3</v>
      </c>
      <c r="R158" s="14">
        <f t="shared" si="84"/>
        <v>201.17707580566406</v>
      </c>
      <c r="S158" s="14">
        <f t="shared" si="85"/>
        <v>14.177059524536133</v>
      </c>
      <c r="T158" s="14">
        <f t="shared" si="86"/>
        <v>395.14801025390625</v>
      </c>
      <c r="U158" s="14">
        <f t="shared" si="87"/>
        <v>426.9415283203125</v>
      </c>
      <c r="V158" s="14">
        <f t="shared" si="89"/>
        <v>1037.443673904419</v>
      </c>
    </row>
    <row r="159" spans="1:22" x14ac:dyDescent="0.55000000000000004">
      <c r="B159">
        <v>85</v>
      </c>
      <c r="C159">
        <v>7373511</v>
      </c>
      <c r="D159">
        <v>159717098</v>
      </c>
      <c r="E159">
        <v>284092</v>
      </c>
      <c r="F159">
        <v>466958</v>
      </c>
      <c r="G159">
        <v>85</v>
      </c>
      <c r="H159" s="14">
        <f t="shared" si="77"/>
        <v>5.278741149902344E-2</v>
      </c>
      <c r="I159" s="14">
        <f t="shared" si="78"/>
        <v>3.1231439819335936E-3</v>
      </c>
      <c r="J159" s="14">
        <f t="shared" si="79"/>
        <v>5.7407043457031251E-2</v>
      </c>
      <c r="K159" s="14">
        <f t="shared" si="80"/>
        <v>0.196353515625</v>
      </c>
      <c r="L159" s="14">
        <f t="shared" si="81"/>
        <v>0.30967111456298829</v>
      </c>
      <c r="N159" s="15">
        <f t="shared" si="82"/>
        <v>1.1000511308568361E-3</v>
      </c>
      <c r="O159" s="15">
        <f t="shared" si="83"/>
        <v>3.4823929240999315E-3</v>
      </c>
      <c r="P159" s="16">
        <f t="shared" si="88"/>
        <v>4.5824440549567681E-3</v>
      </c>
      <c r="R159" s="14">
        <f t="shared" si="84"/>
        <v>217.01329925537112</v>
      </c>
      <c r="S159" s="14">
        <f t="shared" si="85"/>
        <v>15.114002719116213</v>
      </c>
      <c r="T159" s="14">
        <f t="shared" si="86"/>
        <v>412.3701232910156</v>
      </c>
      <c r="U159" s="14">
        <f t="shared" si="87"/>
        <v>445.5493286132812</v>
      </c>
      <c r="V159" s="14">
        <f t="shared" si="89"/>
        <v>1090.0467538787841</v>
      </c>
    </row>
    <row r="160" spans="1:22" x14ac:dyDescent="0.55000000000000004">
      <c r="B160">
        <v>90</v>
      </c>
      <c r="C160">
        <v>7909904</v>
      </c>
      <c r="D160">
        <v>169008436</v>
      </c>
      <c r="E160">
        <v>294203</v>
      </c>
      <c r="F160">
        <v>500505</v>
      </c>
      <c r="G160">
        <v>90</v>
      </c>
      <c r="H160" s="14">
        <f t="shared" si="77"/>
        <v>5.401907043457032E-2</v>
      </c>
      <c r="I160" s="14">
        <f t="shared" si="78"/>
        <v>3.1190404663085942E-3</v>
      </c>
      <c r="J160" s="14">
        <f t="shared" si="79"/>
        <v>5.3690002441406245E-2</v>
      </c>
      <c r="K160" s="14">
        <f t="shared" si="80"/>
        <v>0.19246936035156248</v>
      </c>
      <c r="L160" s="14">
        <f t="shared" si="81"/>
        <v>0.30329747369384763</v>
      </c>
      <c r="N160" s="15">
        <f t="shared" si="82"/>
        <v>1.0288234384925677E-3</v>
      </c>
      <c r="O160" s="15">
        <f t="shared" si="83"/>
        <v>3.4135040936712656E-3</v>
      </c>
      <c r="P160" s="16">
        <f t="shared" si="88"/>
        <v>4.4423275321638332E-3</v>
      </c>
      <c r="R160" s="14">
        <f t="shared" si="84"/>
        <v>233.2190203857422</v>
      </c>
      <c r="S160" s="14">
        <f t="shared" si="85"/>
        <v>16.049714859008791</v>
      </c>
      <c r="T160" s="14">
        <f t="shared" si="86"/>
        <v>428.47712402343745</v>
      </c>
      <c r="U160" s="14">
        <f t="shared" si="87"/>
        <v>462.95229492187502</v>
      </c>
      <c r="V160" s="14">
        <f t="shared" si="89"/>
        <v>1140.6981541900636</v>
      </c>
    </row>
    <row r="161" spans="1:22" x14ac:dyDescent="0.55000000000000004">
      <c r="B161">
        <v>95</v>
      </c>
      <c r="C161">
        <v>8429933</v>
      </c>
      <c r="D161">
        <v>178318180</v>
      </c>
      <c r="E161">
        <v>301784</v>
      </c>
      <c r="F161">
        <v>523809</v>
      </c>
      <c r="G161">
        <v>95</v>
      </c>
      <c r="H161" s="14">
        <f t="shared" si="77"/>
        <v>5.2371084594726565E-2</v>
      </c>
      <c r="I161" s="14">
        <f t="shared" si="78"/>
        <v>3.12521923828125E-3</v>
      </c>
      <c r="J161" s="14">
        <f t="shared" si="79"/>
        <v>4.0255554199218745E-2</v>
      </c>
      <c r="K161" s="14">
        <f t="shared" si="80"/>
        <v>0.1337021484375</v>
      </c>
      <c r="L161" s="14">
        <f t="shared" si="81"/>
        <v>0.22945400646972655</v>
      </c>
      <c r="N161" s="15">
        <f t="shared" si="82"/>
        <v>7.7122838950604449E-4</v>
      </c>
      <c r="O161" s="15">
        <f t="shared" si="83"/>
        <v>2.3707566797320752E-3</v>
      </c>
      <c r="P161" s="16">
        <f t="shared" si="88"/>
        <v>3.1419850692381195E-3</v>
      </c>
      <c r="R161" s="14">
        <f t="shared" si="84"/>
        <v>248.93034576416017</v>
      </c>
      <c r="S161" s="14">
        <f t="shared" si="85"/>
        <v>16.987280630493164</v>
      </c>
      <c r="T161" s="14">
        <f t="shared" si="86"/>
        <v>440.55379028320306</v>
      </c>
      <c r="U161" s="14">
        <f t="shared" si="87"/>
        <v>476.00064697265628</v>
      </c>
      <c r="V161" s="14">
        <f t="shared" si="89"/>
        <v>1182.4720636505126</v>
      </c>
    </row>
    <row r="162" spans="1:22" x14ac:dyDescent="0.55000000000000004">
      <c r="B162">
        <v>100</v>
      </c>
      <c r="C162">
        <v>9012626</v>
      </c>
      <c r="D162">
        <v>187565090</v>
      </c>
      <c r="E162">
        <v>324702</v>
      </c>
      <c r="F162">
        <v>560979</v>
      </c>
      <c r="G162">
        <v>100</v>
      </c>
      <c r="H162" s="14">
        <f t="shared" si="77"/>
        <v>5.8681851196289068E-2</v>
      </c>
      <c r="I162" s="14">
        <f t="shared" si="78"/>
        <v>3.1041262817382816E-3</v>
      </c>
      <c r="J162" s="14">
        <f t="shared" si="79"/>
        <v>0.12169592285156249</v>
      </c>
      <c r="K162" s="14">
        <f t="shared" si="80"/>
        <v>0.213255615234375</v>
      </c>
      <c r="L162" s="14">
        <f t="shared" si="81"/>
        <v>0.39673751556396486</v>
      </c>
      <c r="N162" s="15">
        <f t="shared" si="82"/>
        <v>2.3315285469820094E-3</v>
      </c>
      <c r="O162" s="15">
        <f t="shared" si="83"/>
        <v>3.7814345096134606E-3</v>
      </c>
      <c r="P162" s="16">
        <f t="shared" si="88"/>
        <v>6.1129630565954704E-3</v>
      </c>
      <c r="R162" s="14">
        <f t="shared" si="84"/>
        <v>266.53490112304689</v>
      </c>
      <c r="S162" s="14">
        <f t="shared" si="85"/>
        <v>17.918518515014647</v>
      </c>
      <c r="T162" s="14">
        <f t="shared" si="86"/>
        <v>477.06256713867185</v>
      </c>
      <c r="U162" s="14">
        <f t="shared" si="87"/>
        <v>515.4469116210937</v>
      </c>
      <c r="V162" s="14">
        <f t="shared" si="89"/>
        <v>1276.9628983978271</v>
      </c>
    </row>
    <row r="163" spans="1:22" x14ac:dyDescent="0.55000000000000004">
      <c r="B163">
        <v>105</v>
      </c>
      <c r="C163">
        <v>9541530</v>
      </c>
      <c r="D163">
        <v>196866025</v>
      </c>
      <c r="E163">
        <v>337066</v>
      </c>
      <c r="F163">
        <v>585197</v>
      </c>
      <c r="G163">
        <v>105</v>
      </c>
      <c r="H163" s="14">
        <f t="shared" si="77"/>
        <v>5.32648681640625E-2</v>
      </c>
      <c r="I163" s="14">
        <f t="shared" si="78"/>
        <v>3.1222621154785159E-3</v>
      </c>
      <c r="J163" s="14">
        <f t="shared" si="79"/>
        <v>6.5653564453124993E-2</v>
      </c>
      <c r="K163" s="14">
        <f t="shared" si="80"/>
        <v>0.13894604492187501</v>
      </c>
      <c r="L163" s="14">
        <f t="shared" si="81"/>
        <v>0.260986739654541</v>
      </c>
      <c r="N163" s="15">
        <f t="shared" si="82"/>
        <v>1.257802899925421E-3</v>
      </c>
      <c r="O163" s="15">
        <f t="shared" si="83"/>
        <v>2.4637229561949082E-3</v>
      </c>
      <c r="P163" s="16">
        <f t="shared" si="88"/>
        <v>3.721525856120329E-3</v>
      </c>
      <c r="R163" s="14">
        <f t="shared" si="84"/>
        <v>282.51436157226567</v>
      </c>
      <c r="S163" s="14">
        <f t="shared" si="85"/>
        <v>18.855197149658203</v>
      </c>
      <c r="T163" s="14">
        <f t="shared" si="86"/>
        <v>496.75863647460938</v>
      </c>
      <c r="U163" s="14">
        <f t="shared" si="87"/>
        <v>536.72772216796875</v>
      </c>
      <c r="V163" s="14">
        <f t="shared" si="89"/>
        <v>1334.8559173645019</v>
      </c>
    </row>
    <row r="164" spans="1:22" x14ac:dyDescent="0.55000000000000004">
      <c r="B164">
        <v>110</v>
      </c>
      <c r="C164">
        <v>10081414</v>
      </c>
      <c r="D164">
        <v>206155781</v>
      </c>
      <c r="E164">
        <v>349452</v>
      </c>
      <c r="F164">
        <v>615919</v>
      </c>
      <c r="G164">
        <v>110</v>
      </c>
      <c r="H164" s="14">
        <f t="shared" si="77"/>
        <v>5.4370642089843754E-2</v>
      </c>
      <c r="I164" s="14">
        <f t="shared" si="78"/>
        <v>3.1185093994140628E-3</v>
      </c>
      <c r="J164" s="14">
        <f t="shared" si="79"/>
        <v>6.5770385742187493E-2</v>
      </c>
      <c r="K164" s="14">
        <f t="shared" si="80"/>
        <v>0.176261474609375</v>
      </c>
      <c r="L164" s="14">
        <f t="shared" si="81"/>
        <v>0.29952101184082031</v>
      </c>
      <c r="N164" s="15">
        <f t="shared" si="82"/>
        <v>1.2600664927708441E-3</v>
      </c>
      <c r="O164" s="15">
        <f t="shared" si="83"/>
        <v>3.1254450824241783E-3</v>
      </c>
      <c r="P164" s="16">
        <f t="shared" si="88"/>
        <v>4.3855115751950226E-3</v>
      </c>
      <c r="R164" s="14">
        <f t="shared" si="84"/>
        <v>298.82555419921874</v>
      </c>
      <c r="S164" s="14">
        <f t="shared" si="85"/>
        <v>19.790749969482423</v>
      </c>
      <c r="T164" s="14">
        <f t="shared" si="86"/>
        <v>516.4897521972656</v>
      </c>
      <c r="U164" s="14">
        <f t="shared" si="87"/>
        <v>558.0463989257812</v>
      </c>
      <c r="V164" s="14">
        <f t="shared" si="89"/>
        <v>1393.1524552917481</v>
      </c>
    </row>
    <row r="165" spans="1:22" x14ac:dyDescent="0.55000000000000004">
      <c r="B165">
        <v>115</v>
      </c>
      <c r="C165">
        <v>10630753</v>
      </c>
      <c r="D165">
        <v>215436205</v>
      </c>
      <c r="E165">
        <v>361609</v>
      </c>
      <c r="F165">
        <v>649238</v>
      </c>
      <c r="G165">
        <v>115</v>
      </c>
      <c r="H165" s="14">
        <f t="shared" si="77"/>
        <v>5.5322836303710939E-2</v>
      </c>
      <c r="I165" s="14">
        <f>(D165-D164)*0.0011*3/32768/300</f>
        <v>3.1153767089843755E-3</v>
      </c>
      <c r="J165" s="14">
        <f>(E165-E164)*17.4*3/32768/300</f>
        <v>6.4554382324218743E-2</v>
      </c>
      <c r="K165" s="14">
        <f>(F165-F164)*18.8*3/327680/30</f>
        <v>0.19116125488281249</v>
      </c>
      <c r="L165" s="14">
        <f t="shared" si="81"/>
        <v>0.31415385021972653</v>
      </c>
      <c r="N165" s="15">
        <f t="shared" si="82"/>
        <v>1.2367541313050986E-3</v>
      </c>
      <c r="O165" s="15">
        <f t="shared" si="83"/>
        <v>3.3896035947153557E-3</v>
      </c>
      <c r="P165" s="16">
        <f t="shared" si="88"/>
        <v>4.626357726020454E-3</v>
      </c>
      <c r="R165" s="14">
        <f t="shared" si="84"/>
        <v>315.42240509033206</v>
      </c>
      <c r="S165" s="14">
        <f t="shared" si="85"/>
        <v>20.725362982177735</v>
      </c>
      <c r="T165" s="14">
        <f t="shared" si="86"/>
        <v>535.85606689453118</v>
      </c>
      <c r="U165" s="14">
        <f t="shared" si="87"/>
        <v>578.97092285156259</v>
      </c>
      <c r="V165" s="14">
        <f t="shared" si="89"/>
        <v>1450.9747578186036</v>
      </c>
    </row>
    <row r="166" spans="1:22" x14ac:dyDescent="0.55000000000000004">
      <c r="L166" s="11">
        <f>AVERAGE(L144:L165)</f>
        <v>0.27457836486538972</v>
      </c>
    </row>
    <row r="169" spans="1:22" s="4" customFormat="1" x14ac:dyDescent="0.55000000000000004">
      <c r="A169" s="7"/>
      <c r="C169" s="20" t="s">
        <v>2779</v>
      </c>
      <c r="D169" s="20"/>
      <c r="E169" s="20"/>
      <c r="F169" s="20"/>
      <c r="H169" s="21"/>
      <c r="I169" s="21"/>
      <c r="J169" s="21"/>
      <c r="K169" s="21"/>
      <c r="L169" s="22"/>
      <c r="N169" s="23"/>
      <c r="O169" s="24"/>
      <c r="P169" s="24"/>
      <c r="R169" s="25"/>
      <c r="S169" s="25"/>
      <c r="T169" s="25"/>
      <c r="U169" s="25"/>
      <c r="V169" s="8"/>
    </row>
    <row r="170" spans="1:22" s="4" customFormat="1" x14ac:dyDescent="0.55000000000000004">
      <c r="A170" s="7"/>
      <c r="C170" s="4" t="s">
        <v>2780</v>
      </c>
      <c r="D170" s="4" t="s">
        <v>2781</v>
      </c>
      <c r="E170" s="4" t="s">
        <v>2782</v>
      </c>
      <c r="F170" s="4" t="s">
        <v>2783</v>
      </c>
      <c r="H170" s="21" t="s">
        <v>2784</v>
      </c>
      <c r="I170" s="21"/>
      <c r="J170" s="21"/>
      <c r="K170" s="21"/>
      <c r="L170" s="22"/>
      <c r="N170" s="23" t="s">
        <v>2785</v>
      </c>
      <c r="O170" s="24"/>
      <c r="P170" s="24"/>
      <c r="R170" s="26" t="s">
        <v>2786</v>
      </c>
      <c r="S170" s="27"/>
      <c r="T170" s="27"/>
      <c r="U170" s="27"/>
      <c r="V170" s="9"/>
    </row>
    <row r="171" spans="1:22" ht="15.75" customHeight="1" x14ac:dyDescent="0.55000000000000004">
      <c r="A171" s="19" t="s">
        <v>2797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2788</v>
      </c>
      <c r="H171" s="11" t="s">
        <v>2773</v>
      </c>
      <c r="I171" s="11" t="s">
        <v>2774</v>
      </c>
      <c r="J171" s="11" t="s">
        <v>2789</v>
      </c>
      <c r="K171" s="11" t="s">
        <v>2790</v>
      </c>
      <c r="L171" s="11" t="s">
        <v>2791</v>
      </c>
      <c r="M171" s="11" t="s">
        <v>2788</v>
      </c>
      <c r="N171" s="12" t="s">
        <v>2789</v>
      </c>
      <c r="O171" s="12" t="s">
        <v>2790</v>
      </c>
      <c r="P171" s="13" t="s">
        <v>2791</v>
      </c>
      <c r="Q171" s="11"/>
      <c r="R171" s="11" t="s">
        <v>2773</v>
      </c>
      <c r="S171" s="11" t="s">
        <v>2774</v>
      </c>
      <c r="T171" s="11" t="s">
        <v>2789</v>
      </c>
      <c r="U171" s="11" t="s">
        <v>2790</v>
      </c>
      <c r="V171" s="11" t="s">
        <v>2791</v>
      </c>
    </row>
    <row r="172" spans="1:22" x14ac:dyDescent="0.55000000000000004">
      <c r="A172" s="19"/>
      <c r="B172">
        <v>10</v>
      </c>
      <c r="C172">
        <v>564243</v>
      </c>
      <c r="D172">
        <v>19095841</v>
      </c>
      <c r="E172">
        <v>44152</v>
      </c>
      <c r="F172">
        <v>114448</v>
      </c>
      <c r="G172">
        <v>10</v>
      </c>
      <c r="H172" s="14">
        <f>(C172-C171)*0.33*3/32768/300</f>
        <v>3.8651531982421876E-2</v>
      </c>
      <c r="I172" s="14">
        <f>(D172-D171)*0.0011*3/327680/30</f>
        <v>3.1709802856445314E-3</v>
      </c>
      <c r="J172" s="14">
        <f>(E172-E171)*17.4*3/327680/30</f>
        <v>6.6694335937499988E-2</v>
      </c>
      <c r="K172" s="14">
        <f>(F172-F171)*18.8*3/327680/30</f>
        <v>0.15775292968750002</v>
      </c>
      <c r="L172" s="14">
        <f>SUM(H172:K172)</f>
        <v>0.26626977789306638</v>
      </c>
      <c r="M172">
        <v>10</v>
      </c>
      <c r="N172" s="15">
        <f>(E172-E171)/(C172-C171+D172-D171)</f>
        <v>1.2777394591581162E-3</v>
      </c>
      <c r="O172" s="15">
        <f>(F172-F171)/(C172-C171+D172-D171)</f>
        <v>2.7971914147302199E-3</v>
      </c>
      <c r="P172" s="16">
        <f t="shared" ref="P172:P176" si="90">SUM(N172:O172)</f>
        <v>4.0749308738883359E-3</v>
      </c>
      <c r="Q172">
        <v>10</v>
      </c>
      <c r="R172" s="14">
        <f>(C172-C$3)*0.33*3/32768</f>
        <v>11.28895477294922</v>
      </c>
      <c r="S172" s="14">
        <f>(D172-D$3)*0.0011*3/32768</f>
        <v>0.95231607055664069</v>
      </c>
      <c r="T172" s="14">
        <f>(E172-E$3)*17.4*3/32768</f>
        <v>30.141485595703124</v>
      </c>
      <c r="U172" s="14">
        <f>(E172-E$3)*18.8*3/32768</f>
        <v>32.566662597656247</v>
      </c>
      <c r="V172" s="14">
        <f t="shared" ref="V172:V176" si="91">SUM(R172:U172)</f>
        <v>74.949419036865237</v>
      </c>
    </row>
    <row r="173" spans="1:22" x14ac:dyDescent="0.55000000000000004">
      <c r="A173" s="19"/>
      <c r="B173">
        <v>15</v>
      </c>
      <c r="C173">
        <v>928136</v>
      </c>
      <c r="D173">
        <v>28560000</v>
      </c>
      <c r="E173">
        <v>55858</v>
      </c>
      <c r="F173">
        <v>123368</v>
      </c>
      <c r="G173">
        <v>15</v>
      </c>
      <c r="H173" s="14">
        <f t="shared" ref="H173:H193" si="92">(C173-C172)*0.33*3/32768/300</f>
        <v>3.6646939086914063E-2</v>
      </c>
      <c r="I173" s="14">
        <f t="shared" ref="I173:I192" si="93">(D173-D172)*0.0011*3/327680/30</f>
        <v>3.1770553283691411E-3</v>
      </c>
      <c r="J173" s="14">
        <f t="shared" ref="J173:J192" si="94">(E173-E172)*17.4*3/327680/30</f>
        <v>6.2159545898437495E-2</v>
      </c>
      <c r="K173" s="14">
        <f t="shared" ref="K173:K192" si="95">(F173-F172)*18.8*3/327680/30</f>
        <v>5.1176757812500001E-2</v>
      </c>
      <c r="L173" s="14">
        <f t="shared" ref="L173:L193" si="96">SUM(H173:K173)</f>
        <v>0.1531602981262207</v>
      </c>
      <c r="M173">
        <v>15</v>
      </c>
      <c r="N173" s="15">
        <f t="shared" ref="N173:N193" si="97">(E173-E172)/(C173-C172+D173-D172)</f>
        <v>1.1910803890740505E-3</v>
      </c>
      <c r="O173" s="15">
        <f t="shared" ref="O173:O193" si="98">(F173-F172)/(C173-C172+D173-D172)</f>
        <v>9.0760610546220151E-4</v>
      </c>
      <c r="P173" s="16">
        <f t="shared" si="90"/>
        <v>2.098686494536252E-3</v>
      </c>
      <c r="Q173">
        <v>15</v>
      </c>
      <c r="R173" s="14">
        <f t="shared" ref="R173:R193" si="99">(C173-C$3)*0.33*3/32768</f>
        <v>22.283036499023439</v>
      </c>
      <c r="S173" s="14">
        <f t="shared" ref="S173:S193" si="100">(D173-D$3)*0.0011*3/32768</f>
        <v>1.9054326690673831</v>
      </c>
      <c r="T173" s="14">
        <f t="shared" ref="T173:T193" si="101">(E173-E$3)*17.4*3/32768</f>
        <v>48.789349365234372</v>
      </c>
      <c r="U173" s="14">
        <f t="shared" ref="U173:U193" si="102">(E173-E$3)*18.8*3/32768</f>
        <v>52.714929199218744</v>
      </c>
      <c r="V173" s="14">
        <f t="shared" si="91"/>
        <v>125.69274773254394</v>
      </c>
    </row>
    <row r="174" spans="1:22" x14ac:dyDescent="0.55000000000000004">
      <c r="A174" s="19"/>
      <c r="B174">
        <v>20</v>
      </c>
      <c r="C174">
        <v>1268813</v>
      </c>
      <c r="D174">
        <v>38046928</v>
      </c>
      <c r="E174">
        <v>62114</v>
      </c>
      <c r="F174">
        <v>133824</v>
      </c>
      <c r="G174">
        <v>20</v>
      </c>
      <c r="H174" s="14">
        <f t="shared" si="92"/>
        <v>3.4308901977539059E-2</v>
      </c>
      <c r="I174" s="14">
        <f t="shared" si="93"/>
        <v>3.1846987304687499E-3</v>
      </c>
      <c r="J174" s="14">
        <f t="shared" si="94"/>
        <v>3.3219726562499996E-2</v>
      </c>
      <c r="K174" s="14">
        <f t="shared" si="95"/>
        <v>5.9989257812500002E-2</v>
      </c>
      <c r="L174" s="14">
        <f t="shared" si="96"/>
        <v>0.13070258508300781</v>
      </c>
      <c r="M174">
        <v>20</v>
      </c>
      <c r="N174" s="15">
        <f t="shared" si="97"/>
        <v>6.3657422128789263E-4</v>
      </c>
      <c r="O174" s="15">
        <f t="shared" si="98"/>
        <v>1.0639418250937029E-3</v>
      </c>
      <c r="P174" s="16">
        <f t="shared" si="90"/>
        <v>1.7005160463815956E-3</v>
      </c>
      <c r="Q174">
        <v>20</v>
      </c>
      <c r="R174" s="14">
        <f t="shared" si="99"/>
        <v>32.575707092285157</v>
      </c>
      <c r="S174" s="14">
        <f t="shared" si="100"/>
        <v>2.860842288208008</v>
      </c>
      <c r="T174" s="14">
        <f t="shared" si="101"/>
        <v>58.755267333984371</v>
      </c>
      <c r="U174" s="14">
        <f t="shared" si="102"/>
        <v>63.482702636718756</v>
      </c>
      <c r="V174" s="14">
        <f t="shared" si="91"/>
        <v>157.6745193511963</v>
      </c>
    </row>
    <row r="175" spans="1:22" x14ac:dyDescent="0.55000000000000004">
      <c r="A175" s="19"/>
      <c r="B175">
        <v>25</v>
      </c>
      <c r="C175">
        <v>1619018</v>
      </c>
      <c r="D175">
        <v>47526619</v>
      </c>
      <c r="E175">
        <v>69779</v>
      </c>
      <c r="F175">
        <v>153874</v>
      </c>
      <c r="G175">
        <v>25</v>
      </c>
      <c r="H175" s="14">
        <f t="shared" si="92"/>
        <v>3.5268447875976563E-2</v>
      </c>
      <c r="I175" s="14">
        <f t="shared" si="93"/>
        <v>3.1822693176269535E-3</v>
      </c>
      <c r="J175" s="14">
        <f t="shared" si="94"/>
        <v>4.0701599121093751E-2</v>
      </c>
      <c r="K175" s="14">
        <f t="shared" si="95"/>
        <v>0.115032958984375</v>
      </c>
      <c r="L175" s="14">
        <f t="shared" si="96"/>
        <v>0.19418527529907226</v>
      </c>
      <c r="M175">
        <v>25</v>
      </c>
      <c r="N175" s="15">
        <f t="shared" si="97"/>
        <v>7.7976409923360328E-4</v>
      </c>
      <c r="O175" s="15">
        <f t="shared" si="98"/>
        <v>2.0396960456143176E-3</v>
      </c>
      <c r="P175" s="16">
        <f t="shared" si="90"/>
        <v>2.8194601448479207E-3</v>
      </c>
      <c r="Q175">
        <v>25</v>
      </c>
      <c r="R175" s="14">
        <f t="shared" si="99"/>
        <v>43.156241455078131</v>
      </c>
      <c r="S175" s="14">
        <f t="shared" si="100"/>
        <v>3.8155230834960943</v>
      </c>
      <c r="T175" s="14">
        <f t="shared" si="101"/>
        <v>70.965747070312489</v>
      </c>
      <c r="U175" s="14">
        <f t="shared" si="102"/>
        <v>76.675634765625006</v>
      </c>
      <c r="V175" s="14">
        <f t="shared" si="91"/>
        <v>194.61314637451173</v>
      </c>
    </row>
    <row r="176" spans="1:22" x14ac:dyDescent="0.55000000000000004">
      <c r="A176" s="19"/>
      <c r="B176">
        <v>30</v>
      </c>
      <c r="C176">
        <v>1945894</v>
      </c>
      <c r="D176">
        <v>57027620</v>
      </c>
      <c r="E176">
        <v>71679</v>
      </c>
      <c r="F176">
        <v>161690</v>
      </c>
      <c r="G176">
        <v>30</v>
      </c>
      <c r="H176" s="14">
        <f t="shared" si="92"/>
        <v>3.2919030761718752E-2</v>
      </c>
      <c r="I176" s="14">
        <f t="shared" si="93"/>
        <v>3.1894229431152343E-3</v>
      </c>
      <c r="J176" s="14">
        <f t="shared" si="94"/>
        <v>1.0089111328125001E-2</v>
      </c>
      <c r="K176" s="14">
        <f t="shared" si="95"/>
        <v>4.4842773437500004E-2</v>
      </c>
      <c r="L176" s="14">
        <f t="shared" si="96"/>
        <v>9.1040338470459004E-2</v>
      </c>
      <c r="M176">
        <v>30</v>
      </c>
      <c r="N176" s="15">
        <f t="shared" si="97"/>
        <v>1.9332761287101986E-4</v>
      </c>
      <c r="O176" s="15">
        <f t="shared" si="98"/>
        <v>7.9528874852625856E-4</v>
      </c>
      <c r="P176" s="16">
        <f t="shared" si="90"/>
        <v>9.8861636139727831E-4</v>
      </c>
      <c r="Q176">
        <v>30</v>
      </c>
      <c r="R176" s="14">
        <f t="shared" si="99"/>
        <v>53.031950683593756</v>
      </c>
      <c r="S176" s="14">
        <f t="shared" si="100"/>
        <v>4.7723499664306646</v>
      </c>
      <c r="T176" s="14">
        <f t="shared" si="101"/>
        <v>73.992480468749989</v>
      </c>
      <c r="U176" s="14">
        <f t="shared" si="102"/>
        <v>79.945898437500006</v>
      </c>
      <c r="V176" s="14">
        <f t="shared" si="91"/>
        <v>211.74267955627442</v>
      </c>
    </row>
    <row r="177" spans="2:22" x14ac:dyDescent="0.55000000000000004">
      <c r="B177">
        <v>35</v>
      </c>
      <c r="C177">
        <v>2394040</v>
      </c>
      <c r="D177">
        <v>66409400</v>
      </c>
      <c r="E177">
        <v>143337</v>
      </c>
      <c r="F177">
        <v>207498</v>
      </c>
      <c r="G177">
        <v>35</v>
      </c>
      <c r="H177" s="14">
        <f t="shared" si="92"/>
        <v>4.5131890869140621E-2</v>
      </c>
      <c r="I177" s="14">
        <f t="shared" si="93"/>
        <v>3.1494012451171879E-3</v>
      </c>
      <c r="J177" s="14">
        <f t="shared" si="94"/>
        <v>0.38050817871093745</v>
      </c>
      <c r="K177" s="14">
        <f t="shared" si="95"/>
        <v>0.26281445312500001</v>
      </c>
      <c r="L177" s="14">
        <f t="shared" si="96"/>
        <v>0.69160392395019521</v>
      </c>
      <c r="N177" s="15">
        <f t="shared" si="97"/>
        <v>7.2897802079079739E-3</v>
      </c>
      <c r="O177" s="15">
        <f t="shared" si="98"/>
        <v>4.6600554266634361E-3</v>
      </c>
      <c r="P177" s="16">
        <f t="shared" ref="P177:P193" si="103">SUM(N177:O177)</f>
        <v>1.194983563457141E-2</v>
      </c>
      <c r="R177" s="14">
        <f t="shared" si="99"/>
        <v>66.571517944335938</v>
      </c>
      <c r="S177" s="14">
        <f t="shared" si="100"/>
        <v>5.7171703399658202</v>
      </c>
      <c r="T177" s="14">
        <f t="shared" si="101"/>
        <v>188.14493408203123</v>
      </c>
      <c r="U177" s="14">
        <f t="shared" si="102"/>
        <v>203.28303222656251</v>
      </c>
      <c r="V177" s="14">
        <f t="shared" ref="V177:V193" si="104">SUM(R177:U177)</f>
        <v>463.71665459289551</v>
      </c>
    </row>
    <row r="178" spans="2:22" x14ac:dyDescent="0.55000000000000004">
      <c r="B178">
        <v>40</v>
      </c>
      <c r="C178">
        <v>2847440</v>
      </c>
      <c r="D178">
        <v>75786068</v>
      </c>
      <c r="E178">
        <v>209917</v>
      </c>
      <c r="F178">
        <v>240536</v>
      </c>
      <c r="G178">
        <v>40</v>
      </c>
      <c r="H178" s="14">
        <f t="shared" si="92"/>
        <v>4.5661010742187501E-2</v>
      </c>
      <c r="I178" s="14">
        <f t="shared" si="93"/>
        <v>3.1476851806640626E-3</v>
      </c>
      <c r="J178" s="14">
        <f t="shared" si="94"/>
        <v>0.353543701171875</v>
      </c>
      <c r="K178" s="14">
        <f t="shared" si="95"/>
        <v>0.18954907226562501</v>
      </c>
      <c r="L178" s="14">
        <f t="shared" si="96"/>
        <v>0.5919014693603516</v>
      </c>
      <c r="N178" s="15">
        <f t="shared" si="97"/>
        <v>6.7730965848862897E-3</v>
      </c>
      <c r="O178" s="15">
        <f t="shared" si="98"/>
        <v>3.3609126610314394E-3</v>
      </c>
      <c r="P178" s="16">
        <f t="shared" si="103"/>
        <v>1.013400924591773E-2</v>
      </c>
      <c r="R178" s="14">
        <f t="shared" si="99"/>
        <v>80.269821166992188</v>
      </c>
      <c r="S178" s="14">
        <f t="shared" si="100"/>
        <v>6.66147589416504</v>
      </c>
      <c r="T178" s="14">
        <f t="shared" si="101"/>
        <v>294.20804443359373</v>
      </c>
      <c r="U178" s="14">
        <f t="shared" si="102"/>
        <v>317.87995605468751</v>
      </c>
      <c r="V178" s="14">
        <f t="shared" si="104"/>
        <v>699.01929754943853</v>
      </c>
    </row>
    <row r="179" spans="2:22" x14ac:dyDescent="0.55000000000000004">
      <c r="B179">
        <v>45</v>
      </c>
      <c r="C179">
        <v>3222083</v>
      </c>
      <c r="D179">
        <v>85239659</v>
      </c>
      <c r="E179">
        <v>221392</v>
      </c>
      <c r="F179">
        <v>258228</v>
      </c>
      <c r="G179">
        <v>45</v>
      </c>
      <c r="H179" s="14">
        <f t="shared" si="92"/>
        <v>3.7729550170898435E-2</v>
      </c>
      <c r="I179" s="14">
        <f t="shared" si="93"/>
        <v>3.1735077209472653E-3</v>
      </c>
      <c r="J179" s="14">
        <f t="shared" si="94"/>
        <v>6.0932922363281232E-2</v>
      </c>
      <c r="K179" s="14">
        <f t="shared" si="95"/>
        <v>0.10150439453125</v>
      </c>
      <c r="L179" s="14">
        <f t="shared" si="96"/>
        <v>0.20334037478637695</v>
      </c>
      <c r="N179" s="15">
        <f t="shared" si="97"/>
        <v>1.1675546186629257E-3</v>
      </c>
      <c r="O179" s="15">
        <f t="shared" si="98"/>
        <v>1.8001199401642249E-3</v>
      </c>
      <c r="P179" s="16">
        <f t="shared" si="103"/>
        <v>2.9676745588271504E-3</v>
      </c>
      <c r="R179" s="14">
        <f t="shared" si="99"/>
        <v>91.588686218261728</v>
      </c>
      <c r="S179" s="14">
        <f t="shared" si="100"/>
        <v>7.6135282104492195</v>
      </c>
      <c r="T179" s="14">
        <f t="shared" si="101"/>
        <v>312.4879211425781</v>
      </c>
      <c r="U179" s="14">
        <f t="shared" si="102"/>
        <v>337.63062744140626</v>
      </c>
      <c r="V179" s="14">
        <f t="shared" si="104"/>
        <v>749.32076301269535</v>
      </c>
    </row>
    <row r="180" spans="2:22" x14ac:dyDescent="0.55000000000000004">
      <c r="B180">
        <v>50</v>
      </c>
      <c r="C180">
        <v>3647665</v>
      </c>
      <c r="D180">
        <v>94641600</v>
      </c>
      <c r="E180">
        <v>232755</v>
      </c>
      <c r="F180">
        <v>274283</v>
      </c>
      <c r="G180">
        <v>50</v>
      </c>
      <c r="H180" s="14">
        <f t="shared" si="92"/>
        <v>4.2859515380859373E-2</v>
      </c>
      <c r="I180" s="14">
        <f t="shared" si="93"/>
        <v>3.1561691589355474E-3</v>
      </c>
      <c r="J180" s="14">
        <f t="shared" si="94"/>
        <v>6.0338195800781251E-2</v>
      </c>
      <c r="K180" s="14">
        <f t="shared" si="95"/>
        <v>9.2112426757812491E-2</v>
      </c>
      <c r="L180" s="14">
        <f t="shared" si="96"/>
        <v>0.19846630709838864</v>
      </c>
      <c r="N180" s="15">
        <f t="shared" si="97"/>
        <v>1.1562425241843748E-3</v>
      </c>
      <c r="O180" s="15">
        <f t="shared" si="98"/>
        <v>1.6336771737903845E-3</v>
      </c>
      <c r="P180" s="16">
        <f t="shared" si="103"/>
        <v>2.7899196979747592E-3</v>
      </c>
      <c r="R180" s="14">
        <f t="shared" si="99"/>
        <v>104.44654083251953</v>
      </c>
      <c r="S180" s="14">
        <f t="shared" si="100"/>
        <v>8.560378958129883</v>
      </c>
      <c r="T180" s="14">
        <f t="shared" si="101"/>
        <v>330.58937988281247</v>
      </c>
      <c r="U180" s="14">
        <f t="shared" si="102"/>
        <v>357.18852539062505</v>
      </c>
      <c r="V180" s="14">
        <f t="shared" si="104"/>
        <v>800.78482506408693</v>
      </c>
    </row>
    <row r="181" spans="2:22" x14ac:dyDescent="0.55000000000000004">
      <c r="B181">
        <v>55</v>
      </c>
      <c r="C181">
        <v>4174030</v>
      </c>
      <c r="D181">
        <v>103944954</v>
      </c>
      <c r="E181">
        <v>247646</v>
      </c>
      <c r="F181">
        <v>295927</v>
      </c>
      <c r="G181">
        <v>55</v>
      </c>
      <c r="H181" s="14">
        <f t="shared" si="92"/>
        <v>5.3009170532226563E-2</v>
      </c>
      <c r="I181" s="14">
        <f t="shared" si="93"/>
        <v>3.1230741577148438E-3</v>
      </c>
      <c r="J181" s="14">
        <f t="shared" si="94"/>
        <v>7.9072082519531239E-2</v>
      </c>
      <c r="K181" s="14">
        <f t="shared" si="95"/>
        <v>0.12417822265625</v>
      </c>
      <c r="L181" s="14">
        <f t="shared" si="96"/>
        <v>0.25938254986572262</v>
      </c>
      <c r="N181" s="15">
        <f t="shared" si="97"/>
        <v>1.5148957971229901E-3</v>
      </c>
      <c r="O181" s="15">
        <f t="shared" si="98"/>
        <v>2.2018940724551741E-3</v>
      </c>
      <c r="P181" s="16">
        <f t="shared" si="103"/>
        <v>3.7167898695781641E-3</v>
      </c>
      <c r="R181" s="14">
        <f t="shared" si="99"/>
        <v>120.34929199218749</v>
      </c>
      <c r="S181" s="14">
        <f t="shared" si="100"/>
        <v>9.4973012054443373</v>
      </c>
      <c r="T181" s="14">
        <f t="shared" si="101"/>
        <v>354.31100463867182</v>
      </c>
      <c r="U181" s="14">
        <f t="shared" si="102"/>
        <v>382.81878662109375</v>
      </c>
      <c r="V181" s="14">
        <f t="shared" si="104"/>
        <v>866.97638445739744</v>
      </c>
    </row>
    <row r="182" spans="2:22" x14ac:dyDescent="0.55000000000000004">
      <c r="B182">
        <v>60</v>
      </c>
      <c r="C182">
        <v>4717221</v>
      </c>
      <c r="D182">
        <v>113231274</v>
      </c>
      <c r="E182">
        <v>257749</v>
      </c>
      <c r="F182">
        <v>318896</v>
      </c>
      <c r="G182">
        <v>60</v>
      </c>
      <c r="H182" s="14">
        <f t="shared" si="92"/>
        <v>5.4703683471679684E-2</v>
      </c>
      <c r="I182" s="14">
        <f t="shared" si="93"/>
        <v>3.1173559570312503E-3</v>
      </c>
      <c r="J182" s="14">
        <f t="shared" si="94"/>
        <v>5.3647521972656244E-2</v>
      </c>
      <c r="K182" s="14">
        <f t="shared" si="95"/>
        <v>0.13178015136718751</v>
      </c>
      <c r="L182" s="14">
        <f t="shared" si="96"/>
        <v>0.2432487127685547</v>
      </c>
      <c r="N182" s="15">
        <f t="shared" si="97"/>
        <v>1.0278232559076438E-3</v>
      </c>
      <c r="O182" s="15">
        <f t="shared" si="98"/>
        <v>2.3367388265804882E-3</v>
      </c>
      <c r="P182" s="16">
        <f t="shared" si="103"/>
        <v>3.364562082488132E-3</v>
      </c>
      <c r="R182" s="14">
        <f t="shared" si="99"/>
        <v>136.76039703369139</v>
      </c>
      <c r="S182" s="14">
        <f t="shared" si="100"/>
        <v>10.432507992553711</v>
      </c>
      <c r="T182" s="14">
        <f t="shared" si="101"/>
        <v>370.40526123046874</v>
      </c>
      <c r="U182" s="14">
        <f t="shared" si="102"/>
        <v>400.20798339843753</v>
      </c>
      <c r="V182" s="14">
        <f t="shared" si="104"/>
        <v>917.80614965515133</v>
      </c>
    </row>
    <row r="183" spans="2:22" x14ac:dyDescent="0.55000000000000004">
      <c r="B183">
        <v>65</v>
      </c>
      <c r="C183">
        <v>5265001</v>
      </c>
      <c r="D183">
        <v>122513142</v>
      </c>
      <c r="E183">
        <v>269864</v>
      </c>
      <c r="F183">
        <v>344401</v>
      </c>
      <c r="G183">
        <v>65</v>
      </c>
      <c r="H183" s="14">
        <f t="shared" si="92"/>
        <v>5.5165832519531242E-2</v>
      </c>
      <c r="I183" s="14">
        <f t="shared" si="93"/>
        <v>3.115861450195313E-3</v>
      </c>
      <c r="J183" s="14">
        <f t="shared" si="94"/>
        <v>6.4331359863281243E-2</v>
      </c>
      <c r="K183" s="14">
        <f t="shared" si="95"/>
        <v>0.14632995605468752</v>
      </c>
      <c r="L183" s="14">
        <f t="shared" si="96"/>
        <v>0.26894300988769532</v>
      </c>
      <c r="N183" s="15">
        <f t="shared" si="97"/>
        <v>1.2324958126679613E-3</v>
      </c>
      <c r="O183" s="15">
        <f t="shared" si="98"/>
        <v>2.5947012548160424E-3</v>
      </c>
      <c r="P183" s="16">
        <f t="shared" si="103"/>
        <v>3.8271970674840037E-3</v>
      </c>
      <c r="R183" s="14">
        <f t="shared" si="99"/>
        <v>153.3101467895508</v>
      </c>
      <c r="S183" s="14">
        <f t="shared" si="100"/>
        <v>11.367266427612305</v>
      </c>
      <c r="T183" s="14">
        <f t="shared" si="101"/>
        <v>389.70466918945306</v>
      </c>
      <c r="U183" s="14">
        <f t="shared" si="102"/>
        <v>421.06021728515628</v>
      </c>
      <c r="V183" s="14">
        <f t="shared" si="104"/>
        <v>975.4422996917724</v>
      </c>
    </row>
    <row r="184" spans="2:22" x14ac:dyDescent="0.55000000000000004">
      <c r="B184">
        <v>70</v>
      </c>
      <c r="C184">
        <v>5822799</v>
      </c>
      <c r="D184">
        <v>131785243</v>
      </c>
      <c r="E184">
        <v>283661</v>
      </c>
      <c r="F184">
        <v>373194</v>
      </c>
      <c r="G184">
        <v>70</v>
      </c>
      <c r="H184" s="14">
        <f t="shared" si="92"/>
        <v>5.6174725341796877E-2</v>
      </c>
      <c r="I184" s="14">
        <f t="shared" si="93"/>
        <v>3.1125827331542973E-3</v>
      </c>
      <c r="J184" s="14">
        <f t="shared" si="94"/>
        <v>7.3262878417968746E-2</v>
      </c>
      <c r="K184" s="14">
        <f t="shared" si="95"/>
        <v>0.16519421386718752</v>
      </c>
      <c r="L184" s="14">
        <f t="shared" si="96"/>
        <v>0.29774440036010741</v>
      </c>
      <c r="N184" s="15">
        <f t="shared" si="97"/>
        <v>1.4035749502614421E-3</v>
      </c>
      <c r="O184" s="15">
        <f t="shared" si="98"/>
        <v>2.9291247041297167E-3</v>
      </c>
      <c r="P184" s="16">
        <f t="shared" si="103"/>
        <v>4.3326996543911591E-3</v>
      </c>
      <c r="R184" s="14">
        <f t="shared" si="99"/>
        <v>170.16256439208985</v>
      </c>
      <c r="S184" s="14">
        <f t="shared" si="100"/>
        <v>12.301041247558596</v>
      </c>
      <c r="T184" s="14">
        <f t="shared" si="101"/>
        <v>411.68353271484375</v>
      </c>
      <c r="U184" s="14">
        <f t="shared" si="102"/>
        <v>444.8074951171875</v>
      </c>
      <c r="V184" s="14">
        <f t="shared" si="104"/>
        <v>1038.9546334716797</v>
      </c>
    </row>
    <row r="185" spans="2:22" x14ac:dyDescent="0.55000000000000004">
      <c r="B185">
        <v>75</v>
      </c>
      <c r="C185">
        <v>6372137</v>
      </c>
      <c r="D185">
        <v>141065613</v>
      </c>
      <c r="E185">
        <v>293838</v>
      </c>
      <c r="F185">
        <v>399775</v>
      </c>
      <c r="G185">
        <v>75</v>
      </c>
      <c r="H185" s="14">
        <f t="shared" si="92"/>
        <v>5.5322735595703124E-2</v>
      </c>
      <c r="I185" s="14">
        <f t="shared" si="93"/>
        <v>3.1153585815429695E-3</v>
      </c>
      <c r="J185" s="14">
        <f t="shared" si="94"/>
        <v>5.4040466308593736E-2</v>
      </c>
      <c r="K185" s="14">
        <f t="shared" si="95"/>
        <v>0.15250329589843753</v>
      </c>
      <c r="L185" s="14">
        <f t="shared" si="96"/>
        <v>0.26498185638427735</v>
      </c>
      <c r="N185" s="15">
        <f t="shared" si="97"/>
        <v>1.0353308562166851E-3</v>
      </c>
      <c r="O185" s="15">
        <f t="shared" si="98"/>
        <v>2.7041495027115758E-3</v>
      </c>
      <c r="P185" s="16">
        <f t="shared" si="103"/>
        <v>3.7394803589282611E-3</v>
      </c>
      <c r="R185" s="14">
        <f t="shared" si="99"/>
        <v>186.75938507080079</v>
      </c>
      <c r="S185" s="14">
        <f t="shared" si="100"/>
        <v>13.235648822021485</v>
      </c>
      <c r="T185" s="14">
        <f t="shared" si="101"/>
        <v>427.89567260742183</v>
      </c>
      <c r="U185" s="14">
        <f t="shared" si="102"/>
        <v>462.32406005859377</v>
      </c>
      <c r="V185" s="14">
        <f t="shared" si="104"/>
        <v>1090.2147665588377</v>
      </c>
    </row>
    <row r="186" spans="2:22" x14ac:dyDescent="0.55000000000000004">
      <c r="B186">
        <v>80</v>
      </c>
      <c r="C186">
        <v>6928256</v>
      </c>
      <c r="D186">
        <v>150337228</v>
      </c>
      <c r="E186">
        <v>304961</v>
      </c>
      <c r="F186">
        <v>424378</v>
      </c>
      <c r="G186">
        <v>80</v>
      </c>
      <c r="H186" s="14">
        <f t="shared" si="92"/>
        <v>5.6005636596679696E-2</v>
      </c>
      <c r="I186" s="14">
        <f t="shared" si="93"/>
        <v>3.1124195861816409E-3</v>
      </c>
      <c r="J186" s="14">
        <f t="shared" si="94"/>
        <v>5.9063781738281244E-2</v>
      </c>
      <c r="K186" s="14">
        <f t="shared" si="95"/>
        <v>0.14115490722656251</v>
      </c>
      <c r="L186" s="14">
        <f t="shared" si="96"/>
        <v>0.25933674514770511</v>
      </c>
      <c r="N186" s="15">
        <f t="shared" si="97"/>
        <v>1.1317970144491089E-3</v>
      </c>
      <c r="O186" s="15">
        <f t="shared" si="98"/>
        <v>2.5034255098886479E-3</v>
      </c>
      <c r="P186" s="16">
        <f t="shared" si="103"/>
        <v>3.6352225243377568E-3</v>
      </c>
      <c r="R186" s="14">
        <f t="shared" si="99"/>
        <v>203.56107604980471</v>
      </c>
      <c r="S186" s="14">
        <f t="shared" si="100"/>
        <v>14.169374697875977</v>
      </c>
      <c r="T186" s="14">
        <f t="shared" si="101"/>
        <v>445.61480712890625</v>
      </c>
      <c r="U186" s="14">
        <f t="shared" si="102"/>
        <v>481.4688720703125</v>
      </c>
      <c r="V186" s="14">
        <f t="shared" si="104"/>
        <v>1144.8141299468994</v>
      </c>
    </row>
    <row r="187" spans="2:22" x14ac:dyDescent="0.55000000000000004">
      <c r="B187">
        <v>85</v>
      </c>
      <c r="C187">
        <v>7501857</v>
      </c>
      <c r="D187">
        <v>159591257</v>
      </c>
      <c r="E187">
        <v>320836</v>
      </c>
      <c r="F187">
        <v>456154</v>
      </c>
      <c r="G187">
        <v>85</v>
      </c>
      <c r="H187" s="14">
        <f t="shared" si="92"/>
        <v>5.7766213989257811E-2</v>
      </c>
      <c r="I187" s="14">
        <f t="shared" si="93"/>
        <v>3.1065160827636724E-3</v>
      </c>
      <c r="J187" s="14">
        <f t="shared" si="94"/>
        <v>8.429718017578125E-2</v>
      </c>
      <c r="K187" s="14">
        <f t="shared" si="95"/>
        <v>0.18230859375000003</v>
      </c>
      <c r="L187" s="14">
        <f t="shared" si="96"/>
        <v>0.32747850399780276</v>
      </c>
      <c r="N187" s="15">
        <f t="shared" si="97"/>
        <v>1.6153436789948339E-3</v>
      </c>
      <c r="O187" s="15">
        <f t="shared" si="98"/>
        <v>3.2333329602355805E-3</v>
      </c>
      <c r="P187" s="16">
        <f t="shared" si="103"/>
        <v>4.8486766392304148E-3</v>
      </c>
      <c r="R187" s="14">
        <f t="shared" si="99"/>
        <v>220.89094024658206</v>
      </c>
      <c r="S187" s="14">
        <f t="shared" si="100"/>
        <v>15.101329522705079</v>
      </c>
      <c r="T187" s="14">
        <f t="shared" si="101"/>
        <v>470.90396118164063</v>
      </c>
      <c r="U187" s="14">
        <f t="shared" si="102"/>
        <v>508.79278564453125</v>
      </c>
      <c r="V187" s="14">
        <f t="shared" si="104"/>
        <v>1215.689016595459</v>
      </c>
    </row>
    <row r="188" spans="2:22" x14ac:dyDescent="0.55000000000000004">
      <c r="B188">
        <v>90</v>
      </c>
      <c r="C188">
        <v>8086016</v>
      </c>
      <c r="D188">
        <v>168836921</v>
      </c>
      <c r="E188">
        <v>345680</v>
      </c>
      <c r="F188">
        <v>491700</v>
      </c>
      <c r="G188">
        <v>90</v>
      </c>
      <c r="H188" s="14">
        <f t="shared" si="92"/>
        <v>5.8829489135742194E-2</v>
      </c>
      <c r="I188" s="14">
        <f t="shared" si="93"/>
        <v>3.1037080078124999E-3</v>
      </c>
      <c r="J188" s="14">
        <f t="shared" si="94"/>
        <v>0.13192309570312497</v>
      </c>
      <c r="K188" s="14">
        <f t="shared" si="95"/>
        <v>0.203938232421875</v>
      </c>
      <c r="L188" s="14">
        <f t="shared" si="96"/>
        <v>0.39779452526855463</v>
      </c>
      <c r="N188" s="15">
        <f t="shared" si="97"/>
        <v>2.5274107173649005E-3</v>
      </c>
      <c r="O188" s="15">
        <f t="shared" si="98"/>
        <v>3.6161383577303476E-3</v>
      </c>
      <c r="P188" s="16">
        <f t="shared" si="103"/>
        <v>6.1435490750952476E-3</v>
      </c>
      <c r="R188" s="14">
        <f t="shared" si="99"/>
        <v>238.53978698730469</v>
      </c>
      <c r="S188" s="14">
        <f t="shared" si="100"/>
        <v>16.032441925048829</v>
      </c>
      <c r="T188" s="14">
        <f t="shared" si="101"/>
        <v>510.48088989257809</v>
      </c>
      <c r="U188" s="14">
        <f t="shared" si="102"/>
        <v>551.5540649414063</v>
      </c>
      <c r="V188" s="14">
        <f t="shared" si="104"/>
        <v>1316.6071837463378</v>
      </c>
    </row>
    <row r="189" spans="2:22" x14ac:dyDescent="0.55000000000000004">
      <c r="B189">
        <v>95</v>
      </c>
      <c r="C189">
        <v>8654530</v>
      </c>
      <c r="D189">
        <v>178098365</v>
      </c>
      <c r="E189">
        <v>358779</v>
      </c>
      <c r="F189">
        <v>522779</v>
      </c>
      <c r="G189">
        <v>95</v>
      </c>
      <c r="H189" s="14">
        <f t="shared" si="92"/>
        <v>5.7253912353515624E-2</v>
      </c>
      <c r="I189" s="14">
        <f t="shared" si="93"/>
        <v>3.1090052490234379E-3</v>
      </c>
      <c r="J189" s="14">
        <f t="shared" si="94"/>
        <v>6.9556457519531253E-2</v>
      </c>
      <c r="K189" s="14">
        <f t="shared" si="95"/>
        <v>0.1783096923828125</v>
      </c>
      <c r="L189" s="14">
        <f t="shared" si="96"/>
        <v>0.30822906750488277</v>
      </c>
      <c r="N189" s="15">
        <f t="shared" si="97"/>
        <v>1.3325591014732717E-3</v>
      </c>
      <c r="O189" s="15">
        <f t="shared" si="98"/>
        <v>3.1616615249017341E-3</v>
      </c>
      <c r="P189" s="16">
        <f t="shared" si="103"/>
        <v>4.4942206263750058E-3</v>
      </c>
      <c r="R189" s="14">
        <f t="shared" si="99"/>
        <v>255.71596069335939</v>
      </c>
      <c r="S189" s="14">
        <f t="shared" si="100"/>
        <v>16.965143499755861</v>
      </c>
      <c r="T189" s="14">
        <f t="shared" si="101"/>
        <v>531.34782714843743</v>
      </c>
      <c r="U189" s="14">
        <f t="shared" si="102"/>
        <v>574.09995117187509</v>
      </c>
      <c r="V189" s="14">
        <f t="shared" si="104"/>
        <v>1378.1288825134277</v>
      </c>
    </row>
    <row r="190" spans="2:22" x14ac:dyDescent="0.55000000000000004">
      <c r="B190">
        <v>100</v>
      </c>
      <c r="C190">
        <v>9219866</v>
      </c>
      <c r="D190">
        <v>187360739</v>
      </c>
      <c r="E190">
        <v>373726</v>
      </c>
      <c r="F190">
        <v>554703</v>
      </c>
      <c r="G190">
        <v>100</v>
      </c>
      <c r="H190" s="14">
        <f t="shared" si="92"/>
        <v>5.6933862304687499E-2</v>
      </c>
      <c r="I190" s="14">
        <f t="shared" si="93"/>
        <v>3.109317443847656E-3</v>
      </c>
      <c r="J190" s="14">
        <f t="shared" si="94"/>
        <v>7.9369445800781244E-2</v>
      </c>
      <c r="K190" s="14">
        <f t="shared" si="95"/>
        <v>0.18315771484375001</v>
      </c>
      <c r="L190" s="14">
        <f t="shared" si="96"/>
        <v>0.32257034039306642</v>
      </c>
      <c r="N190" s="15">
        <f t="shared" si="97"/>
        <v>1.5209036489680708E-3</v>
      </c>
      <c r="O190" s="15">
        <f t="shared" si="98"/>
        <v>3.2483660995287814E-3</v>
      </c>
      <c r="P190" s="16">
        <f t="shared" si="103"/>
        <v>4.7692697484968526E-3</v>
      </c>
      <c r="R190" s="14">
        <f t="shared" si="99"/>
        <v>272.79611938476563</v>
      </c>
      <c r="S190" s="14">
        <f t="shared" si="100"/>
        <v>17.897938732910156</v>
      </c>
      <c r="T190" s="14">
        <f t="shared" si="101"/>
        <v>555.15866088867176</v>
      </c>
      <c r="U190" s="14">
        <f t="shared" si="102"/>
        <v>599.82659912109375</v>
      </c>
      <c r="V190" s="14">
        <f t="shared" si="104"/>
        <v>1445.6793181274413</v>
      </c>
    </row>
    <row r="191" spans="2:22" x14ac:dyDescent="0.55000000000000004">
      <c r="B191">
        <v>105</v>
      </c>
      <c r="C191">
        <v>9794702</v>
      </c>
      <c r="D191">
        <v>196615682</v>
      </c>
      <c r="E191">
        <v>385213</v>
      </c>
      <c r="F191">
        <v>585405</v>
      </c>
      <c r="G191">
        <v>105</v>
      </c>
      <c r="H191" s="14">
        <f t="shared" si="92"/>
        <v>5.7890588378906253E-2</v>
      </c>
      <c r="I191" s="14">
        <f t="shared" si="93"/>
        <v>3.106822906494141E-3</v>
      </c>
      <c r="J191" s="14">
        <f t="shared" si="94"/>
        <v>6.0996643066406245E-2</v>
      </c>
      <c r="K191" s="14">
        <f t="shared" si="95"/>
        <v>0.17614672851562496</v>
      </c>
      <c r="L191" s="14">
        <f t="shared" si="96"/>
        <v>0.29814078286743162</v>
      </c>
      <c r="N191" s="15">
        <f t="shared" si="97"/>
        <v>1.1685918879763217E-3</v>
      </c>
      <c r="O191" s="15">
        <f t="shared" si="98"/>
        <v>3.1233662526899131E-3</v>
      </c>
      <c r="P191" s="16">
        <f t="shared" si="103"/>
        <v>4.291958140666235E-3</v>
      </c>
      <c r="R191" s="14">
        <f t="shared" si="99"/>
        <v>290.16329589843747</v>
      </c>
      <c r="S191" s="14">
        <f t="shared" si="100"/>
        <v>18.8299856048584</v>
      </c>
      <c r="T191" s="14">
        <f t="shared" si="101"/>
        <v>573.4576538085937</v>
      </c>
      <c r="U191" s="14">
        <f t="shared" si="102"/>
        <v>619.59792480468752</v>
      </c>
      <c r="V191" s="14">
        <f t="shared" si="104"/>
        <v>1502.0488601165771</v>
      </c>
    </row>
    <row r="192" spans="2:22" x14ac:dyDescent="0.55000000000000004">
      <c r="B192">
        <v>110</v>
      </c>
      <c r="C192">
        <v>10343398</v>
      </c>
      <c r="D192">
        <v>205896731</v>
      </c>
      <c r="E192">
        <v>396087</v>
      </c>
      <c r="F192">
        <v>610133</v>
      </c>
      <c r="G192">
        <v>110</v>
      </c>
      <c r="H192" s="14">
        <f t="shared" si="92"/>
        <v>5.5258081054687505E-2</v>
      </c>
      <c r="I192" s="14">
        <f t="shared" si="93"/>
        <v>3.1155865173339847E-3</v>
      </c>
      <c r="J192" s="14">
        <f t="shared" si="94"/>
        <v>5.7741577148437494E-2</v>
      </c>
      <c r="K192" s="14">
        <f t="shared" si="95"/>
        <v>0.14187207031250001</v>
      </c>
      <c r="L192" s="14">
        <f t="shared" si="96"/>
        <v>0.25798731503295902</v>
      </c>
      <c r="N192" s="15">
        <f t="shared" si="97"/>
        <v>1.1062341902053411E-3</v>
      </c>
      <c r="O192" s="15">
        <f t="shared" si="98"/>
        <v>2.5156298561152908E-3</v>
      </c>
      <c r="P192" s="16">
        <f t="shared" si="103"/>
        <v>3.621864046320632E-3</v>
      </c>
      <c r="R192" s="14">
        <f t="shared" si="99"/>
        <v>306.74072021484375</v>
      </c>
      <c r="S192" s="14">
        <f t="shared" si="100"/>
        <v>19.764661560058595</v>
      </c>
      <c r="T192" s="14">
        <f t="shared" si="101"/>
        <v>590.78012695312498</v>
      </c>
      <c r="U192" s="14">
        <f t="shared" si="102"/>
        <v>638.31416015624995</v>
      </c>
      <c r="V192" s="14">
        <f t="shared" si="104"/>
        <v>1555.5996688842772</v>
      </c>
    </row>
    <row r="193" spans="1:22" x14ac:dyDescent="0.55000000000000004">
      <c r="B193">
        <v>115</v>
      </c>
      <c r="C193">
        <v>10919983</v>
      </c>
      <c r="D193">
        <v>215150243</v>
      </c>
      <c r="E193">
        <v>411918</v>
      </c>
      <c r="F193">
        <v>645359</v>
      </c>
      <c r="G193">
        <v>115</v>
      </c>
      <c r="H193" s="14">
        <f t="shared" si="92"/>
        <v>5.8066726684570316E-2</v>
      </c>
      <c r="I193" s="14">
        <f>(D193-D192)*0.0011*3/32768/300</f>
        <v>3.1063425292968748E-3</v>
      </c>
      <c r="J193" s="14">
        <f>(E193-E192)*17.4*3/32768/300</f>
        <v>8.4063537597656252E-2</v>
      </c>
      <c r="K193" s="14">
        <f>(F193-F192)*18.8*3/327680/30</f>
        <v>0.20210229492187501</v>
      </c>
      <c r="L193" s="14">
        <f t="shared" si="96"/>
        <v>0.34733890173339843</v>
      </c>
      <c r="N193" s="15">
        <f t="shared" si="97"/>
        <v>1.6104622365374422E-3</v>
      </c>
      <c r="O193" s="15">
        <f t="shared" si="98"/>
        <v>3.5834844762976398E-3</v>
      </c>
      <c r="P193" s="16">
        <f t="shared" si="103"/>
        <v>5.1939467128350823E-3</v>
      </c>
      <c r="R193" s="14">
        <f t="shared" si="99"/>
        <v>324.16073822021485</v>
      </c>
      <c r="S193" s="14">
        <f t="shared" si="100"/>
        <v>20.696564318847656</v>
      </c>
      <c r="T193" s="14">
        <f t="shared" si="101"/>
        <v>615.99918823242183</v>
      </c>
      <c r="U193" s="14">
        <f t="shared" si="102"/>
        <v>665.56234130859377</v>
      </c>
      <c r="V193" s="14">
        <f t="shared" si="104"/>
        <v>1626.4188320800781</v>
      </c>
    </row>
    <row r="194" spans="1:22" x14ac:dyDescent="0.55000000000000004">
      <c r="L194" s="11">
        <f>AVERAGE(L172:L193)</f>
        <v>0.28972032096724076</v>
      </c>
    </row>
    <row r="197" spans="1:22" s="4" customFormat="1" x14ac:dyDescent="0.55000000000000004">
      <c r="A197" s="7"/>
      <c r="C197" s="20" t="s">
        <v>2779</v>
      </c>
      <c r="D197" s="20"/>
      <c r="E197" s="20"/>
      <c r="F197" s="20"/>
      <c r="H197" s="21"/>
      <c r="I197" s="21"/>
      <c r="J197" s="21"/>
      <c r="K197" s="21"/>
      <c r="L197" s="22"/>
      <c r="N197" s="23"/>
      <c r="O197" s="24"/>
      <c r="P197" s="24"/>
      <c r="R197" s="25"/>
      <c r="S197" s="25"/>
      <c r="T197" s="25"/>
      <c r="U197" s="25"/>
      <c r="V197" s="8"/>
    </row>
    <row r="198" spans="1:22" s="4" customFormat="1" x14ac:dyDescent="0.55000000000000004">
      <c r="A198" s="7"/>
      <c r="C198" s="4" t="s">
        <v>2780</v>
      </c>
      <c r="D198" s="4" t="s">
        <v>2781</v>
      </c>
      <c r="E198" s="4" t="s">
        <v>2782</v>
      </c>
      <c r="F198" s="4" t="s">
        <v>2783</v>
      </c>
      <c r="H198" s="21" t="s">
        <v>2784</v>
      </c>
      <c r="I198" s="21"/>
      <c r="J198" s="21"/>
      <c r="K198" s="21"/>
      <c r="L198" s="22"/>
      <c r="N198" s="23" t="s">
        <v>2785</v>
      </c>
      <c r="O198" s="24"/>
      <c r="P198" s="24"/>
      <c r="R198" s="26" t="s">
        <v>2786</v>
      </c>
      <c r="S198" s="27"/>
      <c r="T198" s="27"/>
      <c r="U198" s="27"/>
      <c r="V198" s="9"/>
    </row>
    <row r="199" spans="1:22" ht="15.75" customHeight="1" x14ac:dyDescent="0.55000000000000004">
      <c r="A199" s="19" t="s">
        <v>2798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2788</v>
      </c>
      <c r="H199" s="11" t="s">
        <v>2773</v>
      </c>
      <c r="I199" s="11" t="s">
        <v>2774</v>
      </c>
      <c r="J199" s="11" t="s">
        <v>2789</v>
      </c>
      <c r="K199" s="11" t="s">
        <v>2790</v>
      </c>
      <c r="L199" s="11" t="s">
        <v>2791</v>
      </c>
      <c r="M199" s="11" t="s">
        <v>2788</v>
      </c>
      <c r="N199" s="12" t="s">
        <v>2789</v>
      </c>
      <c r="O199" s="12" t="s">
        <v>2790</v>
      </c>
      <c r="P199" s="13" t="s">
        <v>2791</v>
      </c>
      <c r="Q199" s="11"/>
      <c r="R199" s="11" t="s">
        <v>2773</v>
      </c>
      <c r="S199" s="11" t="s">
        <v>2774</v>
      </c>
      <c r="T199" s="11" t="s">
        <v>2789</v>
      </c>
      <c r="U199" s="11" t="s">
        <v>2790</v>
      </c>
      <c r="V199" s="11" t="s">
        <v>2791</v>
      </c>
    </row>
    <row r="200" spans="1:22" x14ac:dyDescent="0.55000000000000004">
      <c r="A200" s="19"/>
      <c r="B200">
        <v>10</v>
      </c>
      <c r="C200">
        <v>587800</v>
      </c>
      <c r="D200">
        <v>19070183</v>
      </c>
      <c r="E200">
        <v>55678</v>
      </c>
      <c r="F200">
        <v>127088</v>
      </c>
      <c r="G200">
        <v>10</v>
      </c>
      <c r="H200" s="14">
        <f>(C200-C199)*0.33*3/32768/300</f>
        <v>4.2273797607421872E-2</v>
      </c>
      <c r="I200" s="14">
        <f>(D200-D199)*0.0011*3/327680/30</f>
        <v>3.1581692199707033E-3</v>
      </c>
      <c r="J200" s="14">
        <f>(E200-E199)*17.4*3/327680/30</f>
        <v>0.18816723632812499</v>
      </c>
      <c r="K200" s="14">
        <f>(F200-F199)*18.8*3/327680/30</f>
        <v>0.22302050781249999</v>
      </c>
      <c r="L200" s="14">
        <f>SUM(H200:K200)</f>
        <v>0.45661971096801757</v>
      </c>
      <c r="M200">
        <v>10</v>
      </c>
      <c r="N200" s="15">
        <f>(E200-E199)/(C200-C199+D200-D199)</f>
        <v>3.6057395118779486E-3</v>
      </c>
      <c r="O200" s="15">
        <f>(F200-F199)/(C200-C199+D200-D199)</f>
        <v>3.9553647789174742E-3</v>
      </c>
      <c r="P200" s="16">
        <f t="shared" ref="P200:P204" si="105">SUM(N200:O200)</f>
        <v>7.5611042907954232E-3</v>
      </c>
      <c r="Q200">
        <v>10</v>
      </c>
      <c r="R200" s="14">
        <f>(C200-C$3)*0.33*3/32768</f>
        <v>12.000668334960938</v>
      </c>
      <c r="S200" s="14">
        <f>(D200-D$3)*0.0011*3/32768</f>
        <v>0.94973210449218759</v>
      </c>
      <c r="T200" s="14">
        <f>(E200-E$3)*17.4*3/32768</f>
        <v>48.502606201171872</v>
      </c>
      <c r="U200" s="14">
        <f>(E200-E$3)*18.8*3/32768</f>
        <v>52.405114746093744</v>
      </c>
      <c r="V200" s="14">
        <f t="shared" ref="V200:V204" si="106">SUM(R200:U200)</f>
        <v>113.85812138671875</v>
      </c>
    </row>
    <row r="201" spans="1:22" x14ac:dyDescent="0.55000000000000004">
      <c r="A201" s="19"/>
      <c r="B201">
        <v>15</v>
      </c>
      <c r="C201">
        <v>921834</v>
      </c>
      <c r="D201">
        <v>28564429</v>
      </c>
      <c r="E201">
        <v>55982</v>
      </c>
      <c r="F201">
        <v>133251</v>
      </c>
      <c r="G201">
        <v>15</v>
      </c>
      <c r="H201" s="14">
        <f t="shared" ref="H201:H221" si="107">(C201-C200)*0.33*3/32768/300</f>
        <v>3.3639898681640627E-2</v>
      </c>
      <c r="I201" s="14">
        <f t="shared" ref="I201:I220" si="108">(D201-D200)*0.0011*3/327680/30</f>
        <v>3.1871553344726567E-3</v>
      </c>
      <c r="J201" s="14">
        <f t="shared" ref="J201:J220" si="109">(E201-E200)*17.4*3/327680/30</f>
        <v>1.6142578124999998E-3</v>
      </c>
      <c r="K201" s="14">
        <f t="shared" ref="K201:K220" si="110">(F201-F200)*18.8*3/327680/30</f>
        <v>3.53590087890625E-2</v>
      </c>
      <c r="L201" s="14">
        <f t="shared" ref="L201:L221" si="111">SUM(H201:K201)</f>
        <v>7.3800320617675774E-2</v>
      </c>
      <c r="M201">
        <v>15</v>
      </c>
      <c r="N201" s="15">
        <f t="shared" ref="N201:N221" si="112">(E201-E200)/(C201-C200+D201-D200)</f>
        <v>3.0931149702694671E-5</v>
      </c>
      <c r="O201" s="15">
        <f t="shared" ref="O201:O221" si="113">(F201-F200)/(C201-C200+D201-D200)</f>
        <v>6.2706801190035282E-4</v>
      </c>
      <c r="P201" s="16">
        <f t="shared" si="105"/>
        <v>6.579991616030475E-4</v>
      </c>
      <c r="Q201">
        <v>15</v>
      </c>
      <c r="R201" s="14">
        <f t="shared" ref="R201:R221" si="114">(C201-C$3)*0.33*3/32768</f>
        <v>22.092637939453127</v>
      </c>
      <c r="S201" s="14">
        <f t="shared" ref="S201:S221" si="115">(D201-D$3)*0.0011*3/32768</f>
        <v>1.9058787048339845</v>
      </c>
      <c r="T201" s="14">
        <f t="shared" ref="T201:T221" si="116">(E201-E$3)*17.4*3/32768</f>
        <v>48.986883544921866</v>
      </c>
      <c r="U201" s="14">
        <f t="shared" ref="U201:U221" si="117">(E201-E$3)*18.8*3/32768</f>
        <v>52.928356933593754</v>
      </c>
      <c r="V201" s="14">
        <f t="shared" si="106"/>
        <v>125.91375712280274</v>
      </c>
    </row>
    <row r="202" spans="1:22" x14ac:dyDescent="0.55000000000000004">
      <c r="A202" s="19"/>
      <c r="B202">
        <v>20</v>
      </c>
      <c r="C202">
        <v>1313972</v>
      </c>
      <c r="D202">
        <v>38001784</v>
      </c>
      <c r="E202">
        <v>91771</v>
      </c>
      <c r="F202">
        <v>157804</v>
      </c>
      <c r="G202">
        <v>20</v>
      </c>
      <c r="H202" s="14">
        <f t="shared" si="107"/>
        <v>3.9491436767578124E-2</v>
      </c>
      <c r="I202" s="14">
        <f t="shared" si="108"/>
        <v>3.1680574035644533E-3</v>
      </c>
      <c r="J202" s="14">
        <f t="shared" si="109"/>
        <v>0.19004168701171872</v>
      </c>
      <c r="K202" s="14">
        <f t="shared" si="110"/>
        <v>0.14086804199218753</v>
      </c>
      <c r="L202" s="14">
        <f t="shared" si="111"/>
        <v>0.37356922317504881</v>
      </c>
      <c r="M202">
        <v>20</v>
      </c>
      <c r="N202" s="15">
        <f t="shared" si="112"/>
        <v>3.6409812795024118E-3</v>
      </c>
      <c r="O202" s="15">
        <f t="shared" si="113"/>
        <v>2.4978907864322197E-3</v>
      </c>
      <c r="P202" s="16">
        <f t="shared" si="105"/>
        <v>6.1388720659346311E-3</v>
      </c>
      <c r="Q202">
        <v>20</v>
      </c>
      <c r="R202" s="14">
        <f t="shared" si="114"/>
        <v>33.940068969726561</v>
      </c>
      <c r="S202" s="14">
        <f t="shared" si="115"/>
        <v>2.8562959259033205</v>
      </c>
      <c r="T202" s="14">
        <f t="shared" si="116"/>
        <v>105.9993896484375</v>
      </c>
      <c r="U202" s="14">
        <f t="shared" si="117"/>
        <v>114.528076171875</v>
      </c>
      <c r="V202" s="14">
        <f t="shared" si="106"/>
        <v>257.32383071594239</v>
      </c>
    </row>
    <row r="203" spans="1:22" x14ac:dyDescent="0.55000000000000004">
      <c r="A203" s="19"/>
      <c r="B203">
        <v>25</v>
      </c>
      <c r="C203">
        <v>1817817</v>
      </c>
      <c r="D203">
        <v>47327597</v>
      </c>
      <c r="E203">
        <v>175897</v>
      </c>
      <c r="F203">
        <v>208896</v>
      </c>
      <c r="G203">
        <v>25</v>
      </c>
      <c r="H203" s="14">
        <f t="shared" si="107"/>
        <v>5.0741226196289069E-2</v>
      </c>
      <c r="I203" s="14">
        <f t="shared" si="108"/>
        <v>3.130613494873047E-3</v>
      </c>
      <c r="J203" s="14">
        <f t="shared" si="109"/>
        <v>0.44671398925781242</v>
      </c>
      <c r="K203" s="14">
        <f t="shared" si="110"/>
        <v>0.29313037109375001</v>
      </c>
      <c r="L203" s="14">
        <f t="shared" si="111"/>
        <v>0.79371620004272447</v>
      </c>
      <c r="M203">
        <v>25</v>
      </c>
      <c r="N203" s="15">
        <f t="shared" si="112"/>
        <v>8.5583852459566751E-3</v>
      </c>
      <c r="O203" s="15">
        <f t="shared" si="113"/>
        <v>5.1977393313175288E-3</v>
      </c>
      <c r="P203" s="16">
        <f t="shared" si="105"/>
        <v>1.3756124577274204E-2</v>
      </c>
      <c r="Q203">
        <v>25</v>
      </c>
      <c r="R203" s="14">
        <f t="shared" si="114"/>
        <v>49.162436828613281</v>
      </c>
      <c r="S203" s="14">
        <f t="shared" si="115"/>
        <v>3.7954799743652345</v>
      </c>
      <c r="T203" s="14">
        <f t="shared" si="116"/>
        <v>240.01358642578123</v>
      </c>
      <c r="U203" s="14">
        <f t="shared" si="117"/>
        <v>259.32502441406251</v>
      </c>
      <c r="V203" s="14">
        <f t="shared" si="106"/>
        <v>552.29652764282218</v>
      </c>
    </row>
    <row r="204" spans="1:22" x14ac:dyDescent="0.55000000000000004">
      <c r="A204" s="19"/>
      <c r="B204">
        <v>30</v>
      </c>
      <c r="C204">
        <v>2178411</v>
      </c>
      <c r="D204">
        <v>56796952</v>
      </c>
      <c r="E204">
        <v>177797</v>
      </c>
      <c r="F204">
        <v>216028</v>
      </c>
      <c r="G204">
        <v>30</v>
      </c>
      <c r="H204" s="14">
        <f t="shared" si="107"/>
        <v>3.6314703369140625E-2</v>
      </c>
      <c r="I204" s="14">
        <f t="shared" si="108"/>
        <v>3.178799591064453E-3</v>
      </c>
      <c r="J204" s="14">
        <f t="shared" si="109"/>
        <v>1.0089111328125001E-2</v>
      </c>
      <c r="K204" s="14">
        <f t="shared" si="110"/>
        <v>4.0918457031250001E-2</v>
      </c>
      <c r="L204" s="14">
        <f t="shared" si="111"/>
        <v>9.0501071319580073E-2</v>
      </c>
      <c r="M204">
        <v>30</v>
      </c>
      <c r="N204" s="15">
        <f t="shared" si="112"/>
        <v>1.9328686242420993E-4</v>
      </c>
      <c r="O204" s="15">
        <f t="shared" si="113"/>
        <v>7.2553784358392911E-4</v>
      </c>
      <c r="P204" s="16">
        <f t="shared" si="105"/>
        <v>9.1882470600813905E-4</v>
      </c>
      <c r="Q204">
        <v>30</v>
      </c>
      <c r="R204" s="14">
        <f t="shared" si="114"/>
        <v>60.05684783935547</v>
      </c>
      <c r="S204" s="14">
        <f t="shared" si="115"/>
        <v>4.7491198516845703</v>
      </c>
      <c r="T204" s="14">
        <f t="shared" si="116"/>
        <v>243.04031982421873</v>
      </c>
      <c r="U204" s="14">
        <f t="shared" si="117"/>
        <v>262.59528808593751</v>
      </c>
      <c r="V204" s="14">
        <f t="shared" si="106"/>
        <v>570.44157560119629</v>
      </c>
    </row>
    <row r="205" spans="1:22" x14ac:dyDescent="0.55000000000000004">
      <c r="B205">
        <v>35</v>
      </c>
      <c r="C205">
        <v>2656714</v>
      </c>
      <c r="D205">
        <v>66148651</v>
      </c>
      <c r="E205">
        <v>218096</v>
      </c>
      <c r="F205">
        <v>249434</v>
      </c>
      <c r="G205">
        <v>35</v>
      </c>
      <c r="H205" s="14">
        <f t="shared" si="107"/>
        <v>4.8168942260742198E-2</v>
      </c>
      <c r="I205" s="14">
        <f t="shared" si="108"/>
        <v>3.1393032531738282E-3</v>
      </c>
      <c r="J205" s="14">
        <f t="shared" si="109"/>
        <v>0.21399005126953122</v>
      </c>
      <c r="K205" s="14">
        <f t="shared" si="110"/>
        <v>0.19166040039062501</v>
      </c>
      <c r="L205" s="14">
        <f t="shared" si="111"/>
        <v>0.45695869717407223</v>
      </c>
      <c r="N205" s="15">
        <f t="shared" si="112"/>
        <v>4.0995922483026961E-3</v>
      </c>
      <c r="O205" s="15">
        <f t="shared" si="113"/>
        <v>3.3983716381746415E-3</v>
      </c>
      <c r="P205" s="16">
        <f t="shared" ref="P205:P221" si="118">SUM(N205:O205)</f>
        <v>7.4979638864773376E-3</v>
      </c>
      <c r="R205" s="14">
        <f t="shared" si="114"/>
        <v>74.507530517578132</v>
      </c>
      <c r="S205" s="14">
        <f t="shared" si="115"/>
        <v>5.6909108276367188</v>
      </c>
      <c r="T205" s="14">
        <f t="shared" si="116"/>
        <v>307.23733520507807</v>
      </c>
      <c r="U205" s="14">
        <f t="shared" si="117"/>
        <v>331.95758056640625</v>
      </c>
      <c r="V205" s="14">
        <f t="shared" ref="V205:V221" si="119">SUM(R205:U205)</f>
        <v>719.39335711669924</v>
      </c>
    </row>
    <row r="206" spans="1:22" x14ac:dyDescent="0.55000000000000004">
      <c r="B206">
        <v>40</v>
      </c>
      <c r="C206">
        <v>3090458</v>
      </c>
      <c r="D206">
        <v>75544864</v>
      </c>
      <c r="E206">
        <v>236427</v>
      </c>
      <c r="F206">
        <v>265222</v>
      </c>
      <c r="G206">
        <v>40</v>
      </c>
      <c r="H206" s="14">
        <f t="shared" si="107"/>
        <v>4.3681494140625006E-2</v>
      </c>
      <c r="I206" s="14">
        <f t="shared" si="108"/>
        <v>3.154246307373047E-3</v>
      </c>
      <c r="J206" s="14">
        <f t="shared" si="109"/>
        <v>9.7338684082031238E-2</v>
      </c>
      <c r="K206" s="14">
        <f t="shared" si="110"/>
        <v>9.0580566406250007E-2</v>
      </c>
      <c r="L206" s="14">
        <f t="shared" si="111"/>
        <v>0.2347549909362793</v>
      </c>
      <c r="N206" s="15">
        <f t="shared" si="112"/>
        <v>1.8648097850275439E-3</v>
      </c>
      <c r="O206" s="15">
        <f t="shared" si="113"/>
        <v>1.6061107897013182E-3</v>
      </c>
      <c r="P206" s="16">
        <f t="shared" si="118"/>
        <v>3.4709205747288623E-3</v>
      </c>
      <c r="R206" s="14">
        <f t="shared" si="114"/>
        <v>87.611978759765634</v>
      </c>
      <c r="S206" s="14">
        <f t="shared" si="115"/>
        <v>6.6371847198486336</v>
      </c>
      <c r="T206" s="14">
        <f t="shared" si="116"/>
        <v>336.43894042968748</v>
      </c>
      <c r="U206" s="14">
        <f t="shared" si="117"/>
        <v>363.50874023437501</v>
      </c>
      <c r="V206" s="14">
        <f t="shared" si="119"/>
        <v>794.1968441436768</v>
      </c>
    </row>
    <row r="207" spans="1:22" x14ac:dyDescent="0.55000000000000004">
      <c r="B207">
        <v>45</v>
      </c>
      <c r="C207">
        <v>3535960</v>
      </c>
      <c r="D207">
        <v>84929376</v>
      </c>
      <c r="E207">
        <v>245564</v>
      </c>
      <c r="F207">
        <v>285223</v>
      </c>
      <c r="G207">
        <v>45</v>
      </c>
      <c r="H207" s="14">
        <f t="shared" si="107"/>
        <v>4.4865618896484376E-2</v>
      </c>
      <c r="I207" s="14">
        <f t="shared" si="108"/>
        <v>3.1503183593750003E-3</v>
      </c>
      <c r="J207" s="14">
        <f t="shared" si="109"/>
        <v>4.8518005371093749E-2</v>
      </c>
      <c r="K207" s="14">
        <f t="shared" si="110"/>
        <v>0.11475183105468749</v>
      </c>
      <c r="L207" s="14">
        <f t="shared" si="111"/>
        <v>0.21128577368164062</v>
      </c>
      <c r="N207" s="15">
        <f t="shared" si="112"/>
        <v>9.2950020213602947E-4</v>
      </c>
      <c r="O207" s="15">
        <f t="shared" si="113"/>
        <v>2.0346868275060441E-3</v>
      </c>
      <c r="P207" s="16">
        <f t="shared" si="118"/>
        <v>2.9641870296420736E-3</v>
      </c>
      <c r="R207" s="14">
        <f t="shared" si="114"/>
        <v>101.07166442871095</v>
      </c>
      <c r="S207" s="14">
        <f t="shared" si="115"/>
        <v>7.5822802276611334</v>
      </c>
      <c r="T207" s="14">
        <f t="shared" si="116"/>
        <v>350.99434204101561</v>
      </c>
      <c r="U207" s="14">
        <f t="shared" si="117"/>
        <v>379.23526611328128</v>
      </c>
      <c r="V207" s="14">
        <f t="shared" si="119"/>
        <v>838.88355281066902</v>
      </c>
    </row>
    <row r="208" spans="1:22" x14ac:dyDescent="0.55000000000000004">
      <c r="B208">
        <v>50</v>
      </c>
      <c r="C208">
        <v>4024596</v>
      </c>
      <c r="D208">
        <v>94270334</v>
      </c>
      <c r="E208">
        <v>259132</v>
      </c>
      <c r="F208">
        <v>308392</v>
      </c>
      <c r="G208">
        <v>50</v>
      </c>
      <c r="H208" s="14">
        <f t="shared" si="107"/>
        <v>4.9209558105468752E-2</v>
      </c>
      <c r="I208" s="14">
        <f t="shared" si="108"/>
        <v>3.1356975708007819E-3</v>
      </c>
      <c r="J208" s="14">
        <f t="shared" si="109"/>
        <v>7.2046874999999996E-2</v>
      </c>
      <c r="K208" s="14">
        <f t="shared" si="110"/>
        <v>0.1329276123046875</v>
      </c>
      <c r="L208" s="14">
        <f t="shared" si="111"/>
        <v>0.25731974298095706</v>
      </c>
      <c r="N208" s="15">
        <f t="shared" si="112"/>
        <v>1.3803215066665012E-3</v>
      </c>
      <c r="O208" s="15">
        <f t="shared" si="113"/>
        <v>2.3570658157396939E-3</v>
      </c>
      <c r="P208" s="16">
        <f t="shared" si="118"/>
        <v>3.7373873224061951E-3</v>
      </c>
      <c r="R208" s="14">
        <f t="shared" si="114"/>
        <v>115.83453186035156</v>
      </c>
      <c r="S208" s="14">
        <f t="shared" si="115"/>
        <v>8.5229894989013673</v>
      </c>
      <c r="T208" s="14">
        <f t="shared" si="116"/>
        <v>372.6084045410156</v>
      </c>
      <c r="U208" s="14">
        <f t="shared" si="117"/>
        <v>402.5883911132812</v>
      </c>
      <c r="V208" s="14">
        <f t="shared" si="119"/>
        <v>899.55431701354973</v>
      </c>
    </row>
    <row r="209" spans="2:22" x14ac:dyDescent="0.55000000000000004">
      <c r="B209">
        <v>55</v>
      </c>
      <c r="C209">
        <v>4527353</v>
      </c>
      <c r="D209">
        <v>103595467</v>
      </c>
      <c r="E209">
        <v>271123</v>
      </c>
      <c r="F209">
        <v>327893</v>
      </c>
      <c r="G209">
        <v>55</v>
      </c>
      <c r="H209" s="14">
        <f t="shared" si="107"/>
        <v>5.063165588378906E-2</v>
      </c>
      <c r="I209" s="14">
        <f t="shared" si="108"/>
        <v>3.130385223388672E-3</v>
      </c>
      <c r="J209" s="14">
        <f t="shared" si="109"/>
        <v>6.3672912597656242E-2</v>
      </c>
      <c r="K209" s="14">
        <f t="shared" si="110"/>
        <v>0.11188317871093749</v>
      </c>
      <c r="L209" s="14">
        <f t="shared" si="111"/>
        <v>0.22931813241577148</v>
      </c>
      <c r="N209" s="15">
        <f t="shared" si="112"/>
        <v>1.2200991260585944E-3</v>
      </c>
      <c r="O209" s="15">
        <f t="shared" si="113"/>
        <v>1.9842509429796222E-3</v>
      </c>
      <c r="P209" s="16">
        <f t="shared" si="118"/>
        <v>3.2043500690382169E-3</v>
      </c>
      <c r="R209" s="14">
        <f t="shared" si="114"/>
        <v>131.02402862548828</v>
      </c>
      <c r="S209" s="14">
        <f t="shared" si="115"/>
        <v>9.4621050659179691</v>
      </c>
      <c r="T209" s="14">
        <f t="shared" si="116"/>
        <v>391.71027832031245</v>
      </c>
      <c r="U209" s="14">
        <f t="shared" si="117"/>
        <v>423.22719726562502</v>
      </c>
      <c r="V209" s="14">
        <f t="shared" si="119"/>
        <v>955.42360927734376</v>
      </c>
    </row>
    <row r="210" spans="2:22" x14ac:dyDescent="0.55000000000000004">
      <c r="B210">
        <v>60</v>
      </c>
      <c r="C210">
        <v>5074383</v>
      </c>
      <c r="D210">
        <v>112878453</v>
      </c>
      <c r="E210">
        <v>283394</v>
      </c>
      <c r="F210">
        <v>352973</v>
      </c>
      <c r="G210">
        <v>60</v>
      </c>
      <c r="H210" s="14">
        <f t="shared" si="107"/>
        <v>5.509030151367187E-2</v>
      </c>
      <c r="I210" s="14">
        <f t="shared" si="108"/>
        <v>3.1162367553710943E-3</v>
      </c>
      <c r="J210" s="14">
        <f t="shared" si="109"/>
        <v>6.515972900390625E-2</v>
      </c>
      <c r="K210" s="14">
        <f t="shared" si="110"/>
        <v>0.1438916015625</v>
      </c>
      <c r="L210" s="14">
        <f t="shared" si="111"/>
        <v>0.26725786883544922</v>
      </c>
      <c r="N210" s="15">
        <f t="shared" si="112"/>
        <v>1.2483194330507703E-3</v>
      </c>
      <c r="O210" s="15">
        <f t="shared" si="113"/>
        <v>2.5513691941091449E-3</v>
      </c>
      <c r="P210" s="16">
        <f t="shared" si="118"/>
        <v>3.799688627159915E-3</v>
      </c>
      <c r="R210" s="14">
        <f t="shared" si="114"/>
        <v>147.55111907958985</v>
      </c>
      <c r="S210" s="14">
        <f t="shared" si="115"/>
        <v>10.396976092529297</v>
      </c>
      <c r="T210" s="14">
        <f t="shared" si="116"/>
        <v>411.25819702148431</v>
      </c>
      <c r="U210" s="14">
        <f t="shared" si="117"/>
        <v>444.34793701171878</v>
      </c>
      <c r="V210" s="14">
        <f t="shared" si="119"/>
        <v>1013.5542292053221</v>
      </c>
    </row>
    <row r="211" spans="2:22" x14ac:dyDescent="0.55000000000000004">
      <c r="B211">
        <v>65</v>
      </c>
      <c r="C211">
        <v>5638251</v>
      </c>
      <c r="D211">
        <v>122144358</v>
      </c>
      <c r="E211">
        <v>297645</v>
      </c>
      <c r="F211">
        <v>379965</v>
      </c>
      <c r="G211">
        <v>65</v>
      </c>
      <c r="H211" s="14">
        <f t="shared" si="107"/>
        <v>5.6786022949218758E-2</v>
      </c>
      <c r="I211" s="14">
        <f t="shared" si="108"/>
        <v>3.1105027770996097E-3</v>
      </c>
      <c r="J211" s="14">
        <f t="shared" si="109"/>
        <v>7.5673645019531249E-2</v>
      </c>
      <c r="K211" s="14">
        <f t="shared" si="110"/>
        <v>0.154861328125</v>
      </c>
      <c r="L211" s="14">
        <f t="shared" si="111"/>
        <v>0.29043149887084962</v>
      </c>
      <c r="N211" s="15">
        <f t="shared" si="112"/>
        <v>1.4497791556325869E-3</v>
      </c>
      <c r="O211" s="15">
        <f t="shared" si="113"/>
        <v>2.7459433702080403E-3</v>
      </c>
      <c r="P211" s="16">
        <f t="shared" si="118"/>
        <v>4.1957225258406269E-3</v>
      </c>
      <c r="R211" s="14">
        <f t="shared" si="114"/>
        <v>164.58692596435549</v>
      </c>
      <c r="S211" s="14">
        <f t="shared" si="115"/>
        <v>11.330126925659181</v>
      </c>
      <c r="T211" s="14">
        <f t="shared" si="116"/>
        <v>433.96029052734372</v>
      </c>
      <c r="U211" s="14">
        <f t="shared" si="117"/>
        <v>468.87663574218755</v>
      </c>
      <c r="V211" s="14">
        <f t="shared" si="119"/>
        <v>1078.7539791595459</v>
      </c>
    </row>
    <row r="212" spans="2:22" x14ac:dyDescent="0.55000000000000004">
      <c r="B212">
        <v>70</v>
      </c>
      <c r="C212">
        <v>6173749</v>
      </c>
      <c r="D212">
        <v>131438817</v>
      </c>
      <c r="E212">
        <v>310140</v>
      </c>
      <c r="F212">
        <v>404775</v>
      </c>
      <c r="G212">
        <v>70</v>
      </c>
      <c r="H212" s="14">
        <f t="shared" si="107"/>
        <v>5.392893676757813E-2</v>
      </c>
      <c r="I212" s="14">
        <f t="shared" si="108"/>
        <v>3.1200881652832034E-3</v>
      </c>
      <c r="J212" s="14">
        <f t="shared" si="109"/>
        <v>6.6349182128906239E-2</v>
      </c>
      <c r="K212" s="14">
        <f t="shared" si="110"/>
        <v>0.14234252929687499</v>
      </c>
      <c r="L212" s="14">
        <f t="shared" si="111"/>
        <v>0.26574073635864259</v>
      </c>
      <c r="N212" s="15">
        <f t="shared" si="112"/>
        <v>1.2711144107751438E-3</v>
      </c>
      <c r="O212" s="15">
        <f t="shared" si="113"/>
        <v>2.5239174494862998E-3</v>
      </c>
      <c r="P212" s="16">
        <f t="shared" si="118"/>
        <v>3.7950318602614436E-3</v>
      </c>
      <c r="R212" s="14">
        <f t="shared" si="114"/>
        <v>180.76560699462891</v>
      </c>
      <c r="S212" s="14">
        <f t="shared" si="115"/>
        <v>12.266153375244143</v>
      </c>
      <c r="T212" s="14">
        <f t="shared" si="116"/>
        <v>453.86504516601559</v>
      </c>
      <c r="U212" s="14">
        <f t="shared" si="117"/>
        <v>490.3829223632813</v>
      </c>
      <c r="V212" s="14">
        <f t="shared" si="119"/>
        <v>1137.27972789917</v>
      </c>
    </row>
    <row r="213" spans="2:22" x14ac:dyDescent="0.55000000000000004">
      <c r="B213">
        <v>75</v>
      </c>
      <c r="C213">
        <v>6711916</v>
      </c>
      <c r="D213">
        <v>140730615</v>
      </c>
      <c r="E213">
        <v>317739</v>
      </c>
      <c r="F213">
        <v>431185</v>
      </c>
      <c r="G213">
        <v>75</v>
      </c>
      <c r="H213" s="14">
        <f t="shared" si="107"/>
        <v>5.4197726440429694E-2</v>
      </c>
      <c r="I213" s="14">
        <f t="shared" si="108"/>
        <v>3.1191948852539063E-3</v>
      </c>
      <c r="J213" s="14">
        <f t="shared" si="109"/>
        <v>4.035113525390624E-2</v>
      </c>
      <c r="K213" s="14">
        <f t="shared" si="110"/>
        <v>0.151522216796875</v>
      </c>
      <c r="L213" s="14">
        <f t="shared" si="111"/>
        <v>0.24919027337646482</v>
      </c>
      <c r="N213" s="15">
        <f t="shared" si="112"/>
        <v>7.7304446150113458E-4</v>
      </c>
      <c r="O213" s="15">
        <f t="shared" si="113"/>
        <v>2.6866830146394212E-3</v>
      </c>
      <c r="P213" s="16">
        <f t="shared" si="118"/>
        <v>3.4597274761405559E-3</v>
      </c>
      <c r="R213" s="14">
        <f t="shared" si="114"/>
        <v>197.02492492675782</v>
      </c>
      <c r="S213" s="14">
        <f t="shared" si="115"/>
        <v>13.201911840820314</v>
      </c>
      <c r="T213" s="14">
        <f t="shared" si="116"/>
        <v>465.97038574218743</v>
      </c>
      <c r="U213" s="14">
        <f t="shared" si="117"/>
        <v>503.46225585937503</v>
      </c>
      <c r="V213" s="14">
        <f t="shared" si="119"/>
        <v>1179.6594783691405</v>
      </c>
    </row>
    <row r="214" spans="2:22" x14ac:dyDescent="0.55000000000000004">
      <c r="B214">
        <v>80</v>
      </c>
      <c r="C214">
        <v>7255679</v>
      </c>
      <c r="D214">
        <v>150016645</v>
      </c>
      <c r="E214">
        <v>332790</v>
      </c>
      <c r="F214">
        <v>457128</v>
      </c>
      <c r="G214">
        <v>80</v>
      </c>
      <c r="H214" s="14">
        <f t="shared" si="107"/>
        <v>5.4761288452148435E-2</v>
      </c>
      <c r="I214" s="14">
        <f t="shared" si="108"/>
        <v>3.117258605957031E-3</v>
      </c>
      <c r="J214" s="14">
        <f t="shared" si="109"/>
        <v>7.9921691894531258E-2</v>
      </c>
      <c r="K214" s="14">
        <f t="shared" si="110"/>
        <v>0.14884289550781252</v>
      </c>
      <c r="L214" s="14">
        <f t="shared" si="111"/>
        <v>0.2866431344604492</v>
      </c>
      <c r="N214" s="15">
        <f t="shared" si="112"/>
        <v>1.5311614395135279E-3</v>
      </c>
      <c r="O214" s="15">
        <f t="shared" si="113"/>
        <v>2.6392213956082291E-3</v>
      </c>
      <c r="P214" s="16">
        <f t="shared" si="118"/>
        <v>4.1703828351217567E-3</v>
      </c>
      <c r="R214" s="14">
        <f t="shared" si="114"/>
        <v>213.45331146240235</v>
      </c>
      <c r="S214" s="14">
        <f t="shared" si="115"/>
        <v>14.137089422607424</v>
      </c>
      <c r="T214" s="14">
        <f t="shared" si="116"/>
        <v>489.94689331054684</v>
      </c>
      <c r="U214" s="14">
        <f t="shared" si="117"/>
        <v>529.3679077148438</v>
      </c>
      <c r="V214" s="14">
        <f t="shared" si="119"/>
        <v>1246.9052019104004</v>
      </c>
    </row>
    <row r="215" spans="2:22" x14ac:dyDescent="0.55000000000000004">
      <c r="B215">
        <v>85</v>
      </c>
      <c r="C215">
        <v>7817025</v>
      </c>
      <c r="D215">
        <v>159283029</v>
      </c>
      <c r="E215">
        <v>346677</v>
      </c>
      <c r="F215">
        <v>488099</v>
      </c>
      <c r="G215">
        <v>85</v>
      </c>
      <c r="H215" s="14">
        <f t="shared" si="107"/>
        <v>5.6532037353515627E-2</v>
      </c>
      <c r="I215" s="14">
        <f t="shared" si="108"/>
        <v>3.1106635742187499E-3</v>
      </c>
      <c r="J215" s="14">
        <f t="shared" si="109"/>
        <v>7.3740783691406228E-2</v>
      </c>
      <c r="K215" s="14">
        <f t="shared" si="110"/>
        <v>0.17769006347656249</v>
      </c>
      <c r="L215" s="14">
        <f t="shared" si="111"/>
        <v>0.31107354809570309</v>
      </c>
      <c r="N215" s="15">
        <f t="shared" si="112"/>
        <v>1.4130424828520929E-3</v>
      </c>
      <c r="O215" s="15">
        <f t="shared" si="113"/>
        <v>3.151388977922674E-3</v>
      </c>
      <c r="P215" s="16">
        <f t="shared" si="118"/>
        <v>4.5644314607747672E-3</v>
      </c>
      <c r="R215" s="14">
        <f t="shared" si="114"/>
        <v>230.41292266845704</v>
      </c>
      <c r="S215" s="14">
        <f t="shared" si="115"/>
        <v>15.070288494873047</v>
      </c>
      <c r="T215" s="14">
        <f t="shared" si="116"/>
        <v>512.06912841796873</v>
      </c>
      <c r="U215" s="14">
        <f t="shared" si="117"/>
        <v>553.27009277343745</v>
      </c>
      <c r="V215" s="14">
        <f t="shared" si="119"/>
        <v>1310.8224323547363</v>
      </c>
    </row>
    <row r="216" spans="2:22" x14ac:dyDescent="0.55000000000000004">
      <c r="B216">
        <v>90</v>
      </c>
      <c r="C216">
        <v>8403769</v>
      </c>
      <c r="D216">
        <v>168526154</v>
      </c>
      <c r="E216">
        <v>365946</v>
      </c>
      <c r="F216">
        <v>523948</v>
      </c>
      <c r="G216">
        <v>90</v>
      </c>
      <c r="H216" s="14">
        <f t="shared" si="107"/>
        <v>5.9089819335937509E-2</v>
      </c>
      <c r="I216" s="14">
        <f t="shared" si="108"/>
        <v>3.1028556823730468E-3</v>
      </c>
      <c r="J216" s="14">
        <f t="shared" si="109"/>
        <v>0.10231951904296874</v>
      </c>
      <c r="K216" s="14">
        <f t="shared" si="110"/>
        <v>0.2056766357421875</v>
      </c>
      <c r="L216" s="14">
        <f t="shared" si="111"/>
        <v>0.37018882980346679</v>
      </c>
      <c r="N216" s="15">
        <f t="shared" si="112"/>
        <v>1.9602499280509233E-3</v>
      </c>
      <c r="O216" s="15">
        <f t="shared" si="113"/>
        <v>3.6469458545174914E-3</v>
      </c>
      <c r="P216" s="16">
        <f t="shared" si="118"/>
        <v>5.6071957825684152E-3</v>
      </c>
      <c r="R216" s="14">
        <f t="shared" si="114"/>
        <v>248.13986846923831</v>
      </c>
      <c r="S216" s="14">
        <f t="shared" si="115"/>
        <v>16.001145199584961</v>
      </c>
      <c r="T216" s="14">
        <f t="shared" si="116"/>
        <v>542.76498413085926</v>
      </c>
      <c r="U216" s="14">
        <f t="shared" si="117"/>
        <v>586.43572998046875</v>
      </c>
      <c r="V216" s="14">
        <f t="shared" si="119"/>
        <v>1393.3417277801514</v>
      </c>
    </row>
    <row r="217" spans="2:22" x14ac:dyDescent="0.55000000000000004">
      <c r="B217">
        <v>95</v>
      </c>
      <c r="C217">
        <v>8976878</v>
      </c>
      <c r="D217">
        <v>177782794</v>
      </c>
      <c r="E217">
        <v>380957</v>
      </c>
      <c r="F217">
        <v>550706</v>
      </c>
      <c r="G217">
        <v>95</v>
      </c>
      <c r="H217" s="14">
        <f t="shared" si="107"/>
        <v>5.7716665649414065E-2</v>
      </c>
      <c r="I217" s="14">
        <f t="shared" si="108"/>
        <v>3.1073925781250002E-3</v>
      </c>
      <c r="J217" s="14">
        <f t="shared" si="109"/>
        <v>7.9709289550781243E-2</v>
      </c>
      <c r="K217" s="14">
        <f t="shared" si="110"/>
        <v>0.15351879882812502</v>
      </c>
      <c r="L217" s="14">
        <f t="shared" si="111"/>
        <v>0.2940521466064453</v>
      </c>
      <c r="N217" s="15">
        <f t="shared" si="112"/>
        <v>1.5270990134132621E-3</v>
      </c>
      <c r="O217" s="15">
        <f t="shared" si="113"/>
        <v>2.7221447872168457E-3</v>
      </c>
      <c r="P217" s="16">
        <f t="shared" si="118"/>
        <v>4.249243800630108E-3</v>
      </c>
      <c r="R217" s="14">
        <f t="shared" si="114"/>
        <v>265.45486816406253</v>
      </c>
      <c r="S217" s="14">
        <f t="shared" si="115"/>
        <v>16.933362973022462</v>
      </c>
      <c r="T217" s="14">
        <f t="shared" si="116"/>
        <v>566.67777099609373</v>
      </c>
      <c r="U217" s="14">
        <f t="shared" si="117"/>
        <v>612.27253417968745</v>
      </c>
      <c r="V217" s="14">
        <f t="shared" si="119"/>
        <v>1461.3385363128662</v>
      </c>
    </row>
    <row r="218" spans="2:22" x14ac:dyDescent="0.55000000000000004">
      <c r="B218">
        <v>100</v>
      </c>
      <c r="C218">
        <v>9576396</v>
      </c>
      <c r="D218">
        <v>187013205</v>
      </c>
      <c r="E218">
        <v>393682</v>
      </c>
      <c r="F218">
        <v>587863</v>
      </c>
      <c r="G218">
        <v>100</v>
      </c>
      <c r="H218" s="14">
        <f t="shared" si="107"/>
        <v>6.0376263427734382E-2</v>
      </c>
      <c r="I218" s="14">
        <f t="shared" si="108"/>
        <v>3.0985876770019531E-3</v>
      </c>
      <c r="J218" s="14">
        <f t="shared" si="109"/>
        <v>6.7570495605468739E-2</v>
      </c>
      <c r="K218" s="14">
        <f t="shared" si="110"/>
        <v>0.21318103027343749</v>
      </c>
      <c r="L218" s="14">
        <f t="shared" si="111"/>
        <v>0.34422637698364256</v>
      </c>
      <c r="N218" s="15">
        <f t="shared" si="112"/>
        <v>1.2945159624245506E-3</v>
      </c>
      <c r="O218" s="15">
        <f t="shared" si="113"/>
        <v>3.7799866102796878E-3</v>
      </c>
      <c r="P218" s="16">
        <f t="shared" si="118"/>
        <v>5.074502572704238E-3</v>
      </c>
      <c r="R218" s="14">
        <f t="shared" si="114"/>
        <v>283.5677471923828</v>
      </c>
      <c r="S218" s="14">
        <f t="shared" si="115"/>
        <v>17.862939276123047</v>
      </c>
      <c r="T218" s="14">
        <f t="shared" si="116"/>
        <v>586.94891967773435</v>
      </c>
      <c r="U218" s="14">
        <f t="shared" si="117"/>
        <v>634.1746948242187</v>
      </c>
      <c r="V218" s="14">
        <f t="shared" si="119"/>
        <v>1522.5543009704588</v>
      </c>
    </row>
    <row r="219" spans="2:22" x14ac:dyDescent="0.55000000000000004">
      <c r="B219">
        <v>105</v>
      </c>
      <c r="C219">
        <v>10144339</v>
      </c>
      <c r="D219">
        <v>196274937</v>
      </c>
      <c r="E219">
        <v>407672</v>
      </c>
      <c r="F219">
        <v>621256</v>
      </c>
      <c r="G219">
        <v>105</v>
      </c>
      <c r="H219" s="14">
        <f t="shared" si="107"/>
        <v>5.7196408081054695E-2</v>
      </c>
      <c r="I219" s="14">
        <f t="shared" si="108"/>
        <v>3.109101928710938E-3</v>
      </c>
      <c r="J219" s="14">
        <f t="shared" si="109"/>
        <v>7.4287719726562493E-2</v>
      </c>
      <c r="K219" s="14">
        <f t="shared" si="110"/>
        <v>0.19158581542968753</v>
      </c>
      <c r="L219" s="14">
        <f t="shared" si="111"/>
        <v>0.32617904516601565</v>
      </c>
      <c r="N219" s="15">
        <f t="shared" si="112"/>
        <v>1.4232413584375882E-3</v>
      </c>
      <c r="O219" s="15">
        <f t="shared" si="113"/>
        <v>3.3971621645680046E-3</v>
      </c>
      <c r="P219" s="16">
        <f t="shared" si="118"/>
        <v>4.8204035230055928E-3</v>
      </c>
      <c r="R219" s="14">
        <f t="shared" si="114"/>
        <v>300.72666961669921</v>
      </c>
      <c r="S219" s="14">
        <f t="shared" si="115"/>
        <v>18.795669854736328</v>
      </c>
      <c r="T219" s="14">
        <f t="shared" si="116"/>
        <v>609.2352355957031</v>
      </c>
      <c r="U219" s="14">
        <f t="shared" si="117"/>
        <v>658.2541625976562</v>
      </c>
      <c r="V219" s="14">
        <f t="shared" si="119"/>
        <v>1587.011737664795</v>
      </c>
    </row>
    <row r="220" spans="2:22" x14ac:dyDescent="0.55000000000000004">
      <c r="B220">
        <v>110</v>
      </c>
      <c r="C220">
        <v>10685077</v>
      </c>
      <c r="D220">
        <v>205563925</v>
      </c>
      <c r="E220">
        <v>415001</v>
      </c>
      <c r="F220">
        <v>648145</v>
      </c>
      <c r="G220">
        <v>110</v>
      </c>
      <c r="H220" s="14">
        <f t="shared" si="107"/>
        <v>5.4456646728515627E-2</v>
      </c>
      <c r="I220" s="14">
        <f t="shared" si="108"/>
        <v>3.1182515869140623E-3</v>
      </c>
      <c r="J220" s="14">
        <f t="shared" si="109"/>
        <v>3.8917419433593746E-2</v>
      </c>
      <c r="K220" s="14">
        <f t="shared" si="110"/>
        <v>0.15427038574218752</v>
      </c>
      <c r="L220" s="14">
        <f t="shared" si="111"/>
        <v>0.25076270349121094</v>
      </c>
      <c r="N220" s="15">
        <f t="shared" si="112"/>
        <v>7.4559555373160966E-4</v>
      </c>
      <c r="O220" s="15">
        <f t="shared" si="113"/>
        <v>2.7354780794500272E-3</v>
      </c>
      <c r="P220" s="16">
        <f t="shared" si="118"/>
        <v>3.4810736331816368E-3</v>
      </c>
      <c r="R220" s="14">
        <f t="shared" si="114"/>
        <v>317.06366363525387</v>
      </c>
      <c r="S220" s="14">
        <f t="shared" si="115"/>
        <v>19.731145330810548</v>
      </c>
      <c r="T220" s="14">
        <f t="shared" si="116"/>
        <v>620.91046142578114</v>
      </c>
      <c r="U220" s="14">
        <f t="shared" si="117"/>
        <v>670.8687744140625</v>
      </c>
      <c r="V220" s="14">
        <f t="shared" si="119"/>
        <v>1628.574044805908</v>
      </c>
    </row>
    <row r="221" spans="2:22" x14ac:dyDescent="0.55000000000000004">
      <c r="B221">
        <v>115</v>
      </c>
      <c r="C221">
        <v>11252466</v>
      </c>
      <c r="D221">
        <v>214826489</v>
      </c>
      <c r="E221">
        <v>428165</v>
      </c>
      <c r="F221">
        <v>678279</v>
      </c>
      <c r="G221">
        <v>115</v>
      </c>
      <c r="H221" s="14">
        <f t="shared" si="107"/>
        <v>5.7140615844726558E-2</v>
      </c>
      <c r="I221" s="14">
        <f>(D221-D220)*0.0011*3/32768/300</f>
        <v>3.1093812255859376E-3</v>
      </c>
      <c r="J221" s="14">
        <f>(E221-E220)*17.4*3/32768/300</f>
        <v>6.9901611328124988E-2</v>
      </c>
      <c r="K221" s="14">
        <f>(F221-F220)*18.8*3/327680/30</f>
        <v>0.172887939453125</v>
      </c>
      <c r="L221" s="14">
        <f t="shared" si="111"/>
        <v>0.30303954785156251</v>
      </c>
      <c r="N221" s="15">
        <f t="shared" si="112"/>
        <v>1.3391722218814271E-3</v>
      </c>
      <c r="O221" s="15">
        <f t="shared" si="113"/>
        <v>3.0655283906240445E-3</v>
      </c>
      <c r="P221" s="16">
        <f t="shared" si="118"/>
        <v>4.4047006125054718E-3</v>
      </c>
      <c r="R221" s="14">
        <f t="shared" si="114"/>
        <v>334.20584838867188</v>
      </c>
      <c r="S221" s="14">
        <f t="shared" si="115"/>
        <v>20.66395969848633</v>
      </c>
      <c r="T221" s="14">
        <f t="shared" si="116"/>
        <v>641.88094482421866</v>
      </c>
      <c r="U221" s="14">
        <f t="shared" si="117"/>
        <v>693.52653808593755</v>
      </c>
      <c r="V221" s="14">
        <f t="shared" si="119"/>
        <v>1690.2772909973144</v>
      </c>
    </row>
    <row r="222" spans="2:22" x14ac:dyDescent="0.55000000000000004">
      <c r="L222" s="11">
        <f>AVERAGE(L200:L221)</f>
        <v>0.30621043514598495</v>
      </c>
    </row>
    <row r="225" spans="1:22" s="4" customFormat="1" x14ac:dyDescent="0.55000000000000004">
      <c r="A225" s="7"/>
      <c r="C225" s="20" t="s">
        <v>2779</v>
      </c>
      <c r="D225" s="20"/>
      <c r="E225" s="20"/>
      <c r="F225" s="20"/>
      <c r="H225" s="21"/>
      <c r="I225" s="21"/>
      <c r="J225" s="21"/>
      <c r="K225" s="21"/>
      <c r="L225" s="22"/>
      <c r="N225" s="23"/>
      <c r="O225" s="24"/>
      <c r="P225" s="24"/>
      <c r="R225" s="25"/>
      <c r="S225" s="25"/>
      <c r="T225" s="25"/>
      <c r="U225" s="25"/>
      <c r="V225" s="8"/>
    </row>
    <row r="226" spans="1:22" s="4" customFormat="1" x14ac:dyDescent="0.55000000000000004">
      <c r="A226" s="7"/>
      <c r="C226" s="4" t="s">
        <v>2780</v>
      </c>
      <c r="D226" s="4" t="s">
        <v>2781</v>
      </c>
      <c r="E226" s="4" t="s">
        <v>2782</v>
      </c>
      <c r="F226" s="4" t="s">
        <v>2783</v>
      </c>
      <c r="H226" s="21" t="s">
        <v>2784</v>
      </c>
      <c r="I226" s="21"/>
      <c r="J226" s="21"/>
      <c r="K226" s="21"/>
      <c r="L226" s="22"/>
      <c r="N226" s="23" t="s">
        <v>2785</v>
      </c>
      <c r="O226" s="24"/>
      <c r="P226" s="24"/>
      <c r="R226" s="26" t="s">
        <v>2786</v>
      </c>
      <c r="S226" s="27"/>
      <c r="T226" s="27"/>
      <c r="U226" s="27"/>
      <c r="V226" s="9"/>
    </row>
    <row r="227" spans="1:22" ht="15.75" customHeight="1" x14ac:dyDescent="0.55000000000000004">
      <c r="A227" s="19" t="s">
        <v>2799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2788</v>
      </c>
      <c r="H227" s="11" t="s">
        <v>2773</v>
      </c>
      <c r="I227" s="11" t="s">
        <v>2774</v>
      </c>
      <c r="J227" s="11" t="s">
        <v>2789</v>
      </c>
      <c r="K227" s="11" t="s">
        <v>2790</v>
      </c>
      <c r="L227" s="11" t="s">
        <v>2791</v>
      </c>
      <c r="M227" s="11" t="s">
        <v>2788</v>
      </c>
      <c r="N227" s="12" t="s">
        <v>2789</v>
      </c>
      <c r="O227" s="12" t="s">
        <v>2790</v>
      </c>
      <c r="P227" s="13" t="s">
        <v>2791</v>
      </c>
      <c r="Q227" s="11"/>
      <c r="R227" s="11" t="s">
        <v>2773</v>
      </c>
      <c r="S227" s="11" t="s">
        <v>2774</v>
      </c>
      <c r="T227" s="11" t="s">
        <v>2789</v>
      </c>
      <c r="U227" s="11" t="s">
        <v>2790</v>
      </c>
      <c r="V227" s="11" t="s">
        <v>2791</v>
      </c>
    </row>
    <row r="228" spans="1:22" x14ac:dyDescent="0.55000000000000004">
      <c r="A228" s="19"/>
      <c r="B228">
        <v>10</v>
      </c>
      <c r="C228">
        <v>639279</v>
      </c>
      <c r="D228">
        <v>19018353</v>
      </c>
      <c r="E228">
        <v>87613</v>
      </c>
      <c r="F228">
        <v>145683</v>
      </c>
      <c r="G228">
        <v>10</v>
      </c>
      <c r="H228" s="14">
        <f>(C228-C227)*0.33*3/32768/300</f>
        <v>4.5737951660156248E-2</v>
      </c>
      <c r="I228" s="14">
        <f>(D228-D227)*0.0011*3/327680/30</f>
        <v>3.1466116333007813E-3</v>
      </c>
      <c r="J228" s="14">
        <f>(E228-E227)*17.4*3/327680/30</f>
        <v>0.33674267578124994</v>
      </c>
      <c r="K228" s="14">
        <f>(F228-F227)*18.8*3/327680/30</f>
        <v>0.27718640136718753</v>
      </c>
      <c r="L228" s="14">
        <f>SUM(H228:K228)</f>
        <v>0.6628136404418945</v>
      </c>
      <c r="M228">
        <v>10</v>
      </c>
      <c r="N228" s="15">
        <f>(E228-E227)/(C228-C227+D228-D227)</f>
        <v>6.452824759245206E-3</v>
      </c>
      <c r="O228" s="15">
        <f>(F228-F227)/(C228-C227+D228-D227)</f>
        <v>4.9160357416647791E-3</v>
      </c>
      <c r="P228" s="16">
        <f t="shared" ref="P228:P232" si="120">SUM(N228:O228)</f>
        <v>1.1368860500909985E-2</v>
      </c>
      <c r="Q228">
        <v>10</v>
      </c>
      <c r="R228" s="14">
        <f>(C228-C$3)*0.33*3/32768</f>
        <v>13.555972595214843</v>
      </c>
      <c r="S228" s="14">
        <f>(D228-D$3)*0.0011*3/32768</f>
        <v>0.94451240844726581</v>
      </c>
      <c r="T228" s="14">
        <f>(E228-E$3)*17.4*3/32768</f>
        <v>99.375622558593733</v>
      </c>
      <c r="U228" s="14">
        <f>(E228-E$3)*18.8*3/32768</f>
        <v>107.37136230468751</v>
      </c>
      <c r="V228" s="14">
        <f t="shared" ref="V228:V232" si="121">SUM(R228:U228)</f>
        <v>221.24746986694333</v>
      </c>
    </row>
    <row r="229" spans="1:22" x14ac:dyDescent="0.55000000000000004">
      <c r="A229" s="19"/>
      <c r="B229">
        <v>15</v>
      </c>
      <c r="C229">
        <v>977180</v>
      </c>
      <c r="D229">
        <v>28508321</v>
      </c>
      <c r="E229">
        <v>89513</v>
      </c>
      <c r="F229">
        <v>152821</v>
      </c>
      <c r="G229">
        <v>15</v>
      </c>
      <c r="H229" s="14">
        <f t="shared" ref="H229:H249" si="122">(C229-C228)*0.33*3/32768/300</f>
        <v>3.4029336547851563E-2</v>
      </c>
      <c r="I229" s="14">
        <f t="shared" ref="I229:I248" si="123">(D229-D228)*0.0011*3/327680/30</f>
        <v>3.1857192382812498E-3</v>
      </c>
      <c r="J229" s="14">
        <f t="shared" ref="J229:J248" si="124">(E229-E228)*17.4*3/327680/30</f>
        <v>1.0089111328125001E-2</v>
      </c>
      <c r="K229" s="14">
        <f t="shared" ref="K229:K248" si="125">(F229-F228)*18.8*3/327680/30</f>
        <v>4.0952880859374992E-2</v>
      </c>
      <c r="L229" s="14">
        <f t="shared" ref="L229:L249" si="126">SUM(H229:K229)</f>
        <v>8.8257047973632818E-2</v>
      </c>
      <c r="M229">
        <v>15</v>
      </c>
      <c r="N229" s="15">
        <f t="shared" ref="N229:N249" si="127">(E229-E228)/(C229-C228+D229-D228)</f>
        <v>1.9332777024195174E-4</v>
      </c>
      <c r="O229" s="15">
        <f t="shared" ref="O229:O249" si="128">(F229-F228)/(C229-C228+D229-D228)</f>
        <v>7.2630190736160604E-4</v>
      </c>
      <c r="P229" s="16">
        <f t="shared" si="120"/>
        <v>9.1962967760355783E-4</v>
      </c>
      <c r="Q229">
        <v>15</v>
      </c>
      <c r="R229" s="14">
        <f t="shared" ref="R229:R249" si="129">(C229-C$3)*0.33*3/32768</f>
        <v>23.764773559570315</v>
      </c>
      <c r="S229" s="14">
        <f t="shared" ref="S229:S249" si="130">(D229-D$3)*0.0011*3/32768</f>
        <v>1.9002281799316407</v>
      </c>
      <c r="T229" s="14">
        <f t="shared" ref="T229:T249" si="131">(E229-E$3)*17.4*3/32768</f>
        <v>102.40235595703123</v>
      </c>
      <c r="U229" s="14">
        <f t="shared" ref="U229:U249" si="132">(E229-E$3)*18.8*3/32768</f>
        <v>110.64162597656251</v>
      </c>
      <c r="V229" s="14">
        <f t="shared" si="121"/>
        <v>238.7089836730957</v>
      </c>
    </row>
    <row r="230" spans="1:22" x14ac:dyDescent="0.55000000000000004">
      <c r="A230" s="19"/>
      <c r="B230">
        <v>20</v>
      </c>
      <c r="C230">
        <v>1413527</v>
      </c>
      <c r="D230">
        <v>37900982</v>
      </c>
      <c r="E230">
        <v>166649</v>
      </c>
      <c r="F230">
        <v>190906</v>
      </c>
      <c r="G230">
        <v>20</v>
      </c>
      <c r="H230" s="14">
        <f t="shared" si="122"/>
        <v>4.3943637084960942E-2</v>
      </c>
      <c r="I230" s="14">
        <f t="shared" si="123"/>
        <v>3.1530539245605473E-3</v>
      </c>
      <c r="J230" s="14">
        <f t="shared" si="124"/>
        <v>0.40959667968749996</v>
      </c>
      <c r="K230" s="14">
        <f t="shared" si="125"/>
        <v>0.21850524902343749</v>
      </c>
      <c r="L230" s="14">
        <f t="shared" si="126"/>
        <v>0.67519861972045891</v>
      </c>
      <c r="M230">
        <v>20</v>
      </c>
      <c r="N230" s="15">
        <f t="shared" si="127"/>
        <v>7.8477909469602623E-3</v>
      </c>
      <c r="O230" s="15">
        <f t="shared" si="128"/>
        <v>3.8747552143614085E-3</v>
      </c>
      <c r="P230" s="16">
        <f t="shared" si="120"/>
        <v>1.1722546161321672E-2</v>
      </c>
      <c r="Q230">
        <v>20</v>
      </c>
      <c r="R230" s="14">
        <f t="shared" si="129"/>
        <v>36.947864685058597</v>
      </c>
      <c r="S230" s="14">
        <f t="shared" si="130"/>
        <v>2.8461443572998046</v>
      </c>
      <c r="T230" s="14">
        <f t="shared" si="131"/>
        <v>225.28135986328124</v>
      </c>
      <c r="U230" s="14">
        <f t="shared" si="132"/>
        <v>243.40744628906248</v>
      </c>
      <c r="V230" s="14">
        <f t="shared" si="121"/>
        <v>508.48281519470214</v>
      </c>
    </row>
    <row r="231" spans="1:22" x14ac:dyDescent="0.55000000000000004">
      <c r="A231" s="19"/>
      <c r="B231">
        <v>25</v>
      </c>
      <c r="C231">
        <v>1873641</v>
      </c>
      <c r="D231">
        <v>47270822</v>
      </c>
      <c r="E231">
        <v>235264</v>
      </c>
      <c r="F231">
        <v>228658</v>
      </c>
      <c r="G231">
        <v>25</v>
      </c>
      <c r="H231" s="14">
        <f t="shared" si="122"/>
        <v>4.6337164306640623E-2</v>
      </c>
      <c r="I231" s="14">
        <f t="shared" si="123"/>
        <v>3.1453930664062501E-3</v>
      </c>
      <c r="J231" s="14">
        <f t="shared" si="124"/>
        <v>0.36434967041015626</v>
      </c>
      <c r="K231" s="14">
        <f t="shared" si="125"/>
        <v>0.21659472656249998</v>
      </c>
      <c r="L231" s="14">
        <f t="shared" si="126"/>
        <v>0.63042695434570306</v>
      </c>
      <c r="M231">
        <v>25</v>
      </c>
      <c r="N231" s="15">
        <f t="shared" si="127"/>
        <v>6.9801954312298919E-3</v>
      </c>
      <c r="O231" s="15">
        <f t="shared" si="128"/>
        <v>3.8405062729693342E-3</v>
      </c>
      <c r="P231" s="16">
        <f t="shared" si="120"/>
        <v>1.0820701704199225E-2</v>
      </c>
      <c r="Q231">
        <v>25</v>
      </c>
      <c r="R231" s="14">
        <f t="shared" si="129"/>
        <v>50.849013977050788</v>
      </c>
      <c r="S231" s="14">
        <f t="shared" si="130"/>
        <v>3.7897622772216799</v>
      </c>
      <c r="T231" s="14">
        <f t="shared" si="131"/>
        <v>334.58626098632811</v>
      </c>
      <c r="U231" s="14">
        <f t="shared" si="132"/>
        <v>361.50699462890628</v>
      </c>
      <c r="V231" s="14">
        <f t="shared" si="121"/>
        <v>750.73203186950695</v>
      </c>
    </row>
    <row r="232" spans="1:22" x14ac:dyDescent="0.55000000000000004">
      <c r="A232" s="19"/>
      <c r="B232">
        <v>30</v>
      </c>
      <c r="C232">
        <v>2209440</v>
      </c>
      <c r="D232">
        <v>56764945</v>
      </c>
      <c r="E232">
        <v>237165</v>
      </c>
      <c r="F232">
        <v>235803</v>
      </c>
      <c r="G232">
        <v>30</v>
      </c>
      <c r="H232" s="14">
        <f t="shared" si="122"/>
        <v>3.3817648315429688E-2</v>
      </c>
      <c r="I232" s="14">
        <f t="shared" si="123"/>
        <v>3.1871140441894533E-3</v>
      </c>
      <c r="J232" s="14">
        <f t="shared" si="124"/>
        <v>1.0094421386718748E-2</v>
      </c>
      <c r="K232" s="14">
        <f t="shared" si="125"/>
        <v>4.09930419921875E-2</v>
      </c>
      <c r="L232" s="14">
        <f t="shared" si="126"/>
        <v>8.809222573852539E-2</v>
      </c>
      <c r="M232">
        <v>30</v>
      </c>
      <c r="N232" s="15">
        <f t="shared" si="127"/>
        <v>1.9338912353526305E-4</v>
      </c>
      <c r="O232" s="15">
        <f t="shared" si="128"/>
        <v>7.2686232912122799E-4</v>
      </c>
      <c r="P232" s="16">
        <f t="shared" si="120"/>
        <v>9.2025145265649103E-4</v>
      </c>
      <c r="Q232">
        <v>30</v>
      </c>
      <c r="R232" s="14">
        <f t="shared" si="129"/>
        <v>60.994308471679688</v>
      </c>
      <c r="S232" s="14">
        <f t="shared" si="130"/>
        <v>4.7458964904785166</v>
      </c>
      <c r="T232" s="14">
        <f t="shared" si="131"/>
        <v>337.61458740234372</v>
      </c>
      <c r="U232" s="14">
        <f t="shared" si="132"/>
        <v>364.77897949218755</v>
      </c>
      <c r="V232" s="14">
        <f t="shared" si="121"/>
        <v>768.13377185668946</v>
      </c>
    </row>
    <row r="233" spans="1:22" x14ac:dyDescent="0.55000000000000004">
      <c r="B233">
        <v>35</v>
      </c>
      <c r="C233">
        <v>2690610</v>
      </c>
      <c r="D233">
        <v>66113355</v>
      </c>
      <c r="E233">
        <v>306530</v>
      </c>
      <c r="F233">
        <v>287898</v>
      </c>
      <c r="G233">
        <v>35</v>
      </c>
      <c r="H233" s="14">
        <f t="shared" si="122"/>
        <v>4.8457672119140628E-2</v>
      </c>
      <c r="I233" s="14">
        <f t="shared" si="123"/>
        <v>3.1381991577148437E-3</v>
      </c>
      <c r="J233" s="14">
        <f t="shared" si="124"/>
        <v>0.36833221435546876</v>
      </c>
      <c r="K233" s="14">
        <f t="shared" si="125"/>
        <v>0.29888488769531246</v>
      </c>
      <c r="L233" s="14">
        <f t="shared" si="126"/>
        <v>0.71881297332763672</v>
      </c>
      <c r="N233" s="15">
        <f t="shared" si="127"/>
        <v>7.0567613265266676E-3</v>
      </c>
      <c r="O233" s="15">
        <f t="shared" si="128"/>
        <v>5.2998195243336944E-3</v>
      </c>
      <c r="P233" s="16">
        <f t="shared" ref="P233:P249" si="133">SUM(N233:O233)</f>
        <v>1.2356580850860362E-2</v>
      </c>
      <c r="R233" s="14">
        <f t="shared" si="129"/>
        <v>75.531610107421884</v>
      </c>
      <c r="S233" s="14">
        <f t="shared" si="130"/>
        <v>5.6873562377929687</v>
      </c>
      <c r="T233" s="14">
        <f t="shared" si="131"/>
        <v>448.11425170898434</v>
      </c>
      <c r="U233" s="14">
        <f t="shared" si="132"/>
        <v>484.1694213867188</v>
      </c>
      <c r="V233" s="14">
        <f t="shared" ref="V233:V249" si="134">SUM(R233:U233)</f>
        <v>1013.502639440918</v>
      </c>
    </row>
    <row r="234" spans="1:22" x14ac:dyDescent="0.55000000000000004">
      <c r="B234">
        <v>40</v>
      </c>
      <c r="C234">
        <v>3109490</v>
      </c>
      <c r="D234">
        <v>75524185</v>
      </c>
      <c r="E234">
        <v>329982</v>
      </c>
      <c r="F234">
        <v>302743</v>
      </c>
      <c r="G234">
        <v>40</v>
      </c>
      <c r="H234" s="14">
        <f t="shared" si="122"/>
        <v>4.2184570312499996E-2</v>
      </c>
      <c r="I234" s="14">
        <f t="shared" si="123"/>
        <v>3.1591531372070314E-3</v>
      </c>
      <c r="J234" s="14">
        <f t="shared" si="124"/>
        <v>0.12453149414062499</v>
      </c>
      <c r="K234" s="14">
        <f t="shared" si="125"/>
        <v>8.5170288085937504E-2</v>
      </c>
      <c r="L234" s="14">
        <f t="shared" si="126"/>
        <v>0.25504550567626955</v>
      </c>
      <c r="N234" s="15">
        <f t="shared" si="127"/>
        <v>2.3858282696030708E-3</v>
      </c>
      <c r="O234" s="15">
        <f t="shared" si="128"/>
        <v>1.510217493700221E-3</v>
      </c>
      <c r="P234" s="16">
        <f t="shared" si="133"/>
        <v>3.896045763303292E-3</v>
      </c>
      <c r="R234" s="14">
        <f t="shared" si="129"/>
        <v>88.186981201171875</v>
      </c>
      <c r="S234" s="14">
        <f t="shared" si="130"/>
        <v>6.635102178955079</v>
      </c>
      <c r="T234" s="14">
        <f t="shared" si="131"/>
        <v>485.47369995117185</v>
      </c>
      <c r="U234" s="14">
        <f t="shared" si="132"/>
        <v>524.5348022460937</v>
      </c>
      <c r="V234" s="14">
        <f t="shared" si="134"/>
        <v>1104.8305855773924</v>
      </c>
    </row>
    <row r="235" spans="1:22" x14ac:dyDescent="0.55000000000000004">
      <c r="B235">
        <v>45</v>
      </c>
      <c r="C235">
        <v>3486578</v>
      </c>
      <c r="D235">
        <v>84976970</v>
      </c>
      <c r="E235">
        <v>331882</v>
      </c>
      <c r="F235">
        <v>309748</v>
      </c>
      <c r="G235">
        <v>45</v>
      </c>
      <c r="H235" s="14">
        <f t="shared" si="122"/>
        <v>3.797578125E-2</v>
      </c>
      <c r="I235" s="14">
        <f t="shared" si="123"/>
        <v>3.1732371520996091E-3</v>
      </c>
      <c r="J235" s="14">
        <f t="shared" si="124"/>
        <v>1.0089111328125001E-2</v>
      </c>
      <c r="K235" s="14">
        <f t="shared" si="125"/>
        <v>4.0189819335937495E-2</v>
      </c>
      <c r="L235" s="14">
        <f t="shared" si="126"/>
        <v>9.1427949066162112E-2</v>
      </c>
      <c r="N235" s="15">
        <f t="shared" si="127"/>
        <v>1.932883568282113E-4</v>
      </c>
      <c r="O235" s="15">
        <f t="shared" si="128"/>
        <v>7.1262365241137905E-4</v>
      </c>
      <c r="P235" s="16">
        <f t="shared" si="133"/>
        <v>9.0591200923959036E-4</v>
      </c>
      <c r="R235" s="14">
        <f t="shared" si="129"/>
        <v>99.579715576171878</v>
      </c>
      <c r="S235" s="14">
        <f t="shared" si="130"/>
        <v>7.5870733245849609</v>
      </c>
      <c r="T235" s="14">
        <f t="shared" si="131"/>
        <v>488.50043334960935</v>
      </c>
      <c r="U235" s="14">
        <f t="shared" si="132"/>
        <v>527.8050659179687</v>
      </c>
      <c r="V235" s="14">
        <f t="shared" si="134"/>
        <v>1123.4722881683349</v>
      </c>
    </row>
    <row r="236" spans="1:22" x14ac:dyDescent="0.55000000000000004">
      <c r="B236">
        <v>50</v>
      </c>
      <c r="C236">
        <v>3927220</v>
      </c>
      <c r="D236">
        <v>94366210</v>
      </c>
      <c r="E236">
        <v>356312</v>
      </c>
      <c r="F236">
        <v>328341</v>
      </c>
      <c r="G236">
        <v>50</v>
      </c>
      <c r="H236" s="14">
        <f t="shared" si="122"/>
        <v>4.4376177978515632E-2</v>
      </c>
      <c r="I236" s="14">
        <f t="shared" si="123"/>
        <v>3.1519055175781249E-3</v>
      </c>
      <c r="J236" s="14">
        <f t="shared" si="124"/>
        <v>0.12972473144531246</v>
      </c>
      <c r="K236" s="14">
        <f t="shared" si="125"/>
        <v>0.10667370605468753</v>
      </c>
      <c r="L236" s="14">
        <f t="shared" si="126"/>
        <v>0.28392652099609372</v>
      </c>
      <c r="N236" s="15">
        <f t="shared" si="127"/>
        <v>2.4852790704913853E-3</v>
      </c>
      <c r="O236" s="15">
        <f t="shared" si="128"/>
        <v>1.8914774358430753E-3</v>
      </c>
      <c r="P236" s="16">
        <f t="shared" si="133"/>
        <v>4.3767565063344603E-3</v>
      </c>
      <c r="R236" s="14">
        <f t="shared" si="129"/>
        <v>112.89256896972657</v>
      </c>
      <c r="S236" s="14">
        <f t="shared" si="130"/>
        <v>8.5326449798583983</v>
      </c>
      <c r="T236" s="14">
        <f t="shared" si="131"/>
        <v>527.4178527832031</v>
      </c>
      <c r="U236" s="14">
        <f t="shared" si="132"/>
        <v>569.8537719726562</v>
      </c>
      <c r="V236" s="14">
        <f t="shared" si="134"/>
        <v>1218.6968387054444</v>
      </c>
    </row>
    <row r="237" spans="1:22" x14ac:dyDescent="0.55000000000000004">
      <c r="B237">
        <v>55</v>
      </c>
      <c r="C237">
        <v>4327456</v>
      </c>
      <c r="D237">
        <v>103795899</v>
      </c>
      <c r="E237">
        <v>358245</v>
      </c>
      <c r="F237">
        <v>336549</v>
      </c>
      <c r="G237">
        <v>55</v>
      </c>
      <c r="H237" s="14">
        <f t="shared" si="122"/>
        <v>4.0306970214843751E-2</v>
      </c>
      <c r="I237" s="14">
        <f t="shared" si="123"/>
        <v>3.1654839782714844E-3</v>
      </c>
      <c r="J237" s="14">
        <f t="shared" si="124"/>
        <v>1.0264343261718748E-2</v>
      </c>
      <c r="K237" s="14">
        <f t="shared" si="125"/>
        <v>4.7091796874999994E-2</v>
      </c>
      <c r="L237" s="14">
        <f t="shared" si="126"/>
        <v>0.10082859432983397</v>
      </c>
      <c r="N237" s="15">
        <f t="shared" si="127"/>
        <v>1.9664443014570304E-4</v>
      </c>
      <c r="O237" s="15">
        <f t="shared" si="128"/>
        <v>8.3500128434347155E-4</v>
      </c>
      <c r="P237" s="16">
        <f t="shared" si="133"/>
        <v>1.0316457144891745E-3</v>
      </c>
      <c r="R237" s="14">
        <f t="shared" si="129"/>
        <v>124.98466003417968</v>
      </c>
      <c r="S237" s="14">
        <f t="shared" si="130"/>
        <v>9.4822901733398446</v>
      </c>
      <c r="T237" s="14">
        <f t="shared" si="131"/>
        <v>530.49715576171866</v>
      </c>
      <c r="U237" s="14">
        <f t="shared" si="132"/>
        <v>573.18083496093755</v>
      </c>
      <c r="V237" s="14">
        <f t="shared" si="134"/>
        <v>1238.1449409301758</v>
      </c>
    </row>
    <row r="238" spans="1:22" x14ac:dyDescent="0.55000000000000004">
      <c r="B238">
        <v>60</v>
      </c>
      <c r="C238">
        <v>4844523</v>
      </c>
      <c r="D238">
        <v>113108722</v>
      </c>
      <c r="E238">
        <v>419984</v>
      </c>
      <c r="F238">
        <v>369630</v>
      </c>
      <c r="G238">
        <v>60</v>
      </c>
      <c r="H238" s="14">
        <f t="shared" si="122"/>
        <v>5.2072787475585948E-2</v>
      </c>
      <c r="I238" s="14">
        <f t="shared" si="123"/>
        <v>3.126252838134766E-3</v>
      </c>
      <c r="J238" s="14">
        <f t="shared" si="124"/>
        <v>0.32783770751953123</v>
      </c>
      <c r="K238" s="14">
        <f t="shared" si="125"/>
        <v>0.18979577636718753</v>
      </c>
      <c r="L238" s="14">
        <f t="shared" si="126"/>
        <v>0.57283252420043951</v>
      </c>
      <c r="N238" s="15">
        <f t="shared" si="127"/>
        <v>6.2807416970077998E-3</v>
      </c>
      <c r="O238" s="15">
        <f t="shared" si="128"/>
        <v>3.3653479337001735E-3</v>
      </c>
      <c r="P238" s="16">
        <f t="shared" si="133"/>
        <v>9.6460896307079737E-3</v>
      </c>
      <c r="R238" s="14">
        <f t="shared" si="129"/>
        <v>140.60649627685547</v>
      </c>
      <c r="S238" s="14">
        <f t="shared" si="130"/>
        <v>10.420166024780274</v>
      </c>
      <c r="T238" s="14">
        <f t="shared" si="131"/>
        <v>628.84846801757806</v>
      </c>
      <c r="U238" s="14">
        <f t="shared" si="132"/>
        <v>679.44547119140634</v>
      </c>
      <c r="V238" s="14">
        <f t="shared" si="134"/>
        <v>1459.3206015106202</v>
      </c>
    </row>
    <row r="239" spans="1:22" x14ac:dyDescent="0.55000000000000004">
      <c r="B239">
        <v>65</v>
      </c>
      <c r="C239">
        <v>5377158</v>
      </c>
      <c r="D239">
        <v>122405976</v>
      </c>
      <c r="E239">
        <v>429202</v>
      </c>
      <c r="F239">
        <v>393769</v>
      </c>
      <c r="G239">
        <v>65</v>
      </c>
      <c r="H239" s="14">
        <f t="shared" si="122"/>
        <v>5.3640609741210939E-2</v>
      </c>
      <c r="I239" s="14">
        <f t="shared" si="123"/>
        <v>3.1210264282226564E-3</v>
      </c>
      <c r="J239" s="14">
        <f t="shared" si="124"/>
        <v>4.89481201171875E-2</v>
      </c>
      <c r="K239" s="14">
        <f t="shared" si="125"/>
        <v>0.13849279785156252</v>
      </c>
      <c r="L239" s="14">
        <f t="shared" si="126"/>
        <v>0.24420255413818362</v>
      </c>
      <c r="N239" s="15">
        <f t="shared" si="127"/>
        <v>9.3775219638797546E-4</v>
      </c>
      <c r="O239" s="15">
        <f t="shared" si="128"/>
        <v>2.4556737110663202E-3</v>
      </c>
      <c r="P239" s="16">
        <f t="shared" si="133"/>
        <v>3.3934259074542956E-3</v>
      </c>
      <c r="R239" s="14">
        <f t="shared" si="129"/>
        <v>156.69867919921876</v>
      </c>
      <c r="S239" s="14">
        <f t="shared" si="130"/>
        <v>11.35647395324707</v>
      </c>
      <c r="T239" s="14">
        <f t="shared" si="131"/>
        <v>643.53290405273435</v>
      </c>
      <c r="U239" s="14">
        <f t="shared" si="132"/>
        <v>695.31141357421882</v>
      </c>
      <c r="V239" s="14">
        <f t="shared" si="134"/>
        <v>1506.8994707794191</v>
      </c>
    </row>
    <row r="240" spans="1:22" x14ac:dyDescent="0.55000000000000004">
      <c r="B240">
        <v>70</v>
      </c>
      <c r="C240">
        <v>5921082</v>
      </c>
      <c r="D240">
        <v>131689842</v>
      </c>
      <c r="E240">
        <v>439754</v>
      </c>
      <c r="F240">
        <v>420520</v>
      </c>
      <c r="G240">
        <v>70</v>
      </c>
      <c r="H240" s="14">
        <f t="shared" si="122"/>
        <v>5.4777502441406251E-2</v>
      </c>
      <c r="I240" s="14">
        <f t="shared" si="123"/>
        <v>3.116532165527344E-3</v>
      </c>
      <c r="J240" s="14">
        <f t="shared" si="124"/>
        <v>5.6031738281249986E-2</v>
      </c>
      <c r="K240" s="14">
        <f t="shared" si="125"/>
        <v>0.1534786376953125</v>
      </c>
      <c r="L240" s="14">
        <f t="shared" si="126"/>
        <v>0.26740441058349607</v>
      </c>
      <c r="N240" s="15">
        <f t="shared" si="127"/>
        <v>1.0736900157614275E-3</v>
      </c>
      <c r="O240" s="15">
        <f t="shared" si="128"/>
        <v>2.7219751337788046E-3</v>
      </c>
      <c r="P240" s="16">
        <f t="shared" si="133"/>
        <v>3.7956651495402319E-3</v>
      </c>
      <c r="R240" s="14">
        <f t="shared" si="129"/>
        <v>173.13192993164063</v>
      </c>
      <c r="S240" s="14">
        <f t="shared" si="130"/>
        <v>12.291433602905272</v>
      </c>
      <c r="T240" s="14">
        <f t="shared" si="131"/>
        <v>660.34242553710931</v>
      </c>
      <c r="U240" s="14">
        <f t="shared" si="132"/>
        <v>713.47342529296884</v>
      </c>
      <c r="V240" s="14">
        <f t="shared" si="134"/>
        <v>1559.2392143646241</v>
      </c>
    </row>
    <row r="241" spans="1:22" x14ac:dyDescent="0.55000000000000004">
      <c r="B241">
        <v>75</v>
      </c>
      <c r="C241">
        <v>6445715</v>
      </c>
      <c r="D241">
        <v>140993236</v>
      </c>
      <c r="E241">
        <v>449107</v>
      </c>
      <c r="F241">
        <v>447881</v>
      </c>
      <c r="G241">
        <v>75</v>
      </c>
      <c r="H241" s="14">
        <f t="shared" si="122"/>
        <v>5.283474426269532E-2</v>
      </c>
      <c r="I241" s="14">
        <f t="shared" si="123"/>
        <v>3.1230875854492191E-3</v>
      </c>
      <c r="J241" s="14">
        <f t="shared" si="124"/>
        <v>4.9664978027343744E-2</v>
      </c>
      <c r="K241" s="14">
        <f t="shared" si="125"/>
        <v>0.15697839355468751</v>
      </c>
      <c r="L241" s="14">
        <f t="shared" si="126"/>
        <v>0.26260120343017579</v>
      </c>
      <c r="N241" s="15">
        <f t="shared" si="127"/>
        <v>9.5166608720142912E-4</v>
      </c>
      <c r="O241" s="15">
        <f t="shared" si="128"/>
        <v>2.7839768856963865E-3</v>
      </c>
      <c r="P241" s="16">
        <f t="shared" si="133"/>
        <v>3.7356429728978157E-3</v>
      </c>
      <c r="R241" s="14">
        <f t="shared" si="129"/>
        <v>188.98235321044922</v>
      </c>
      <c r="S241" s="14">
        <f t="shared" si="130"/>
        <v>13.22835987854004</v>
      </c>
      <c r="T241" s="14">
        <f t="shared" si="131"/>
        <v>675.24191894531248</v>
      </c>
      <c r="U241" s="14">
        <f t="shared" si="132"/>
        <v>729.57172851562507</v>
      </c>
      <c r="V241" s="14">
        <f t="shared" si="134"/>
        <v>1607.0243605499268</v>
      </c>
    </row>
    <row r="242" spans="1:22" x14ac:dyDescent="0.55000000000000004">
      <c r="B242">
        <v>80</v>
      </c>
      <c r="C242">
        <v>7004689</v>
      </c>
      <c r="D242">
        <v>150264280</v>
      </c>
      <c r="E242">
        <v>464795</v>
      </c>
      <c r="F242">
        <v>476916</v>
      </c>
      <c r="G242">
        <v>80</v>
      </c>
      <c r="H242" s="14">
        <f t="shared" si="122"/>
        <v>5.6293157958984374E-2</v>
      </c>
      <c r="I242" s="14">
        <f t="shared" si="123"/>
        <v>3.1122279052734373E-3</v>
      </c>
      <c r="J242" s="14">
        <f t="shared" si="124"/>
        <v>8.3304199218749986E-2</v>
      </c>
      <c r="K242" s="14">
        <f t="shared" si="125"/>
        <v>0.1665826416015625</v>
      </c>
      <c r="L242" s="14">
        <f t="shared" si="126"/>
        <v>0.30929222668457029</v>
      </c>
      <c r="N242" s="15">
        <f t="shared" si="127"/>
        <v>1.5959279016579623E-3</v>
      </c>
      <c r="O242" s="15">
        <f t="shared" si="128"/>
        <v>2.9537077144721402E-3</v>
      </c>
      <c r="P242" s="16">
        <f t="shared" si="133"/>
        <v>4.5496356161301025E-3</v>
      </c>
      <c r="R242" s="14">
        <f t="shared" si="129"/>
        <v>205.87030059814452</v>
      </c>
      <c r="S242" s="14">
        <f t="shared" si="130"/>
        <v>14.16202825012207</v>
      </c>
      <c r="T242" s="14">
        <f t="shared" si="131"/>
        <v>700.23317871093741</v>
      </c>
      <c r="U242" s="14">
        <f t="shared" si="132"/>
        <v>756.57377929687505</v>
      </c>
      <c r="V242" s="14">
        <f t="shared" si="134"/>
        <v>1676.8392868560791</v>
      </c>
    </row>
    <row r="243" spans="1:22" x14ac:dyDescent="0.55000000000000004">
      <c r="B243">
        <v>85</v>
      </c>
      <c r="C243">
        <v>7530479</v>
      </c>
      <c r="D243">
        <v>159568579</v>
      </c>
      <c r="E243">
        <v>474754</v>
      </c>
      <c r="F243">
        <v>503323</v>
      </c>
      <c r="G243">
        <v>85</v>
      </c>
      <c r="H243" s="14">
        <f t="shared" si="122"/>
        <v>5.2951263427734381E-2</v>
      </c>
      <c r="I243" s="14">
        <f t="shared" si="123"/>
        <v>3.1233913879394532E-3</v>
      </c>
      <c r="J243" s="14">
        <f t="shared" si="124"/>
        <v>5.2882873535156243E-2</v>
      </c>
      <c r="K243" s="14">
        <f t="shared" si="125"/>
        <v>0.15150500488281252</v>
      </c>
      <c r="L243" s="14">
        <f t="shared" si="126"/>
        <v>0.2604625332336426</v>
      </c>
      <c r="N243" s="15">
        <f t="shared" si="127"/>
        <v>1.0131139199248348E-3</v>
      </c>
      <c r="O243" s="15">
        <f t="shared" si="128"/>
        <v>2.6863439384933342E-3</v>
      </c>
      <c r="P243" s="16">
        <f t="shared" si="133"/>
        <v>3.6994578584181688E-3</v>
      </c>
      <c r="R243" s="14">
        <f t="shared" si="129"/>
        <v>221.75567962646485</v>
      </c>
      <c r="S243" s="14">
        <f t="shared" si="130"/>
        <v>15.099045666503908</v>
      </c>
      <c r="T243" s="14">
        <f t="shared" si="131"/>
        <v>716.09804077148431</v>
      </c>
      <c r="U243" s="14">
        <f t="shared" si="132"/>
        <v>773.71512451171884</v>
      </c>
      <c r="V243" s="14">
        <f t="shared" si="134"/>
        <v>1726.6678905761719</v>
      </c>
    </row>
    <row r="244" spans="1:22" x14ac:dyDescent="0.55000000000000004">
      <c r="B244">
        <v>90</v>
      </c>
      <c r="C244">
        <v>8119089</v>
      </c>
      <c r="D244">
        <v>168807585</v>
      </c>
      <c r="E244">
        <v>497515</v>
      </c>
      <c r="F244">
        <v>541619</v>
      </c>
      <c r="G244">
        <v>90</v>
      </c>
      <c r="H244" s="14">
        <f t="shared" si="122"/>
        <v>5.9277740478515625E-2</v>
      </c>
      <c r="I244" s="14">
        <f t="shared" si="123"/>
        <v>3.1014729614257811E-3</v>
      </c>
      <c r="J244" s="14">
        <f t="shared" si="124"/>
        <v>0.12086224365234374</v>
      </c>
      <c r="K244" s="14">
        <f t="shared" si="125"/>
        <v>0.21971582031250003</v>
      </c>
      <c r="L244" s="14">
        <f t="shared" si="126"/>
        <v>0.40295727740478515</v>
      </c>
      <c r="N244" s="15">
        <f t="shared" si="127"/>
        <v>2.3160245577360777E-3</v>
      </c>
      <c r="O244" s="15">
        <f t="shared" si="128"/>
        <v>3.8967741515338002E-3</v>
      </c>
      <c r="P244" s="16">
        <f t="shared" si="133"/>
        <v>6.2127987092698775E-3</v>
      </c>
      <c r="R244" s="14">
        <f t="shared" si="129"/>
        <v>239.53900177001952</v>
      </c>
      <c r="S244" s="14">
        <f t="shared" si="130"/>
        <v>16.029487554931642</v>
      </c>
      <c r="T244" s="14">
        <f t="shared" si="131"/>
        <v>752.35671386718741</v>
      </c>
      <c r="U244" s="14">
        <f t="shared" si="132"/>
        <v>812.89116210937505</v>
      </c>
      <c r="V244" s="14">
        <f t="shared" si="134"/>
        <v>1820.8163653015135</v>
      </c>
    </row>
    <row r="245" spans="1:22" x14ac:dyDescent="0.55000000000000004">
      <c r="B245">
        <v>95</v>
      </c>
      <c r="C245">
        <v>8644151</v>
      </c>
      <c r="D245">
        <v>178112556</v>
      </c>
      <c r="E245">
        <v>504768</v>
      </c>
      <c r="F245">
        <v>565994</v>
      </c>
      <c r="G245">
        <v>95</v>
      </c>
      <c r="H245" s="14">
        <f t="shared" si="122"/>
        <v>5.2877947998046883E-2</v>
      </c>
      <c r="I245" s="14">
        <f t="shared" si="123"/>
        <v>3.1236169738769535E-3</v>
      </c>
      <c r="J245" s="14">
        <f t="shared" si="124"/>
        <v>3.8513854980468748E-2</v>
      </c>
      <c r="K245" s="14">
        <f t="shared" si="125"/>
        <v>0.1398468017578125</v>
      </c>
      <c r="L245" s="14">
        <f t="shared" si="126"/>
        <v>0.2343622217102051</v>
      </c>
      <c r="N245" s="15">
        <f t="shared" si="127"/>
        <v>7.3784085974075572E-4</v>
      </c>
      <c r="O245" s="15">
        <f t="shared" si="128"/>
        <v>2.4796457956957011E-3</v>
      </c>
      <c r="P245" s="16">
        <f t="shared" si="133"/>
        <v>3.2174866554364567E-3</v>
      </c>
      <c r="R245" s="14">
        <f t="shared" si="129"/>
        <v>255.40238616943361</v>
      </c>
      <c r="S245" s="14">
        <f t="shared" si="130"/>
        <v>16.966572647094726</v>
      </c>
      <c r="T245" s="14">
        <f t="shared" si="131"/>
        <v>763.91087036132808</v>
      </c>
      <c r="U245" s="14">
        <f t="shared" si="132"/>
        <v>825.37496337890616</v>
      </c>
      <c r="V245" s="14">
        <f t="shared" si="134"/>
        <v>1861.6547925567625</v>
      </c>
    </row>
    <row r="246" spans="1:22" x14ac:dyDescent="0.55000000000000004">
      <c r="B246">
        <v>100</v>
      </c>
      <c r="C246">
        <v>9254251</v>
      </c>
      <c r="D246">
        <v>187330088</v>
      </c>
      <c r="E246">
        <v>524236</v>
      </c>
      <c r="F246">
        <v>610142</v>
      </c>
      <c r="G246">
        <v>100</v>
      </c>
      <c r="H246" s="14">
        <f t="shared" si="122"/>
        <v>6.1441955566406248E-2</v>
      </c>
      <c r="I246" s="14">
        <f t="shared" si="123"/>
        <v>3.0942642822265626E-3</v>
      </c>
      <c r="J246" s="14">
        <f t="shared" si="124"/>
        <v>0.10337622070312499</v>
      </c>
      <c r="K246" s="14">
        <f t="shared" si="125"/>
        <v>0.25329052734375002</v>
      </c>
      <c r="L246" s="14">
        <f t="shared" si="126"/>
        <v>0.42120296789550782</v>
      </c>
      <c r="N246" s="15">
        <f t="shared" si="127"/>
        <v>1.9809451554555564E-3</v>
      </c>
      <c r="O246" s="15">
        <f t="shared" si="128"/>
        <v>4.4922316993554496E-3</v>
      </c>
      <c r="P246" s="16">
        <f t="shared" si="133"/>
        <v>6.4731768548110056E-3</v>
      </c>
      <c r="R246" s="14">
        <f t="shared" si="129"/>
        <v>273.83497283935549</v>
      </c>
      <c r="S246" s="14">
        <f t="shared" si="130"/>
        <v>17.894851931762695</v>
      </c>
      <c r="T246" s="14">
        <f t="shared" si="131"/>
        <v>794.92373657226563</v>
      </c>
      <c r="U246" s="14">
        <f t="shared" si="132"/>
        <v>858.88311767578125</v>
      </c>
      <c r="V246" s="14">
        <f t="shared" si="134"/>
        <v>1945.5366790191651</v>
      </c>
    </row>
    <row r="247" spans="1:22" x14ac:dyDescent="0.55000000000000004">
      <c r="B247">
        <v>105</v>
      </c>
      <c r="C247">
        <v>9790344</v>
      </c>
      <c r="D247">
        <v>196621955</v>
      </c>
      <c r="E247">
        <v>534601</v>
      </c>
      <c r="F247">
        <v>644261</v>
      </c>
      <c r="G247">
        <v>105</v>
      </c>
      <c r="H247" s="14">
        <f t="shared" si="122"/>
        <v>5.3988858032226569E-2</v>
      </c>
      <c r="I247" s="14">
        <f t="shared" si="123"/>
        <v>3.1192180480957032E-3</v>
      </c>
      <c r="J247" s="14">
        <f t="shared" si="124"/>
        <v>5.5038757324218736E-2</v>
      </c>
      <c r="K247" s="14">
        <f t="shared" si="125"/>
        <v>0.19575109863281251</v>
      </c>
      <c r="L247" s="14">
        <f t="shared" si="126"/>
        <v>0.30789793203735349</v>
      </c>
      <c r="N247" s="15">
        <f t="shared" si="127"/>
        <v>1.0546440970455721E-3</v>
      </c>
      <c r="O247" s="15">
        <f t="shared" si="128"/>
        <v>3.4716258511430652E-3</v>
      </c>
      <c r="P247" s="16">
        <f t="shared" si="133"/>
        <v>4.5262699481886373E-3</v>
      </c>
      <c r="R247" s="14">
        <f t="shared" si="129"/>
        <v>290.03163024902346</v>
      </c>
      <c r="S247" s="14">
        <f t="shared" si="130"/>
        <v>18.830617346191406</v>
      </c>
      <c r="T247" s="14">
        <f t="shared" si="131"/>
        <v>811.43536376953125</v>
      </c>
      <c r="U247" s="14">
        <f t="shared" si="132"/>
        <v>876.7232666015625</v>
      </c>
      <c r="V247" s="14">
        <f t="shared" si="134"/>
        <v>1997.0208779663085</v>
      </c>
    </row>
    <row r="248" spans="1:22" x14ac:dyDescent="0.55000000000000004">
      <c r="B248">
        <v>110</v>
      </c>
      <c r="C248">
        <v>10342728</v>
      </c>
      <c r="D248">
        <v>205897543</v>
      </c>
      <c r="E248">
        <v>546090</v>
      </c>
      <c r="F248">
        <v>676621</v>
      </c>
      <c r="G248">
        <v>110</v>
      </c>
      <c r="H248" s="14">
        <f t="shared" si="122"/>
        <v>5.5629492187500004E-2</v>
      </c>
      <c r="I248" s="14">
        <f t="shared" si="123"/>
        <v>3.1137532958984372E-3</v>
      </c>
      <c r="J248" s="14">
        <f t="shared" si="124"/>
        <v>6.1007263183593743E-2</v>
      </c>
      <c r="K248" s="14">
        <f t="shared" si="125"/>
        <v>0.18565917968749998</v>
      </c>
      <c r="L248" s="14">
        <f t="shared" si="126"/>
        <v>0.30540968835449217</v>
      </c>
      <c r="N248" s="15">
        <f t="shared" si="127"/>
        <v>1.1690102495204504E-3</v>
      </c>
      <c r="O248" s="15">
        <f t="shared" si="128"/>
        <v>3.2926426733816501E-3</v>
      </c>
      <c r="P248" s="16">
        <f t="shared" si="133"/>
        <v>4.4616529229021002E-3</v>
      </c>
      <c r="R248" s="14">
        <f t="shared" si="129"/>
        <v>306.72047790527347</v>
      </c>
      <c r="S248" s="14">
        <f t="shared" si="130"/>
        <v>19.76474333496094</v>
      </c>
      <c r="T248" s="14">
        <f t="shared" si="131"/>
        <v>829.73754272460928</v>
      </c>
      <c r="U248" s="14">
        <f t="shared" si="132"/>
        <v>896.4980346679688</v>
      </c>
      <c r="V248" s="14">
        <f t="shared" si="134"/>
        <v>2052.7207986328121</v>
      </c>
    </row>
    <row r="249" spans="1:22" x14ac:dyDescent="0.55000000000000004">
      <c r="B249">
        <v>115</v>
      </c>
      <c r="C249">
        <v>10880385</v>
      </c>
      <c r="D249">
        <v>215190020</v>
      </c>
      <c r="E249">
        <v>557366</v>
      </c>
      <c r="F249">
        <v>708332</v>
      </c>
      <c r="G249">
        <v>115</v>
      </c>
      <c r="H249" s="14">
        <f t="shared" si="122"/>
        <v>5.4146365356445306E-2</v>
      </c>
      <c r="I249" s="14">
        <f>(D249-D248)*0.0011*3/32768/300</f>
        <v>3.1194228210449223E-3</v>
      </c>
      <c r="J249" s="14">
        <f>(E249-E248)*17.4*3/32768/300</f>
        <v>5.9876220703124997E-2</v>
      </c>
      <c r="K249" s="14">
        <f>(F249-F248)*18.8*3/327680/30</f>
        <v>0.18193566894531252</v>
      </c>
      <c r="L249" s="14">
        <f t="shared" si="126"/>
        <v>0.29907767782592776</v>
      </c>
      <c r="N249" s="15">
        <f t="shared" si="127"/>
        <v>1.1470850753407837E-3</v>
      </c>
      <c r="O249" s="15">
        <f t="shared" si="128"/>
        <v>3.2258970223600207E-3</v>
      </c>
      <c r="P249" s="16">
        <f t="shared" si="133"/>
        <v>4.3729820977008041E-3</v>
      </c>
      <c r="R249" s="14">
        <f t="shared" si="129"/>
        <v>322.96438751220705</v>
      </c>
      <c r="S249" s="14">
        <f t="shared" si="130"/>
        <v>20.700570181274415</v>
      </c>
      <c r="T249" s="14">
        <f t="shared" si="131"/>
        <v>847.70040893554688</v>
      </c>
      <c r="U249" s="14">
        <f t="shared" si="132"/>
        <v>915.90618896484375</v>
      </c>
      <c r="V249" s="14">
        <f t="shared" si="134"/>
        <v>2107.2715555938721</v>
      </c>
    </row>
    <row r="250" spans="1:22" x14ac:dyDescent="0.55000000000000004">
      <c r="L250" s="11">
        <f>AVERAGE(L228:L249)</f>
        <v>0.34011514768704498</v>
      </c>
    </row>
    <row r="253" spans="1:22" s="4" customFormat="1" x14ac:dyDescent="0.55000000000000004">
      <c r="A253" s="7"/>
      <c r="C253" s="20" t="s">
        <v>2779</v>
      </c>
      <c r="D253" s="20"/>
      <c r="E253" s="20"/>
      <c r="F253" s="20"/>
      <c r="H253" s="21"/>
      <c r="I253" s="21"/>
      <c r="J253" s="21"/>
      <c r="K253" s="21"/>
      <c r="L253" s="22"/>
      <c r="N253" s="23"/>
      <c r="O253" s="24"/>
      <c r="P253" s="24"/>
      <c r="R253" s="25"/>
      <c r="S253" s="25"/>
      <c r="T253" s="25"/>
      <c r="U253" s="25"/>
      <c r="V253" s="8"/>
    </row>
    <row r="254" spans="1:22" s="4" customFormat="1" x14ac:dyDescent="0.55000000000000004">
      <c r="A254" s="7"/>
      <c r="C254" s="4" t="s">
        <v>2780</v>
      </c>
      <c r="D254" s="4" t="s">
        <v>2781</v>
      </c>
      <c r="E254" s="4" t="s">
        <v>2782</v>
      </c>
      <c r="F254" s="4" t="s">
        <v>2783</v>
      </c>
      <c r="H254" s="21" t="s">
        <v>2784</v>
      </c>
      <c r="I254" s="21"/>
      <c r="J254" s="21"/>
      <c r="K254" s="21"/>
      <c r="L254" s="22"/>
      <c r="N254" s="23" t="s">
        <v>2785</v>
      </c>
      <c r="O254" s="24"/>
      <c r="P254" s="24"/>
      <c r="R254" s="26" t="s">
        <v>2786</v>
      </c>
      <c r="S254" s="27"/>
      <c r="T254" s="27"/>
      <c r="U254" s="27"/>
      <c r="V254" s="9"/>
    </row>
    <row r="255" spans="1:22" ht="15.75" customHeight="1" x14ac:dyDescent="0.55000000000000004">
      <c r="A255" s="19" t="s">
        <v>2800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2788</v>
      </c>
      <c r="H255" s="11" t="s">
        <v>2773</v>
      </c>
      <c r="I255" s="11" t="s">
        <v>2774</v>
      </c>
      <c r="J255" s="11" t="s">
        <v>2789</v>
      </c>
      <c r="K255" s="11" t="s">
        <v>2790</v>
      </c>
      <c r="L255" s="11" t="s">
        <v>2791</v>
      </c>
      <c r="M255" s="11" t="s">
        <v>2788</v>
      </c>
      <c r="N255" s="12" t="s">
        <v>2789</v>
      </c>
      <c r="O255" s="12" t="s">
        <v>2790</v>
      </c>
      <c r="P255" s="13" t="s">
        <v>2791</v>
      </c>
      <c r="Q255" s="11"/>
      <c r="R255" s="11" t="s">
        <v>2773</v>
      </c>
      <c r="S255" s="11" t="s">
        <v>2774</v>
      </c>
      <c r="T255" s="11" t="s">
        <v>2789</v>
      </c>
      <c r="U255" s="11" t="s">
        <v>2790</v>
      </c>
      <c r="V255" s="11" t="s">
        <v>2791</v>
      </c>
    </row>
    <row r="256" spans="1:22" x14ac:dyDescent="0.55000000000000004">
      <c r="A256" s="19"/>
      <c r="B256">
        <v>10</v>
      </c>
      <c r="C256">
        <v>629458</v>
      </c>
      <c r="D256">
        <v>19030313</v>
      </c>
      <c r="E256">
        <v>47354</v>
      </c>
      <c r="F256">
        <v>134364</v>
      </c>
      <c r="G256">
        <v>10</v>
      </c>
      <c r="H256" s="14">
        <f>(C256-C255)*0.33*3/32768/300</f>
        <v>4.4538116455078124E-2</v>
      </c>
      <c r="I256" s="14">
        <f>(D256-D255)*0.0011*3/327680/30</f>
        <v>3.1512687072753906E-3</v>
      </c>
      <c r="J256" s="14">
        <f>(E256-E255)*17.4*3/327680/30</f>
        <v>0.12521118164062497</v>
      </c>
      <c r="K256" s="14">
        <f>(F256-F255)*18.8*3/327680/30</f>
        <v>0.24709423828125002</v>
      </c>
      <c r="L256" s="14">
        <f>SUM(H256:K256)</f>
        <v>0.41999480508422848</v>
      </c>
      <c r="M256">
        <v>10</v>
      </c>
      <c r="N256" s="15">
        <f>(E256-E255)/(C256-C255+D256-D255)</f>
        <v>2.3988785700486278E-3</v>
      </c>
      <c r="O256" s="15">
        <f>(F256-F255)/(C256-C255+D256-D255)</f>
        <v>4.3814631999514117E-3</v>
      </c>
      <c r="P256" s="16">
        <f t="shared" ref="P256:P260" si="135">SUM(N256:O256)</f>
        <v>6.7803417700000399E-3</v>
      </c>
      <c r="Q256">
        <v>10</v>
      </c>
      <c r="R256" s="14">
        <f>(C256-C$3)*0.33*3/32768</f>
        <v>13.259256591796875</v>
      </c>
      <c r="S256" s="14">
        <f>(D256-D$3)*0.0011*3/32768</f>
        <v>0.94571687622070311</v>
      </c>
      <c r="T256" s="14">
        <f>(E256-E$3)*17.4*3/32768</f>
        <v>35.242327880859371</v>
      </c>
      <c r="U256" s="14">
        <f>(E256-E$3)*18.8*3/32768</f>
        <v>38.077917480468756</v>
      </c>
      <c r="V256" s="14">
        <f t="shared" ref="V256:V260" si="136">SUM(R256:U256)</f>
        <v>87.525218829345704</v>
      </c>
    </row>
    <row r="257" spans="1:22" x14ac:dyDescent="0.55000000000000004">
      <c r="A257" s="19"/>
      <c r="B257">
        <v>15</v>
      </c>
      <c r="C257">
        <v>997741</v>
      </c>
      <c r="D257">
        <v>28491550</v>
      </c>
      <c r="E257">
        <v>51647</v>
      </c>
      <c r="F257">
        <v>142891</v>
      </c>
      <c r="G257">
        <v>15</v>
      </c>
      <c r="H257" s="14">
        <f t="shared" ref="H257:H277" si="137">(C257-C256)*0.33*3/32768/300</f>
        <v>3.7089047241210933E-2</v>
      </c>
      <c r="I257" s="14">
        <f t="shared" ref="I257:I276" si="138">(D257-D256)*0.0011*3/327680/30</f>
        <v>3.1760744323730472E-3</v>
      </c>
      <c r="J257" s="14">
        <f t="shared" ref="J257:J276" si="139">(E257-E256)*17.4*3/327680/30</f>
        <v>2.2796081542968749E-2</v>
      </c>
      <c r="K257" s="14">
        <f t="shared" ref="K257:K276" si="140">(F257-F256)*18.8*3/327680/30</f>
        <v>4.8921997070312508E-2</v>
      </c>
      <c r="L257" s="14">
        <f t="shared" ref="L257:L277" si="141">SUM(H257:K257)</f>
        <v>0.11198320028686523</v>
      </c>
      <c r="M257">
        <v>15</v>
      </c>
      <c r="N257" s="15">
        <f t="shared" ref="N257:N277" si="142">(E257-E256)/(C257-C256+D257-D256)</f>
        <v>4.3674563966500905E-4</v>
      </c>
      <c r="O257" s="15">
        <f t="shared" ref="O257:O277" si="143">(F257-F256)/(C257-C256+D257-D256)</f>
        <v>8.6748895164768982E-4</v>
      </c>
      <c r="P257" s="16">
        <f t="shared" si="135"/>
        <v>1.3042345913126989E-3</v>
      </c>
      <c r="Q257">
        <v>15</v>
      </c>
      <c r="R257" s="14">
        <f t="shared" ref="R257:R277" si="144">(C257-C$3)*0.33*3/32768</f>
        <v>24.385970764160156</v>
      </c>
      <c r="S257" s="14">
        <f t="shared" ref="S257:S277" si="145">(D257-D$3)*0.0011*3/32768</f>
        <v>1.8985392059326172</v>
      </c>
      <c r="T257" s="14">
        <f t="shared" ref="T257:T277" si="146">(E257-E$3)*17.4*3/32768</f>
        <v>42.081152343749999</v>
      </c>
      <c r="U257" s="14">
        <f t="shared" ref="U257:U277" si="147">(E257-E$3)*18.8*3/32768</f>
        <v>45.466992187500004</v>
      </c>
      <c r="V257" s="14">
        <f t="shared" si="136"/>
        <v>113.83265450134277</v>
      </c>
    </row>
    <row r="258" spans="1:22" x14ac:dyDescent="0.55000000000000004">
      <c r="A258" s="19"/>
      <c r="B258">
        <v>20</v>
      </c>
      <c r="C258">
        <v>1402704</v>
      </c>
      <c r="D258">
        <v>37914151</v>
      </c>
      <c r="E258">
        <v>95512</v>
      </c>
      <c r="F258">
        <v>168769</v>
      </c>
      <c r="G258">
        <v>20</v>
      </c>
      <c r="H258" s="14">
        <f t="shared" si="137"/>
        <v>4.0783016967773436E-2</v>
      </c>
      <c r="I258" s="14">
        <f t="shared" si="138"/>
        <v>3.1631045837402345E-3</v>
      </c>
      <c r="J258" s="14">
        <f t="shared" si="139"/>
        <v>0.2329257202148437</v>
      </c>
      <c r="K258" s="14">
        <f t="shared" si="140"/>
        <v>0.14846997070312501</v>
      </c>
      <c r="L258" s="14">
        <f t="shared" si="141"/>
        <v>0.42534181246948238</v>
      </c>
      <c r="M258">
        <v>20</v>
      </c>
      <c r="N258" s="15">
        <f t="shared" si="142"/>
        <v>4.46346622621842E-3</v>
      </c>
      <c r="O258" s="15">
        <f t="shared" si="143"/>
        <v>2.6332059501215153E-3</v>
      </c>
      <c r="P258" s="16">
        <f t="shared" si="135"/>
        <v>7.0966721763399358E-3</v>
      </c>
      <c r="Q258">
        <v>20</v>
      </c>
      <c r="R258" s="14">
        <f t="shared" si="144"/>
        <v>36.620875854492184</v>
      </c>
      <c r="S258" s="14">
        <f t="shared" si="145"/>
        <v>2.8474705810546874</v>
      </c>
      <c r="T258" s="14">
        <f t="shared" si="146"/>
        <v>111.95886840820312</v>
      </c>
      <c r="U258" s="14">
        <f t="shared" si="147"/>
        <v>120.96705322265626</v>
      </c>
      <c r="V258" s="14">
        <f t="shared" si="136"/>
        <v>272.39426806640626</v>
      </c>
    </row>
    <row r="259" spans="1:22" x14ac:dyDescent="0.55000000000000004">
      <c r="A259" s="19"/>
      <c r="B259">
        <v>25</v>
      </c>
      <c r="C259">
        <v>1737716</v>
      </c>
      <c r="D259">
        <v>47406860</v>
      </c>
      <c r="E259">
        <v>95512</v>
      </c>
      <c r="F259">
        <v>174644</v>
      </c>
      <c r="G259">
        <v>25</v>
      </c>
      <c r="H259" s="14">
        <f t="shared" si="137"/>
        <v>3.3738391113281252E-2</v>
      </c>
      <c r="I259" s="14">
        <f t="shared" si="138"/>
        <v>3.1866393737792972E-3</v>
      </c>
      <c r="J259" s="14">
        <f t="shared" si="139"/>
        <v>0</v>
      </c>
      <c r="K259" s="14">
        <f t="shared" si="140"/>
        <v>3.37066650390625E-2</v>
      </c>
      <c r="L259" s="14">
        <f t="shared" si="141"/>
        <v>7.0631695526123056E-2</v>
      </c>
      <c r="M259">
        <v>25</v>
      </c>
      <c r="N259" s="15">
        <f t="shared" si="142"/>
        <v>0</v>
      </c>
      <c r="O259" s="15">
        <f t="shared" si="143"/>
        <v>5.9779881826112072E-4</v>
      </c>
      <c r="P259" s="16">
        <f t="shared" si="135"/>
        <v>5.9779881826112072E-4</v>
      </c>
      <c r="Q259">
        <v>25</v>
      </c>
      <c r="R259" s="14">
        <f t="shared" si="144"/>
        <v>46.742393188476562</v>
      </c>
      <c r="S259" s="14">
        <f t="shared" si="145"/>
        <v>3.8034623931884766</v>
      </c>
      <c r="T259" s="14">
        <f t="shared" si="146"/>
        <v>111.95886840820312</v>
      </c>
      <c r="U259" s="14">
        <f t="shared" si="147"/>
        <v>120.96705322265626</v>
      </c>
      <c r="V259" s="14">
        <f t="shared" si="136"/>
        <v>283.47177721252444</v>
      </c>
    </row>
    <row r="260" spans="1:22" x14ac:dyDescent="0.55000000000000004">
      <c r="A260" s="19"/>
      <c r="B260">
        <v>30</v>
      </c>
      <c r="C260">
        <v>2072710</v>
      </c>
      <c r="D260">
        <v>56899484</v>
      </c>
      <c r="E260">
        <v>95512</v>
      </c>
      <c r="F260">
        <v>180543</v>
      </c>
      <c r="G260">
        <v>30</v>
      </c>
      <c r="H260" s="14">
        <f t="shared" si="137"/>
        <v>3.3736578369140624E-2</v>
      </c>
      <c r="I260" s="14">
        <f t="shared" si="138"/>
        <v>3.18661083984375E-3</v>
      </c>
      <c r="J260" s="14">
        <f t="shared" si="139"/>
        <v>0</v>
      </c>
      <c r="K260" s="14">
        <f t="shared" si="140"/>
        <v>3.3844360351562498E-2</v>
      </c>
      <c r="L260" s="14">
        <f t="shared" si="141"/>
        <v>7.0767549560546872E-2</v>
      </c>
      <c r="M260">
        <v>30</v>
      </c>
      <c r="N260" s="15">
        <f t="shared" si="142"/>
        <v>0</v>
      </c>
      <c r="O260" s="15">
        <f t="shared" si="143"/>
        <v>6.0024718095473388E-4</v>
      </c>
      <c r="P260" s="16">
        <f t="shared" si="135"/>
        <v>6.0024718095473388E-4</v>
      </c>
      <c r="Q260">
        <v>30</v>
      </c>
      <c r="R260" s="14">
        <f t="shared" si="144"/>
        <v>56.863366699218744</v>
      </c>
      <c r="S260" s="14">
        <f t="shared" si="145"/>
        <v>4.7594456451416018</v>
      </c>
      <c r="T260" s="14">
        <f t="shared" si="146"/>
        <v>111.95886840820312</v>
      </c>
      <c r="U260" s="14">
        <f t="shared" si="147"/>
        <v>120.96705322265626</v>
      </c>
      <c r="V260" s="14">
        <f t="shared" si="136"/>
        <v>294.54873397521976</v>
      </c>
    </row>
    <row r="261" spans="1:22" x14ac:dyDescent="0.55000000000000004">
      <c r="B261">
        <v>35</v>
      </c>
      <c r="C261">
        <v>2574339</v>
      </c>
      <c r="D261">
        <v>66225600</v>
      </c>
      <c r="E261">
        <v>158269</v>
      </c>
      <c r="F261">
        <v>232984</v>
      </c>
      <c r="G261">
        <v>35</v>
      </c>
      <c r="H261" s="14">
        <f t="shared" si="137"/>
        <v>5.0518057250976564E-2</v>
      </c>
      <c r="I261" s="14">
        <f t="shared" si="138"/>
        <v>3.1307152099609376E-3</v>
      </c>
      <c r="J261" s="14">
        <f t="shared" si="139"/>
        <v>0.33324334716796866</v>
      </c>
      <c r="K261" s="14">
        <f t="shared" si="140"/>
        <v>0.30086999511718754</v>
      </c>
      <c r="L261" s="14">
        <f t="shared" si="141"/>
        <v>0.68776211474609372</v>
      </c>
      <c r="N261" s="15">
        <f t="shared" si="142"/>
        <v>6.385696820582952E-3</v>
      </c>
      <c r="O261" s="15">
        <f t="shared" si="143"/>
        <v>5.3360155356086264E-3</v>
      </c>
      <c r="P261" s="16">
        <f t="shared" ref="P261:P277" si="148">SUM(N261:O261)</f>
        <v>1.1721712356191578E-2</v>
      </c>
      <c r="R261" s="14">
        <f t="shared" si="144"/>
        <v>72.018783874511726</v>
      </c>
      <c r="S261" s="14">
        <f t="shared" si="145"/>
        <v>5.6986602081298834</v>
      </c>
      <c r="T261" s="14">
        <f t="shared" si="146"/>
        <v>211.93187255859374</v>
      </c>
      <c r="U261" s="14">
        <f t="shared" si="147"/>
        <v>228.98386230468748</v>
      </c>
      <c r="V261" s="14">
        <f t="shared" ref="V261:V277" si="149">SUM(R261:U261)</f>
        <v>518.63317894592285</v>
      </c>
    </row>
    <row r="262" spans="1:22" x14ac:dyDescent="0.55000000000000004">
      <c r="B262">
        <v>40</v>
      </c>
      <c r="C262">
        <v>2951314</v>
      </c>
      <c r="D262">
        <v>75676375</v>
      </c>
      <c r="E262">
        <v>164765</v>
      </c>
      <c r="F262">
        <v>245924</v>
      </c>
      <c r="G262">
        <v>40</v>
      </c>
      <c r="H262" s="14">
        <f t="shared" si="137"/>
        <v>3.7964401245117185E-2</v>
      </c>
      <c r="I262" s="14">
        <f t="shared" si="138"/>
        <v>3.1725624084472659E-3</v>
      </c>
      <c r="J262" s="14">
        <f t="shared" si="139"/>
        <v>3.4494140624999996E-2</v>
      </c>
      <c r="K262" s="14">
        <f t="shared" si="140"/>
        <v>7.4240722656250008E-2</v>
      </c>
      <c r="L262" s="14">
        <f t="shared" si="141"/>
        <v>0.14987182693481446</v>
      </c>
      <c r="N262" s="15">
        <f t="shared" si="142"/>
        <v>6.6098547480349015E-4</v>
      </c>
      <c r="O262" s="15">
        <f t="shared" si="143"/>
        <v>1.3166798097224695E-3</v>
      </c>
      <c r="P262" s="16">
        <f t="shared" si="148"/>
        <v>1.9776652845259596E-3</v>
      </c>
      <c r="R262" s="14">
        <f t="shared" si="144"/>
        <v>83.408104248046882</v>
      </c>
      <c r="S262" s="14">
        <f t="shared" si="145"/>
        <v>6.6504289306640629</v>
      </c>
      <c r="T262" s="14">
        <f t="shared" si="146"/>
        <v>222.28011474609372</v>
      </c>
      <c r="U262" s="14">
        <f t="shared" si="147"/>
        <v>240.16472167968752</v>
      </c>
      <c r="V262" s="14">
        <f t="shared" si="149"/>
        <v>552.50336960449215</v>
      </c>
    </row>
    <row r="263" spans="1:22" x14ac:dyDescent="0.55000000000000004">
      <c r="B263">
        <v>45</v>
      </c>
      <c r="C263">
        <v>3362190</v>
      </c>
      <c r="D263">
        <v>85095446</v>
      </c>
      <c r="E263">
        <v>176640</v>
      </c>
      <c r="F263">
        <v>268223</v>
      </c>
      <c r="G263">
        <v>45</v>
      </c>
      <c r="H263" s="14">
        <f t="shared" si="137"/>
        <v>4.1378503417968754E-2</v>
      </c>
      <c r="I263" s="14">
        <f t="shared" si="138"/>
        <v>3.161919586181641E-3</v>
      </c>
      <c r="J263" s="14">
        <f t="shared" si="139"/>
        <v>6.3056945800781236E-2</v>
      </c>
      <c r="K263" s="14">
        <f t="shared" si="140"/>
        <v>0.12793615722656251</v>
      </c>
      <c r="L263" s="14">
        <f t="shared" si="141"/>
        <v>0.23553352603149413</v>
      </c>
      <c r="N263" s="15">
        <f t="shared" si="142"/>
        <v>1.2080431359395936E-3</v>
      </c>
      <c r="O263" s="15">
        <f t="shared" si="143"/>
        <v>2.2684761169109052E-3</v>
      </c>
      <c r="P263" s="16">
        <f t="shared" si="148"/>
        <v>3.4765192528504987E-3</v>
      </c>
      <c r="R263" s="14">
        <f t="shared" si="144"/>
        <v>95.8216552734375</v>
      </c>
      <c r="S263" s="14">
        <f t="shared" si="145"/>
        <v>7.5990048065185549</v>
      </c>
      <c r="T263" s="14">
        <f t="shared" si="146"/>
        <v>241.19719848632809</v>
      </c>
      <c r="U263" s="14">
        <f t="shared" si="147"/>
        <v>260.6038696289063</v>
      </c>
      <c r="V263" s="14">
        <f t="shared" si="149"/>
        <v>605.22172819519051</v>
      </c>
    </row>
    <row r="264" spans="1:22" x14ac:dyDescent="0.55000000000000004">
      <c r="B264">
        <v>50</v>
      </c>
      <c r="C264">
        <v>3814971</v>
      </c>
      <c r="D264">
        <v>94472360</v>
      </c>
      <c r="E264">
        <v>185632</v>
      </c>
      <c r="F264">
        <v>284035</v>
      </c>
      <c r="G264">
        <v>50</v>
      </c>
      <c r="H264" s="14">
        <f t="shared" si="137"/>
        <v>4.5598672485351571E-2</v>
      </c>
      <c r="I264" s="14">
        <f t="shared" si="138"/>
        <v>3.147767761230469E-3</v>
      </c>
      <c r="J264" s="14">
        <f t="shared" si="139"/>
        <v>4.7748046874999998E-2</v>
      </c>
      <c r="K264" s="14">
        <f t="shared" si="140"/>
        <v>9.0718261718750012E-2</v>
      </c>
      <c r="L264" s="14">
        <f t="shared" si="141"/>
        <v>0.18721274884033207</v>
      </c>
      <c r="N264" s="15">
        <f t="shared" si="142"/>
        <v>9.1477914625021431E-4</v>
      </c>
      <c r="O264" s="15">
        <f t="shared" si="143"/>
        <v>1.6085951802166801E-3</v>
      </c>
      <c r="P264" s="16">
        <f t="shared" si="148"/>
        <v>2.5233743264668944E-3</v>
      </c>
      <c r="R264" s="14">
        <f t="shared" si="144"/>
        <v>109.50125701904297</v>
      </c>
      <c r="S264" s="14">
        <f t="shared" si="145"/>
        <v>8.5433351348876947</v>
      </c>
      <c r="T264" s="14">
        <f t="shared" si="146"/>
        <v>255.5216125488281</v>
      </c>
      <c r="U264" s="14">
        <f t="shared" si="147"/>
        <v>276.08082275390626</v>
      </c>
      <c r="V264" s="14">
        <f t="shared" si="149"/>
        <v>649.647027456665</v>
      </c>
    </row>
    <row r="265" spans="1:22" x14ac:dyDescent="0.55000000000000004">
      <c r="B265">
        <v>55</v>
      </c>
      <c r="C265">
        <v>4310194</v>
      </c>
      <c r="D265">
        <v>103807200</v>
      </c>
      <c r="E265">
        <v>198461</v>
      </c>
      <c r="F265">
        <v>304320</v>
      </c>
      <c r="G265">
        <v>55</v>
      </c>
      <c r="H265" s="14">
        <f t="shared" si="137"/>
        <v>4.9872921752929691E-2</v>
      </c>
      <c r="I265" s="14">
        <f t="shared" si="138"/>
        <v>3.1336437988281254E-3</v>
      </c>
      <c r="J265" s="14">
        <f t="shared" si="139"/>
        <v>6.8122741699218739E-2</v>
      </c>
      <c r="K265" s="14">
        <f t="shared" si="140"/>
        <v>0.1163812255859375</v>
      </c>
      <c r="L265" s="14">
        <f t="shared" si="141"/>
        <v>0.23751053283691406</v>
      </c>
      <c r="N265" s="15">
        <f t="shared" si="142"/>
        <v>1.3050781058066463E-3</v>
      </c>
      <c r="O265" s="15">
        <f t="shared" si="143"/>
        <v>2.0635676495664372E-3</v>
      </c>
      <c r="P265" s="16">
        <f t="shared" si="148"/>
        <v>3.3686457553730835E-3</v>
      </c>
      <c r="R265" s="14">
        <f t="shared" si="144"/>
        <v>124.46313354492187</v>
      </c>
      <c r="S265" s="14">
        <f t="shared" si="145"/>
        <v>9.4834282745361342</v>
      </c>
      <c r="T265" s="14">
        <f t="shared" si="146"/>
        <v>275.95843505859369</v>
      </c>
      <c r="U265" s="14">
        <f t="shared" si="147"/>
        <v>298.1619873046875</v>
      </c>
      <c r="V265" s="14">
        <f t="shared" si="149"/>
        <v>708.06698418273913</v>
      </c>
    </row>
    <row r="266" spans="1:22" x14ac:dyDescent="0.55000000000000004">
      <c r="B266">
        <v>60</v>
      </c>
      <c r="C266">
        <v>4821210</v>
      </c>
      <c r="D266">
        <v>113125990</v>
      </c>
      <c r="E266">
        <v>205140</v>
      </c>
      <c r="F266">
        <v>331349</v>
      </c>
      <c r="G266">
        <v>60</v>
      </c>
      <c r="H266" s="14">
        <f t="shared" si="137"/>
        <v>5.1463403320312497E-2</v>
      </c>
      <c r="I266" s="14">
        <f t="shared" si="138"/>
        <v>3.128255920410156E-3</v>
      </c>
      <c r="J266" s="14">
        <f t="shared" si="139"/>
        <v>3.5465881347656249E-2</v>
      </c>
      <c r="K266" s="14">
        <f t="shared" si="140"/>
        <v>0.15507360839843751</v>
      </c>
      <c r="L266" s="14">
        <f t="shared" si="141"/>
        <v>0.2451311489868164</v>
      </c>
      <c r="N266" s="15">
        <f t="shared" si="142"/>
        <v>6.7946407080668729E-4</v>
      </c>
      <c r="O266" s="15">
        <f t="shared" si="143"/>
        <v>2.7496982137796004E-3</v>
      </c>
      <c r="P266" s="16">
        <f t="shared" si="148"/>
        <v>3.4291622845862876E-3</v>
      </c>
      <c r="R266" s="14">
        <f t="shared" si="144"/>
        <v>139.90215454101565</v>
      </c>
      <c r="S266" s="14">
        <f t="shared" si="145"/>
        <v>10.421905050659181</v>
      </c>
      <c r="T266" s="14">
        <f t="shared" si="146"/>
        <v>286.59819946289059</v>
      </c>
      <c r="U266" s="14">
        <f t="shared" si="147"/>
        <v>309.6578247070313</v>
      </c>
      <c r="V266" s="14">
        <f t="shared" si="149"/>
        <v>746.58008376159671</v>
      </c>
    </row>
    <row r="267" spans="1:22" x14ac:dyDescent="0.55000000000000004">
      <c r="B267">
        <v>65</v>
      </c>
      <c r="C267">
        <v>5344068</v>
      </c>
      <c r="D267">
        <v>122432755</v>
      </c>
      <c r="E267">
        <v>215306</v>
      </c>
      <c r="F267">
        <v>359625</v>
      </c>
      <c r="G267">
        <v>65</v>
      </c>
      <c r="H267" s="14">
        <f t="shared" si="137"/>
        <v>5.265598754882813E-2</v>
      </c>
      <c r="I267" s="14">
        <f t="shared" si="138"/>
        <v>3.1242192077636723E-3</v>
      </c>
      <c r="J267" s="14">
        <f t="shared" si="139"/>
        <v>5.3982055664062494E-2</v>
      </c>
      <c r="K267" s="14">
        <f t="shared" si="140"/>
        <v>0.16222802734375003</v>
      </c>
      <c r="L267" s="14">
        <f t="shared" si="141"/>
        <v>0.27199028976440431</v>
      </c>
      <c r="N267" s="15">
        <f t="shared" si="142"/>
        <v>1.0342207427487301E-3</v>
      </c>
      <c r="O267" s="15">
        <f t="shared" si="143"/>
        <v>2.8766108323788207E-3</v>
      </c>
      <c r="P267" s="16">
        <f t="shared" si="148"/>
        <v>3.9108315751275506E-3</v>
      </c>
      <c r="R267" s="14">
        <f t="shared" si="144"/>
        <v>155.69895080566405</v>
      </c>
      <c r="S267" s="14">
        <f t="shared" si="145"/>
        <v>11.359170812988282</v>
      </c>
      <c r="T267" s="14">
        <f t="shared" si="146"/>
        <v>302.79281616210932</v>
      </c>
      <c r="U267" s="14">
        <f t="shared" si="147"/>
        <v>327.15545654296875</v>
      </c>
      <c r="V267" s="14">
        <f t="shared" si="149"/>
        <v>797.00639432373043</v>
      </c>
    </row>
    <row r="268" spans="1:22" x14ac:dyDescent="0.55000000000000004">
      <c r="B268">
        <v>70</v>
      </c>
      <c r="C268">
        <v>5882110</v>
      </c>
      <c r="D268">
        <v>131724301</v>
      </c>
      <c r="E268">
        <v>228876</v>
      </c>
      <c r="F268">
        <v>392477</v>
      </c>
      <c r="G268">
        <v>70</v>
      </c>
      <c r="H268" s="14">
        <f t="shared" si="137"/>
        <v>5.4185137939453135E-2</v>
      </c>
      <c r="I268" s="14">
        <f t="shared" si="138"/>
        <v>3.119110290527344E-3</v>
      </c>
      <c r="J268" s="14">
        <f t="shared" si="139"/>
        <v>7.2057495117187495E-2</v>
      </c>
      <c r="K268" s="14">
        <f t="shared" si="140"/>
        <v>0.18848193359374996</v>
      </c>
      <c r="L268" s="14">
        <f t="shared" si="141"/>
        <v>0.31784367694091797</v>
      </c>
      <c r="N268" s="15">
        <f t="shared" si="142"/>
        <v>1.3805258165449051E-3</v>
      </c>
      <c r="O268" s="15">
        <f t="shared" si="143"/>
        <v>3.3421543202014166E-3</v>
      </c>
      <c r="P268" s="16">
        <f t="shared" si="148"/>
        <v>4.7226801367463217E-3</v>
      </c>
      <c r="R268" s="14">
        <f t="shared" si="144"/>
        <v>171.95449218750002</v>
      </c>
      <c r="S268" s="14">
        <f t="shared" si="145"/>
        <v>12.294903900146487</v>
      </c>
      <c r="T268" s="14">
        <f t="shared" si="146"/>
        <v>324.41006469726557</v>
      </c>
      <c r="U268" s="14">
        <f t="shared" si="147"/>
        <v>350.51202392578125</v>
      </c>
      <c r="V268" s="14">
        <f t="shared" si="149"/>
        <v>859.17148471069333</v>
      </c>
    </row>
    <row r="269" spans="1:22" x14ac:dyDescent="0.55000000000000004">
      <c r="B269">
        <v>75</v>
      </c>
      <c r="C269">
        <v>6404846</v>
      </c>
      <c r="D269">
        <v>141031315</v>
      </c>
      <c r="E269">
        <v>239591</v>
      </c>
      <c r="F269">
        <v>421333</v>
      </c>
      <c r="G269">
        <v>75</v>
      </c>
      <c r="H269" s="14">
        <f t="shared" si="137"/>
        <v>5.2643701171875001E-2</v>
      </c>
      <c r="I269" s="14">
        <f t="shared" si="138"/>
        <v>3.1243027954101564E-3</v>
      </c>
      <c r="J269" s="14">
        <f t="shared" si="139"/>
        <v>5.6897277832031239E-2</v>
      </c>
      <c r="K269" s="14">
        <f t="shared" si="140"/>
        <v>0.16555566406250002</v>
      </c>
      <c r="L269" s="14">
        <f t="shared" si="141"/>
        <v>0.27822094586181645</v>
      </c>
      <c r="N269" s="15">
        <f t="shared" si="142"/>
        <v>1.0900582415626033E-3</v>
      </c>
      <c r="O269" s="15">
        <f t="shared" si="143"/>
        <v>2.935578219181566E-3</v>
      </c>
      <c r="P269" s="16">
        <f t="shared" si="148"/>
        <v>4.0256364607441694E-3</v>
      </c>
      <c r="R269" s="14">
        <f t="shared" si="144"/>
        <v>187.74760253906248</v>
      </c>
      <c r="S269" s="14">
        <f t="shared" si="145"/>
        <v>13.232194738769532</v>
      </c>
      <c r="T269" s="14">
        <f t="shared" si="146"/>
        <v>341.47924804687494</v>
      </c>
      <c r="U269" s="14">
        <f t="shared" si="147"/>
        <v>368.95458984375</v>
      </c>
      <c r="V269" s="14">
        <f t="shared" si="149"/>
        <v>911.41363516845695</v>
      </c>
    </row>
    <row r="270" spans="1:22" x14ac:dyDescent="0.55000000000000004">
      <c r="B270">
        <v>80</v>
      </c>
      <c r="C270">
        <v>6930786</v>
      </c>
      <c r="D270">
        <v>150333072</v>
      </c>
      <c r="E270">
        <v>250520</v>
      </c>
      <c r="F270">
        <v>448593</v>
      </c>
      <c r="G270">
        <v>80</v>
      </c>
      <c r="H270" s="14">
        <f t="shared" si="137"/>
        <v>5.2966369628906253E-2</v>
      </c>
      <c r="I270" s="14">
        <f t="shared" si="138"/>
        <v>3.1225380554199219E-3</v>
      </c>
      <c r="J270" s="14">
        <f t="shared" si="139"/>
        <v>5.8033630371093742E-2</v>
      </c>
      <c r="K270" s="14">
        <f t="shared" si="140"/>
        <v>0.15639892578125</v>
      </c>
      <c r="L270" s="14">
        <f t="shared" si="141"/>
        <v>0.27052146383666992</v>
      </c>
      <c r="N270" s="15">
        <f t="shared" si="142"/>
        <v>1.1120611471843302E-3</v>
      </c>
      <c r="O270" s="15">
        <f t="shared" si="143"/>
        <v>2.7737932905338861E-3</v>
      </c>
      <c r="P270" s="16">
        <f t="shared" si="148"/>
        <v>3.8858544377182161E-3</v>
      </c>
      <c r="R270" s="14">
        <f t="shared" si="144"/>
        <v>203.6375134277344</v>
      </c>
      <c r="S270" s="14">
        <f t="shared" si="145"/>
        <v>14.168956155395509</v>
      </c>
      <c r="T270" s="14">
        <f t="shared" si="146"/>
        <v>358.88933715820309</v>
      </c>
      <c r="U270" s="14">
        <f t="shared" si="147"/>
        <v>387.7654907226563</v>
      </c>
      <c r="V270" s="14">
        <f t="shared" si="149"/>
        <v>964.46129746398924</v>
      </c>
    </row>
    <row r="271" spans="1:22" x14ac:dyDescent="0.55000000000000004">
      <c r="B271">
        <v>85</v>
      </c>
      <c r="C271">
        <v>7508570</v>
      </c>
      <c r="D271">
        <v>159584952</v>
      </c>
      <c r="E271">
        <v>270503</v>
      </c>
      <c r="F271">
        <v>485689</v>
      </c>
      <c r="G271">
        <v>85</v>
      </c>
      <c r="H271" s="14">
        <f t="shared" si="137"/>
        <v>5.8187475585937502E-2</v>
      </c>
      <c r="I271" s="14">
        <f t="shared" si="138"/>
        <v>3.1057946777343758E-3</v>
      </c>
      <c r="J271" s="14">
        <f t="shared" si="139"/>
        <v>0.10611090087890623</v>
      </c>
      <c r="K271" s="14">
        <f t="shared" si="140"/>
        <v>0.21283105468749999</v>
      </c>
      <c r="L271" s="14">
        <f t="shared" si="141"/>
        <v>0.38023522583007807</v>
      </c>
      <c r="N271" s="15">
        <f t="shared" si="142"/>
        <v>2.0329280838083581E-3</v>
      </c>
      <c r="O271" s="15">
        <f t="shared" si="143"/>
        <v>3.7738828102364436E-3</v>
      </c>
      <c r="P271" s="16">
        <f t="shared" si="148"/>
        <v>5.8068108940448017E-3</v>
      </c>
      <c r="R271" s="14">
        <f t="shared" si="144"/>
        <v>221.0937561035156</v>
      </c>
      <c r="S271" s="14">
        <f t="shared" si="145"/>
        <v>15.100694558715821</v>
      </c>
      <c r="T271" s="14">
        <f t="shared" si="146"/>
        <v>390.72260742187495</v>
      </c>
      <c r="U271" s="14">
        <f t="shared" si="147"/>
        <v>422.16005859375002</v>
      </c>
      <c r="V271" s="14">
        <f t="shared" si="149"/>
        <v>1049.0771166778563</v>
      </c>
    </row>
    <row r="272" spans="1:22" x14ac:dyDescent="0.55000000000000004">
      <c r="B272">
        <v>90</v>
      </c>
      <c r="C272">
        <v>8068577</v>
      </c>
      <c r="D272">
        <v>168852791</v>
      </c>
      <c r="E272">
        <v>286635</v>
      </c>
      <c r="F272">
        <v>524661</v>
      </c>
      <c r="G272">
        <v>90</v>
      </c>
      <c r="H272" s="14">
        <f t="shared" si="137"/>
        <v>5.6397189331054684E-2</v>
      </c>
      <c r="I272" s="14">
        <f t="shared" si="138"/>
        <v>3.1111520080566403E-3</v>
      </c>
      <c r="J272" s="14">
        <f t="shared" si="139"/>
        <v>8.5661865234374995E-2</v>
      </c>
      <c r="K272" s="14">
        <f t="shared" si="140"/>
        <v>0.22359423828125</v>
      </c>
      <c r="L272" s="14">
        <f t="shared" si="141"/>
        <v>0.36876444485473631</v>
      </c>
      <c r="N272" s="15">
        <f t="shared" si="142"/>
        <v>1.6414583622901702E-3</v>
      </c>
      <c r="O272" s="15">
        <f t="shared" si="143"/>
        <v>3.9654671023538627E-3</v>
      </c>
      <c r="P272" s="16">
        <f t="shared" si="148"/>
        <v>5.6069254646440329E-3</v>
      </c>
      <c r="R272" s="14">
        <f t="shared" si="144"/>
        <v>238.01291290283203</v>
      </c>
      <c r="S272" s="14">
        <f t="shared" si="145"/>
        <v>16.034040161132815</v>
      </c>
      <c r="T272" s="14">
        <f t="shared" si="146"/>
        <v>416.42116699218747</v>
      </c>
      <c r="U272" s="14">
        <f t="shared" si="147"/>
        <v>449.92631835937505</v>
      </c>
      <c r="V272" s="14">
        <f t="shared" si="149"/>
        <v>1120.3944384155275</v>
      </c>
    </row>
    <row r="273" spans="1:22" x14ac:dyDescent="0.55000000000000004">
      <c r="B273">
        <v>95</v>
      </c>
      <c r="C273">
        <v>8640969</v>
      </c>
      <c r="D273">
        <v>178110372</v>
      </c>
      <c r="E273">
        <v>301164</v>
      </c>
      <c r="F273">
        <v>558546</v>
      </c>
      <c r="G273">
        <v>95</v>
      </c>
      <c r="H273" s="14">
        <f t="shared" si="137"/>
        <v>5.764445800781251E-2</v>
      </c>
      <c r="I273" s="14">
        <f t="shared" si="138"/>
        <v>3.1077084655761725E-3</v>
      </c>
      <c r="J273" s="14">
        <f t="shared" si="139"/>
        <v>7.7149841308593745E-2</v>
      </c>
      <c r="K273" s="14">
        <f t="shared" si="140"/>
        <v>0.1944085693359375</v>
      </c>
      <c r="L273" s="14">
        <f t="shared" si="141"/>
        <v>0.33231057711791989</v>
      </c>
      <c r="N273" s="15">
        <f t="shared" si="142"/>
        <v>1.4780305093411751E-3</v>
      </c>
      <c r="O273" s="15">
        <f t="shared" si="143"/>
        <v>3.4471101802619397E-3</v>
      </c>
      <c r="P273" s="16">
        <f t="shared" si="148"/>
        <v>4.9251406896031148E-3</v>
      </c>
      <c r="R273" s="14">
        <f t="shared" si="144"/>
        <v>255.30625030517581</v>
      </c>
      <c r="S273" s="14">
        <f t="shared" si="145"/>
        <v>16.966352700805665</v>
      </c>
      <c r="T273" s="14">
        <f t="shared" si="146"/>
        <v>439.56611938476556</v>
      </c>
      <c r="U273" s="14">
        <f t="shared" si="147"/>
        <v>474.93350830078128</v>
      </c>
      <c r="V273" s="14">
        <f t="shared" si="149"/>
        <v>1186.7722306915284</v>
      </c>
    </row>
    <row r="274" spans="1:22" x14ac:dyDescent="0.55000000000000004">
      <c r="B274">
        <v>100</v>
      </c>
      <c r="C274">
        <v>9186350</v>
      </c>
      <c r="D274">
        <v>187394742</v>
      </c>
      <c r="E274">
        <v>313897</v>
      </c>
      <c r="F274">
        <v>594060</v>
      </c>
      <c r="G274">
        <v>100</v>
      </c>
      <c r="H274" s="14">
        <f t="shared" si="137"/>
        <v>5.4924234008789069E-2</v>
      </c>
      <c r="I274" s="14">
        <f t="shared" si="138"/>
        <v>3.116701354980469E-3</v>
      </c>
      <c r="J274" s="14">
        <f t="shared" si="139"/>
        <v>6.7612976074218747E-2</v>
      </c>
      <c r="K274" s="14">
        <f t="shared" si="140"/>
        <v>0.20375463867187502</v>
      </c>
      <c r="L274" s="14">
        <f t="shared" si="141"/>
        <v>0.32940855010986331</v>
      </c>
      <c r="N274" s="15">
        <f t="shared" si="142"/>
        <v>1.2953532597112581E-3</v>
      </c>
      <c r="O274" s="15">
        <f t="shared" si="143"/>
        <v>3.6129094216120023E-3</v>
      </c>
      <c r="P274" s="16">
        <f t="shared" si="148"/>
        <v>4.90826268132326E-3</v>
      </c>
      <c r="R274" s="14">
        <f t="shared" si="144"/>
        <v>271.78352050781251</v>
      </c>
      <c r="S274" s="14">
        <f t="shared" si="145"/>
        <v>17.901363107299805</v>
      </c>
      <c r="T274" s="14">
        <f t="shared" si="146"/>
        <v>459.85001220703123</v>
      </c>
      <c r="U274" s="14">
        <f t="shared" si="147"/>
        <v>496.84943847656245</v>
      </c>
      <c r="V274" s="14">
        <f t="shared" si="149"/>
        <v>1246.3843342987061</v>
      </c>
    </row>
    <row r="275" spans="1:22" x14ac:dyDescent="0.55000000000000004">
      <c r="B275">
        <v>105</v>
      </c>
      <c r="C275">
        <v>9742117</v>
      </c>
      <c r="D275">
        <v>196668559</v>
      </c>
      <c r="E275">
        <v>327702</v>
      </c>
      <c r="F275">
        <v>626929</v>
      </c>
      <c r="G275">
        <v>105</v>
      </c>
      <c r="H275" s="14">
        <f t="shared" si="137"/>
        <v>5.5970187377929692E-2</v>
      </c>
      <c r="I275" s="14">
        <f t="shared" si="138"/>
        <v>3.113158782958985E-3</v>
      </c>
      <c r="J275" s="14">
        <f t="shared" si="139"/>
        <v>7.3305358886718741E-2</v>
      </c>
      <c r="K275" s="14">
        <f t="shared" si="140"/>
        <v>0.18857946777343751</v>
      </c>
      <c r="L275" s="14">
        <f t="shared" si="141"/>
        <v>0.32096817282104495</v>
      </c>
      <c r="N275" s="15">
        <f t="shared" si="142"/>
        <v>1.4044337990295418E-3</v>
      </c>
      <c r="O275" s="15">
        <f t="shared" si="143"/>
        <v>3.3438851532272373E-3</v>
      </c>
      <c r="P275" s="16">
        <f t="shared" si="148"/>
        <v>4.7483189522567791E-3</v>
      </c>
      <c r="R275" s="14">
        <f t="shared" si="144"/>
        <v>288.57457672119142</v>
      </c>
      <c r="S275" s="14">
        <f t="shared" si="145"/>
        <v>18.835310742187502</v>
      </c>
      <c r="T275" s="14">
        <f t="shared" si="146"/>
        <v>481.84161987304685</v>
      </c>
      <c r="U275" s="14">
        <f t="shared" si="147"/>
        <v>520.6104858398437</v>
      </c>
      <c r="V275" s="14">
        <f t="shared" si="149"/>
        <v>1309.8619931762696</v>
      </c>
    </row>
    <row r="276" spans="1:22" x14ac:dyDescent="0.55000000000000004">
      <c r="B276">
        <v>110</v>
      </c>
      <c r="C276">
        <v>10272390</v>
      </c>
      <c r="D276">
        <v>205967920</v>
      </c>
      <c r="E276">
        <v>339638</v>
      </c>
      <c r="F276">
        <v>659672</v>
      </c>
      <c r="G276">
        <v>110</v>
      </c>
      <c r="H276" s="14">
        <f t="shared" si="137"/>
        <v>5.3402737426757815E-2</v>
      </c>
      <c r="I276" s="14">
        <f t="shared" si="138"/>
        <v>3.1217337341308596E-3</v>
      </c>
      <c r="J276" s="14">
        <f t="shared" si="139"/>
        <v>6.3380859375000001E-2</v>
      </c>
      <c r="K276" s="14">
        <f t="shared" si="140"/>
        <v>0.18785656738281251</v>
      </c>
      <c r="L276" s="14">
        <f t="shared" si="141"/>
        <v>0.30776189791870118</v>
      </c>
      <c r="N276" s="15">
        <f t="shared" si="142"/>
        <v>1.2142873274834038E-3</v>
      </c>
      <c r="O276" s="15">
        <f t="shared" si="143"/>
        <v>3.3310497623817935E-3</v>
      </c>
      <c r="P276" s="16">
        <f t="shared" si="148"/>
        <v>4.5453370898651969E-3</v>
      </c>
      <c r="R276" s="14">
        <f t="shared" si="144"/>
        <v>304.59539794921875</v>
      </c>
      <c r="S276" s="14">
        <f t="shared" si="145"/>
        <v>19.771830862426761</v>
      </c>
      <c r="T276" s="14">
        <f t="shared" si="146"/>
        <v>500.85587768554683</v>
      </c>
      <c r="U276" s="14">
        <f t="shared" si="147"/>
        <v>541.15462646484377</v>
      </c>
      <c r="V276" s="14">
        <f t="shared" si="149"/>
        <v>1366.3777329620361</v>
      </c>
    </row>
    <row r="277" spans="1:22" x14ac:dyDescent="0.55000000000000004">
      <c r="B277">
        <v>115</v>
      </c>
      <c r="C277">
        <v>10865747</v>
      </c>
      <c r="D277">
        <v>215204371</v>
      </c>
      <c r="E277">
        <v>355759</v>
      </c>
      <c r="F277">
        <v>702097</v>
      </c>
      <c r="G277">
        <v>115</v>
      </c>
      <c r="H277" s="14">
        <f t="shared" si="137"/>
        <v>5.9755801391601554E-2</v>
      </c>
      <c r="I277" s="14">
        <f>(D277-D276)*0.0011*3/32768/300</f>
        <v>3.1006152648925781E-3</v>
      </c>
      <c r="J277" s="14">
        <f>(E277-E276)*17.4*3/32768/300</f>
        <v>8.5603454589843739E-2</v>
      </c>
      <c r="K277" s="14">
        <f>(F277-F276)*18.8*3/327680/30</f>
        <v>0.24340515136718749</v>
      </c>
      <c r="L277" s="14">
        <f t="shared" si="141"/>
        <v>0.39186502261352535</v>
      </c>
      <c r="N277" s="15">
        <f t="shared" si="142"/>
        <v>1.6400116869017176E-3</v>
      </c>
      <c r="O277" s="15">
        <f t="shared" si="143"/>
        <v>4.31595408577665E-3</v>
      </c>
      <c r="P277" s="16">
        <f t="shared" si="148"/>
        <v>5.955965772678368E-3</v>
      </c>
      <c r="R277" s="14">
        <f t="shared" si="144"/>
        <v>322.52213836669921</v>
      </c>
      <c r="S277" s="14">
        <f t="shared" si="145"/>
        <v>20.702015441894531</v>
      </c>
      <c r="T277" s="14">
        <f t="shared" si="146"/>
        <v>526.53691406249993</v>
      </c>
      <c r="U277" s="14">
        <f t="shared" si="147"/>
        <v>568.90195312500009</v>
      </c>
      <c r="V277" s="14">
        <f t="shared" si="149"/>
        <v>1438.6630209960938</v>
      </c>
    </row>
    <row r="278" spans="1:22" x14ac:dyDescent="0.55000000000000004">
      <c r="L278" s="11">
        <f>AVERAGE(L256:L277)</f>
        <v>0.29143778313515406</v>
      </c>
    </row>
    <row r="281" spans="1:22" s="4" customFormat="1" x14ac:dyDescent="0.55000000000000004">
      <c r="A281" s="7"/>
      <c r="C281" s="20" t="s">
        <v>2779</v>
      </c>
      <c r="D281" s="20"/>
      <c r="E281" s="20"/>
      <c r="F281" s="20"/>
      <c r="H281" s="21"/>
      <c r="I281" s="21"/>
      <c r="J281" s="21"/>
      <c r="K281" s="21"/>
      <c r="L281" s="22"/>
      <c r="N281" s="23"/>
      <c r="O281" s="24"/>
      <c r="P281" s="24"/>
      <c r="R281" s="25"/>
      <c r="S281" s="25"/>
      <c r="T281" s="25"/>
      <c r="U281" s="25"/>
      <c r="V281" s="8"/>
    </row>
    <row r="282" spans="1:22" s="4" customFormat="1" x14ac:dyDescent="0.55000000000000004">
      <c r="A282" s="7"/>
      <c r="C282" s="4" t="s">
        <v>2780</v>
      </c>
      <c r="D282" s="4" t="s">
        <v>2781</v>
      </c>
      <c r="E282" s="4" t="s">
        <v>2782</v>
      </c>
      <c r="F282" s="4" t="s">
        <v>2783</v>
      </c>
      <c r="H282" s="21" t="s">
        <v>2784</v>
      </c>
      <c r="I282" s="21"/>
      <c r="J282" s="21"/>
      <c r="K282" s="21"/>
      <c r="L282" s="22"/>
      <c r="N282" s="23" t="s">
        <v>2785</v>
      </c>
      <c r="O282" s="24"/>
      <c r="P282" s="24"/>
      <c r="R282" s="26" t="s">
        <v>2786</v>
      </c>
      <c r="S282" s="27"/>
      <c r="T282" s="27"/>
      <c r="U282" s="27"/>
      <c r="V282" s="9"/>
    </row>
    <row r="283" spans="1:22" ht="15.75" customHeight="1" x14ac:dyDescent="0.55000000000000004">
      <c r="A283" s="19" t="s">
        <v>2801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2788</v>
      </c>
      <c r="H283" s="11" t="s">
        <v>2773</v>
      </c>
      <c r="I283" s="11" t="s">
        <v>2774</v>
      </c>
      <c r="J283" s="11" t="s">
        <v>2789</v>
      </c>
      <c r="K283" s="11" t="s">
        <v>2790</v>
      </c>
      <c r="L283" s="11" t="s">
        <v>2791</v>
      </c>
      <c r="M283" s="11" t="s">
        <v>2788</v>
      </c>
      <c r="N283" s="12" t="s">
        <v>2789</v>
      </c>
      <c r="O283" s="12" t="s">
        <v>2790</v>
      </c>
      <c r="P283" s="13" t="s">
        <v>2791</v>
      </c>
      <c r="Q283" s="11"/>
      <c r="R283" s="11" t="s">
        <v>2773</v>
      </c>
      <c r="S283" s="11" t="s">
        <v>2774</v>
      </c>
      <c r="T283" s="11" t="s">
        <v>2789</v>
      </c>
      <c r="U283" s="11" t="s">
        <v>2790</v>
      </c>
      <c r="V283" s="11" t="s">
        <v>2791</v>
      </c>
    </row>
    <row r="284" spans="1:22" x14ac:dyDescent="0.55000000000000004">
      <c r="A284" s="19"/>
      <c r="B284">
        <v>10</v>
      </c>
      <c r="C284">
        <v>449428</v>
      </c>
      <c r="D284">
        <v>19210841</v>
      </c>
      <c r="E284">
        <v>41993</v>
      </c>
      <c r="F284">
        <v>103746</v>
      </c>
      <c r="G284">
        <v>10</v>
      </c>
      <c r="H284" s="14">
        <f>(C284-C283)*0.33*3/32768/300</f>
        <v>2.8247286987304689E-2</v>
      </c>
      <c r="I284" s="14">
        <f>(D284-D283)*0.0011*3/327680/30</f>
        <v>3.2057044067382817E-3</v>
      </c>
      <c r="J284" s="14">
        <f>(E284-E283)*17.4*3/327680/30</f>
        <v>6.0986022949218739E-2</v>
      </c>
      <c r="K284" s="14">
        <f>(F284-F283)*18.8*3/327680/30</f>
        <v>0.10003564453125</v>
      </c>
      <c r="L284" s="14">
        <f>SUM(H284:K284)</f>
        <v>0.19247465887451171</v>
      </c>
      <c r="M284">
        <v>10</v>
      </c>
      <c r="N284" s="15">
        <f>(E284-E283)/(C284-C283+D284-D283)</f>
        <v>1.168363464089329E-3</v>
      </c>
      <c r="O284" s="15">
        <f>(F284-F283)/(C284-C283+D284-D283)</f>
        <v>1.7737557997267342E-3</v>
      </c>
      <c r="P284" s="16">
        <f t="shared" ref="P284:P288" si="150">SUM(N284:O284)</f>
        <v>2.9421192638160632E-3</v>
      </c>
      <c r="Q284">
        <v>10</v>
      </c>
      <c r="R284" s="14">
        <f>(C284-C$3)*0.33*3/32768</f>
        <v>7.8201177978515632</v>
      </c>
      <c r="S284" s="14">
        <f>(D284-D$3)*0.0011*3/32768</f>
        <v>0.96389749145507819</v>
      </c>
      <c r="T284" s="14">
        <f>(E284-E$3)*17.4*3/32768</f>
        <v>26.702160644531247</v>
      </c>
      <c r="U284" s="14">
        <f>(E284-E$3)*18.8*3/32768</f>
        <v>28.850610351562501</v>
      </c>
      <c r="V284" s="14">
        <f t="shared" ref="V284:V288" si="151">SUM(R284:U284)</f>
        <v>64.336786285400393</v>
      </c>
    </row>
    <row r="285" spans="1:22" x14ac:dyDescent="0.55000000000000004">
      <c r="A285" s="19"/>
      <c r="B285">
        <v>15</v>
      </c>
      <c r="C285">
        <v>703742</v>
      </c>
      <c r="D285">
        <v>28786626</v>
      </c>
      <c r="E285">
        <v>43896</v>
      </c>
      <c r="F285">
        <v>110730</v>
      </c>
      <c r="G285">
        <v>15</v>
      </c>
      <c r="H285" s="14">
        <f t="shared" ref="H285:H305" si="152">(C285-C284)*0.33*3/32768/300</f>
        <v>2.561145629882813E-2</v>
      </c>
      <c r="I285" s="14">
        <f t="shared" ref="I285:I304" si="153">(D285-D284)*0.0011*3/327680/30</f>
        <v>3.2145274353027348E-3</v>
      </c>
      <c r="J285" s="14">
        <f t="shared" ref="J285:J304" si="154">(E285-E284)*17.4*3/327680/30</f>
        <v>1.010504150390625E-2</v>
      </c>
      <c r="K285" s="14">
        <f t="shared" ref="K285:K304" si="155">(F285-F284)*18.8*3/327680/30</f>
        <v>4.0069335937499999E-2</v>
      </c>
      <c r="L285" s="14">
        <f t="shared" ref="L285:L305" si="156">SUM(H285:K285)</f>
        <v>7.9000361175537118E-2</v>
      </c>
      <c r="M285">
        <v>15</v>
      </c>
      <c r="N285" s="15">
        <f t="shared" ref="N285:N305" si="157">(E285-E284)/(C285-C284+D285-D284)</f>
        <v>1.9358909813624461E-4</v>
      </c>
      <c r="O285" s="15">
        <f t="shared" ref="O285:O305" si="158">(F285-F284)/(C285-C284+D285-D284)</f>
        <v>7.1047097287626506E-4</v>
      </c>
      <c r="P285" s="16">
        <f t="shared" si="150"/>
        <v>9.0406007101250961E-4</v>
      </c>
      <c r="Q285">
        <v>15</v>
      </c>
      <c r="R285" s="14">
        <f t="shared" ref="R285:R305" si="159">(C285-C$3)*0.33*3/32768</f>
        <v>15.503554687499999</v>
      </c>
      <c r="S285" s="14">
        <f t="shared" ref="S285:S305" si="160">(D285-D$3)*0.0011*3/32768</f>
        <v>1.9282557220458987</v>
      </c>
      <c r="T285" s="14">
        <f t="shared" ref="T285:T305" si="161">(E285-E$3)*17.4*3/32768</f>
        <v>29.733673095703125</v>
      </c>
      <c r="U285" s="14">
        <f t="shared" ref="U285:U305" si="162">(E285-E$3)*18.8*3/32768</f>
        <v>32.12603759765625</v>
      </c>
      <c r="V285" s="14">
        <f t="shared" si="151"/>
        <v>79.291521102905278</v>
      </c>
    </row>
    <row r="286" spans="1:22" x14ac:dyDescent="0.55000000000000004">
      <c r="A286" s="19"/>
      <c r="B286">
        <v>20</v>
      </c>
      <c r="C286">
        <v>1037680</v>
      </c>
      <c r="D286">
        <v>38280272</v>
      </c>
      <c r="E286">
        <v>106029</v>
      </c>
      <c r="F286">
        <v>147581</v>
      </c>
      <c r="G286">
        <v>20</v>
      </c>
      <c r="H286" s="14">
        <f t="shared" si="152"/>
        <v>3.3630230712890626E-2</v>
      </c>
      <c r="I286" s="14">
        <f t="shared" si="153"/>
        <v>3.1869539184570315E-3</v>
      </c>
      <c r="J286" s="14">
        <f t="shared" si="154"/>
        <v>0.32992987060546869</v>
      </c>
      <c r="K286" s="14">
        <f t="shared" si="155"/>
        <v>0.21142541503906251</v>
      </c>
      <c r="L286" s="14">
        <f t="shared" si="156"/>
        <v>0.57817247027587881</v>
      </c>
      <c r="M286">
        <v>20</v>
      </c>
      <c r="N286" s="15">
        <f t="shared" si="157"/>
        <v>6.3223066829039571E-3</v>
      </c>
      <c r="O286" s="15">
        <f t="shared" si="158"/>
        <v>3.7497517192424915E-3</v>
      </c>
      <c r="P286" s="16">
        <f t="shared" si="150"/>
        <v>1.0072058402146448E-2</v>
      </c>
      <c r="Q286">
        <v>20</v>
      </c>
      <c r="R286" s="14">
        <f t="shared" si="159"/>
        <v>25.59262390136719</v>
      </c>
      <c r="S286" s="14">
        <f t="shared" si="160"/>
        <v>2.884341897583008</v>
      </c>
      <c r="T286" s="14">
        <f t="shared" si="161"/>
        <v>128.71263427734374</v>
      </c>
      <c r="U286" s="14">
        <f t="shared" si="162"/>
        <v>139.06882324218751</v>
      </c>
      <c r="V286" s="14">
        <f t="shared" si="151"/>
        <v>296.25842331848145</v>
      </c>
    </row>
    <row r="287" spans="1:22" x14ac:dyDescent="0.55000000000000004">
      <c r="A287" s="19"/>
      <c r="B287">
        <v>25</v>
      </c>
      <c r="C287">
        <v>1384725</v>
      </c>
      <c r="D287">
        <v>47762930</v>
      </c>
      <c r="E287">
        <v>154852</v>
      </c>
      <c r="F287">
        <v>188656</v>
      </c>
      <c r="G287">
        <v>25</v>
      </c>
      <c r="H287" s="14">
        <f t="shared" si="152"/>
        <v>3.4950210571289067E-2</v>
      </c>
      <c r="I287" s="14">
        <f t="shared" si="153"/>
        <v>3.183265319824219E-3</v>
      </c>
      <c r="J287" s="14">
        <f t="shared" si="154"/>
        <v>0.25925299072265623</v>
      </c>
      <c r="K287" s="14">
        <f t="shared" si="155"/>
        <v>0.23565979003906251</v>
      </c>
      <c r="L287" s="14">
        <f t="shared" si="156"/>
        <v>0.53304625665283201</v>
      </c>
      <c r="M287">
        <v>25</v>
      </c>
      <c r="N287" s="15">
        <f t="shared" si="157"/>
        <v>4.9668845538873348E-3</v>
      </c>
      <c r="O287" s="15">
        <f t="shared" si="158"/>
        <v>4.1786613491780981E-3</v>
      </c>
      <c r="P287" s="16">
        <f t="shared" si="150"/>
        <v>9.1455459030654329E-3</v>
      </c>
      <c r="Q287">
        <v>25</v>
      </c>
      <c r="R287" s="14">
        <f t="shared" si="159"/>
        <v>36.077687072753911</v>
      </c>
      <c r="S287" s="14">
        <f t="shared" si="160"/>
        <v>3.8393214935302735</v>
      </c>
      <c r="T287" s="14">
        <f t="shared" si="161"/>
        <v>206.4885314941406</v>
      </c>
      <c r="U287" s="14">
        <f t="shared" si="162"/>
        <v>223.10255126953126</v>
      </c>
      <c r="V287" s="14">
        <f t="shared" si="151"/>
        <v>469.50809132995607</v>
      </c>
    </row>
    <row r="288" spans="1:22" x14ac:dyDescent="0.55000000000000004">
      <c r="A288" s="19"/>
      <c r="B288">
        <v>30</v>
      </c>
      <c r="C288">
        <v>1645411</v>
      </c>
      <c r="D288">
        <v>57331968</v>
      </c>
      <c r="E288">
        <v>155156</v>
      </c>
      <c r="F288">
        <v>194791</v>
      </c>
      <c r="G288">
        <v>30</v>
      </c>
      <c r="H288" s="14">
        <f t="shared" si="152"/>
        <v>2.6253167724609377E-2</v>
      </c>
      <c r="I288" s="14">
        <f t="shared" si="153"/>
        <v>3.2122625122070316E-3</v>
      </c>
      <c r="J288" s="14">
        <f t="shared" si="154"/>
        <v>1.6142578124999998E-3</v>
      </c>
      <c r="K288" s="14">
        <f t="shared" si="155"/>
        <v>3.5198364257812503E-2</v>
      </c>
      <c r="L288" s="14">
        <f t="shared" si="156"/>
        <v>6.627805230712891E-2</v>
      </c>
      <c r="M288">
        <v>30</v>
      </c>
      <c r="N288" s="15">
        <f t="shared" si="157"/>
        <v>3.0926605874183243E-5</v>
      </c>
      <c r="O288" s="15">
        <f t="shared" si="158"/>
        <v>6.241273915727441E-4</v>
      </c>
      <c r="P288" s="16">
        <f t="shared" si="150"/>
        <v>6.550539974469273E-4</v>
      </c>
      <c r="Q288">
        <v>30</v>
      </c>
      <c r="R288" s="14">
        <f t="shared" si="159"/>
        <v>43.95363739013672</v>
      </c>
      <c r="S288" s="14">
        <f t="shared" si="160"/>
        <v>4.8030002471923829</v>
      </c>
      <c r="T288" s="14">
        <f t="shared" si="161"/>
        <v>206.97280883789063</v>
      </c>
      <c r="U288" s="14">
        <f t="shared" si="162"/>
        <v>223.62579345703125</v>
      </c>
      <c r="V288" s="14">
        <f t="shared" si="151"/>
        <v>479.35523993225098</v>
      </c>
    </row>
    <row r="289" spans="2:22" x14ac:dyDescent="0.55000000000000004">
      <c r="B289">
        <v>35</v>
      </c>
      <c r="C289">
        <v>1988372</v>
      </c>
      <c r="D289">
        <v>66818807</v>
      </c>
      <c r="E289">
        <v>170422</v>
      </c>
      <c r="F289">
        <v>221602</v>
      </c>
      <c r="G289">
        <v>35</v>
      </c>
      <c r="H289" s="14">
        <f t="shared" si="152"/>
        <v>3.4538919067382816E-2</v>
      </c>
      <c r="I289" s="14">
        <f t="shared" si="153"/>
        <v>3.1846688537597654E-3</v>
      </c>
      <c r="J289" s="14">
        <f t="shared" si="154"/>
        <v>8.1063354492187489E-2</v>
      </c>
      <c r="K289" s="14">
        <f t="shared" si="155"/>
        <v>0.1538228759765625</v>
      </c>
      <c r="L289" s="14">
        <f t="shared" si="156"/>
        <v>0.27260981838989257</v>
      </c>
      <c r="N289" s="15">
        <f t="shared" si="157"/>
        <v>1.5530326151091578E-3</v>
      </c>
      <c r="O289" s="15">
        <f t="shared" si="158"/>
        <v>2.7275224317890494E-3</v>
      </c>
      <c r="P289" s="16">
        <f t="shared" ref="P289:P305" si="163">SUM(N289:O289)</f>
        <v>4.2805550468982077E-3</v>
      </c>
      <c r="R289" s="14">
        <f t="shared" si="159"/>
        <v>54.315313110351568</v>
      </c>
      <c r="S289" s="14">
        <f t="shared" si="160"/>
        <v>5.7584009033203127</v>
      </c>
      <c r="T289" s="14">
        <f t="shared" si="161"/>
        <v>231.29181518554685</v>
      </c>
      <c r="U289" s="14">
        <f t="shared" si="162"/>
        <v>249.90150146484376</v>
      </c>
      <c r="V289" s="14">
        <f t="shared" ref="V289:V305" si="164">SUM(R289:U289)</f>
        <v>541.26703066406253</v>
      </c>
    </row>
    <row r="290" spans="2:22" x14ac:dyDescent="0.55000000000000004">
      <c r="B290">
        <v>40</v>
      </c>
      <c r="C290">
        <v>2294679</v>
      </c>
      <c r="D290">
        <v>76342081</v>
      </c>
      <c r="E290">
        <v>172326</v>
      </c>
      <c r="F290">
        <v>228721</v>
      </c>
      <c r="G290">
        <v>40</v>
      </c>
      <c r="H290" s="14">
        <f t="shared" si="152"/>
        <v>3.0847567749023436E-2</v>
      </c>
      <c r="I290" s="14">
        <f t="shared" si="153"/>
        <v>3.1968998413085944E-3</v>
      </c>
      <c r="J290" s="14">
        <f t="shared" si="154"/>
        <v>1.01103515625E-2</v>
      </c>
      <c r="K290" s="14">
        <f t="shared" si="155"/>
        <v>4.0843872070312502E-2</v>
      </c>
      <c r="L290" s="14">
        <f t="shared" si="156"/>
        <v>8.4998691223144532E-2</v>
      </c>
      <c r="N290" s="15">
        <f t="shared" si="157"/>
        <v>1.937010336452795E-4</v>
      </c>
      <c r="O290" s="15">
        <f t="shared" si="158"/>
        <v>7.2424246771047511E-4</v>
      </c>
      <c r="P290" s="16">
        <f t="shared" si="163"/>
        <v>9.179435013557546E-4</v>
      </c>
      <c r="R290" s="14">
        <f t="shared" si="159"/>
        <v>63.56958343505859</v>
      </c>
      <c r="S290" s="14">
        <f t="shared" si="160"/>
        <v>6.7174708557128913</v>
      </c>
      <c r="T290" s="14">
        <f t="shared" si="161"/>
        <v>234.32492065429688</v>
      </c>
      <c r="U290" s="14">
        <f t="shared" si="162"/>
        <v>253.17864990234375</v>
      </c>
      <c r="V290" s="14">
        <f t="shared" si="164"/>
        <v>557.79062484741212</v>
      </c>
    </row>
    <row r="291" spans="2:22" x14ac:dyDescent="0.55000000000000004">
      <c r="B291">
        <v>45</v>
      </c>
      <c r="C291">
        <v>2757834</v>
      </c>
      <c r="D291">
        <v>85706666</v>
      </c>
      <c r="E291">
        <v>230679</v>
      </c>
      <c r="F291">
        <v>275976</v>
      </c>
      <c r="G291">
        <v>45</v>
      </c>
      <c r="H291" s="14">
        <f t="shared" si="152"/>
        <v>4.6643417358398435E-2</v>
      </c>
      <c r="I291" s="14">
        <f t="shared" si="153"/>
        <v>3.143628997802734E-3</v>
      </c>
      <c r="J291" s="14">
        <f t="shared" si="154"/>
        <v>0.30985784912109371</v>
      </c>
      <c r="K291" s="14">
        <f t="shared" si="155"/>
        <v>0.27111633300781252</v>
      </c>
      <c r="L291" s="14">
        <f t="shared" si="156"/>
        <v>0.63076122848510741</v>
      </c>
      <c r="N291" s="15">
        <f t="shared" si="157"/>
        <v>5.9375807662799384E-3</v>
      </c>
      <c r="O291" s="15">
        <f t="shared" si="158"/>
        <v>4.8083282626524507E-3</v>
      </c>
      <c r="P291" s="16">
        <f t="shared" si="163"/>
        <v>1.0745909028932389E-2</v>
      </c>
      <c r="R291" s="14">
        <f t="shared" si="159"/>
        <v>77.562608642578127</v>
      </c>
      <c r="S291" s="14">
        <f t="shared" si="160"/>
        <v>7.6605595550537116</v>
      </c>
      <c r="T291" s="14">
        <f t="shared" si="161"/>
        <v>327.28227539062499</v>
      </c>
      <c r="U291" s="14">
        <f t="shared" si="162"/>
        <v>353.61533203125003</v>
      </c>
      <c r="V291" s="14">
        <f t="shared" si="164"/>
        <v>766.12077561950684</v>
      </c>
    </row>
    <row r="292" spans="2:22" x14ac:dyDescent="0.55000000000000004">
      <c r="B292">
        <v>50</v>
      </c>
      <c r="C292">
        <v>3183710</v>
      </c>
      <c r="D292">
        <v>95110422</v>
      </c>
      <c r="E292">
        <v>241892</v>
      </c>
      <c r="F292">
        <v>292532</v>
      </c>
      <c r="G292">
        <v>50</v>
      </c>
      <c r="H292" s="14">
        <f t="shared" si="152"/>
        <v>4.2889123535156254E-2</v>
      </c>
      <c r="I292" s="14">
        <f t="shared" si="153"/>
        <v>3.1567784423828125E-3</v>
      </c>
      <c r="J292" s="14">
        <f t="shared" si="154"/>
        <v>5.9541687011718754E-2</v>
      </c>
      <c r="K292" s="14">
        <f t="shared" si="155"/>
        <v>9.4986816406249994E-2</v>
      </c>
      <c r="L292" s="14">
        <f t="shared" si="156"/>
        <v>0.2005744053955078</v>
      </c>
      <c r="N292" s="15">
        <f t="shared" si="157"/>
        <v>1.1407344649321562E-3</v>
      </c>
      <c r="O292" s="15">
        <f t="shared" si="158"/>
        <v>1.6842949970049743E-3</v>
      </c>
      <c r="P292" s="16">
        <f t="shared" si="163"/>
        <v>2.8250294619371306E-3</v>
      </c>
      <c r="R292" s="14">
        <f t="shared" si="159"/>
        <v>90.429345703125009</v>
      </c>
      <c r="S292" s="14">
        <f t="shared" si="160"/>
        <v>8.6075930877685547</v>
      </c>
      <c r="T292" s="14">
        <f t="shared" si="161"/>
        <v>345.1447814941406</v>
      </c>
      <c r="U292" s="14">
        <f t="shared" si="162"/>
        <v>372.91505126953126</v>
      </c>
      <c r="V292" s="14">
        <f t="shared" si="164"/>
        <v>817.09677155456541</v>
      </c>
    </row>
    <row r="293" spans="2:22" x14ac:dyDescent="0.55000000000000004">
      <c r="B293">
        <v>55</v>
      </c>
      <c r="C293">
        <v>3636079</v>
      </c>
      <c r="D293">
        <v>104487689</v>
      </c>
      <c r="E293">
        <v>258041</v>
      </c>
      <c r="F293">
        <v>313188</v>
      </c>
      <c r="G293">
        <v>55</v>
      </c>
      <c r="H293" s="14">
        <f t="shared" si="152"/>
        <v>4.5557180786132821E-2</v>
      </c>
      <c r="I293" s="14">
        <f t="shared" si="153"/>
        <v>3.1478862609863284E-3</v>
      </c>
      <c r="J293" s="14">
        <f t="shared" si="154"/>
        <v>8.5752136230468748E-2</v>
      </c>
      <c r="K293" s="14">
        <f t="shared" si="155"/>
        <v>0.118509765625</v>
      </c>
      <c r="L293" s="14">
        <f t="shared" si="156"/>
        <v>0.25296696890258791</v>
      </c>
      <c r="N293" s="15">
        <f t="shared" si="157"/>
        <v>1.6428889126718425E-3</v>
      </c>
      <c r="O293" s="15">
        <f t="shared" si="158"/>
        <v>2.1014002960028223E-3</v>
      </c>
      <c r="P293" s="16">
        <f t="shared" si="163"/>
        <v>3.7442892086746648E-3</v>
      </c>
      <c r="R293" s="14">
        <f t="shared" si="159"/>
        <v>104.09649993896485</v>
      </c>
      <c r="S293" s="14">
        <f t="shared" si="160"/>
        <v>9.5519589660644542</v>
      </c>
      <c r="T293" s="14">
        <f t="shared" si="161"/>
        <v>370.87042236328119</v>
      </c>
      <c r="U293" s="14">
        <f t="shared" si="162"/>
        <v>400.7105712890625</v>
      </c>
      <c r="V293" s="14">
        <f t="shared" si="164"/>
        <v>885.22945255737295</v>
      </c>
    </row>
    <row r="294" spans="2:22" x14ac:dyDescent="0.55000000000000004">
      <c r="B294">
        <v>60</v>
      </c>
      <c r="C294">
        <v>4163914</v>
      </c>
      <c r="D294">
        <v>113789441</v>
      </c>
      <c r="E294">
        <v>268693</v>
      </c>
      <c r="F294">
        <v>340976</v>
      </c>
      <c r="G294">
        <v>60</v>
      </c>
      <c r="H294" s="14">
        <f t="shared" si="152"/>
        <v>5.3157211303710941E-2</v>
      </c>
      <c r="I294" s="14">
        <f t="shared" si="153"/>
        <v>3.1225363769531249E-3</v>
      </c>
      <c r="J294" s="14">
        <f t="shared" si="154"/>
        <v>5.6562744140624989E-2</v>
      </c>
      <c r="K294" s="14">
        <f t="shared" si="155"/>
        <v>0.15942822265625001</v>
      </c>
      <c r="L294" s="14">
        <f t="shared" si="156"/>
        <v>0.27227071447753903</v>
      </c>
      <c r="N294" s="15">
        <f t="shared" si="157"/>
        <v>1.0836670960845049E-3</v>
      </c>
      <c r="O294" s="15">
        <f t="shared" si="158"/>
        <v>2.8269753347724578E-3</v>
      </c>
      <c r="P294" s="16">
        <f t="shared" si="163"/>
        <v>3.9106424308569627E-3</v>
      </c>
      <c r="R294" s="14">
        <f t="shared" si="159"/>
        <v>120.04366333007815</v>
      </c>
      <c r="S294" s="14">
        <f t="shared" si="160"/>
        <v>10.488719879150391</v>
      </c>
      <c r="T294" s="14">
        <f t="shared" si="161"/>
        <v>387.8392456054687</v>
      </c>
      <c r="U294" s="14">
        <f t="shared" si="162"/>
        <v>419.04470214843752</v>
      </c>
      <c r="V294" s="14">
        <f t="shared" si="164"/>
        <v>937.41633096313478</v>
      </c>
    </row>
    <row r="295" spans="2:22" x14ac:dyDescent="0.55000000000000004">
      <c r="B295">
        <v>65</v>
      </c>
      <c r="C295">
        <v>4688539</v>
      </c>
      <c r="D295">
        <v>123092586</v>
      </c>
      <c r="E295">
        <v>278082</v>
      </c>
      <c r="F295">
        <v>369786</v>
      </c>
      <c r="G295">
        <v>65</v>
      </c>
      <c r="H295" s="14">
        <f t="shared" si="152"/>
        <v>5.2833938598632814E-2</v>
      </c>
      <c r="I295" s="14">
        <f t="shared" si="153"/>
        <v>3.1230039978027346E-3</v>
      </c>
      <c r="J295" s="14">
        <f t="shared" si="154"/>
        <v>4.9856140136718748E-2</v>
      </c>
      <c r="K295" s="14">
        <f t="shared" si="155"/>
        <v>0.16529174804687499</v>
      </c>
      <c r="L295" s="14">
        <f t="shared" si="156"/>
        <v>0.27110483078002928</v>
      </c>
      <c r="N295" s="15">
        <f t="shared" si="157"/>
        <v>9.5535406302752303E-4</v>
      </c>
      <c r="O295" s="15">
        <f t="shared" si="158"/>
        <v>2.9314890356611925E-3</v>
      </c>
      <c r="P295" s="16">
        <f t="shared" si="163"/>
        <v>3.8868430986887157E-3</v>
      </c>
      <c r="R295" s="14">
        <f t="shared" si="159"/>
        <v>135.89384490966799</v>
      </c>
      <c r="S295" s="14">
        <f t="shared" si="160"/>
        <v>11.425621078491211</v>
      </c>
      <c r="T295" s="14">
        <f t="shared" si="161"/>
        <v>402.79608764648435</v>
      </c>
      <c r="U295" s="14">
        <f t="shared" si="162"/>
        <v>435.2049682617187</v>
      </c>
      <c r="V295" s="14">
        <f t="shared" si="164"/>
        <v>985.32052189636227</v>
      </c>
    </row>
    <row r="296" spans="2:22" x14ac:dyDescent="0.55000000000000004">
      <c r="B296">
        <v>70</v>
      </c>
      <c r="C296">
        <v>5222779</v>
      </c>
      <c r="D296">
        <v>132386046</v>
      </c>
      <c r="E296">
        <v>294025</v>
      </c>
      <c r="F296">
        <v>399338</v>
      </c>
      <c r="G296">
        <v>70</v>
      </c>
      <c r="H296" s="14">
        <f t="shared" si="152"/>
        <v>5.3802246093750013E-2</v>
      </c>
      <c r="I296" s="14">
        <f t="shared" si="153"/>
        <v>3.1197528076171875E-3</v>
      </c>
      <c r="J296" s="14">
        <f t="shared" si="154"/>
        <v>8.4658264160156246E-2</v>
      </c>
      <c r="K296" s="14">
        <f t="shared" si="155"/>
        <v>0.16954882812499997</v>
      </c>
      <c r="L296" s="14">
        <f t="shared" si="156"/>
        <v>0.31112909118652343</v>
      </c>
      <c r="N296" s="15">
        <f t="shared" si="157"/>
        <v>1.6222513914751163E-3</v>
      </c>
      <c r="O296" s="15">
        <f t="shared" si="158"/>
        <v>3.0070107960153444E-3</v>
      </c>
      <c r="P296" s="16">
        <f t="shared" si="163"/>
        <v>4.629262187490461E-3</v>
      </c>
      <c r="R296" s="14">
        <f t="shared" si="159"/>
        <v>152.03451873779298</v>
      </c>
      <c r="S296" s="14">
        <f t="shared" si="160"/>
        <v>12.361546920776368</v>
      </c>
      <c r="T296" s="14">
        <f t="shared" si="161"/>
        <v>428.19356689453122</v>
      </c>
      <c r="U296" s="14">
        <f t="shared" si="162"/>
        <v>462.64592285156255</v>
      </c>
      <c r="V296" s="14">
        <f t="shared" si="164"/>
        <v>1055.235555404663</v>
      </c>
    </row>
    <row r="297" spans="2:22" x14ac:dyDescent="0.55000000000000004">
      <c r="B297">
        <v>75</v>
      </c>
      <c r="C297">
        <v>5760929</v>
      </c>
      <c r="D297">
        <v>141675524</v>
      </c>
      <c r="E297">
        <v>307048</v>
      </c>
      <c r="F297">
        <v>430783</v>
      </c>
      <c r="G297">
        <v>75</v>
      </c>
      <c r="H297" s="14">
        <f t="shared" si="152"/>
        <v>5.4196014404296874E-2</v>
      </c>
      <c r="I297" s="14">
        <f t="shared" si="153"/>
        <v>3.1184160766601567E-3</v>
      </c>
      <c r="J297" s="14">
        <f t="shared" si="154"/>
        <v>6.9152893066406249E-2</v>
      </c>
      <c r="K297" s="14">
        <f t="shared" si="155"/>
        <v>0.1804095458984375</v>
      </c>
      <c r="L297" s="14">
        <f t="shared" si="156"/>
        <v>0.30687686944580078</v>
      </c>
      <c r="N297" s="15">
        <f t="shared" si="157"/>
        <v>1.325141733081472E-3</v>
      </c>
      <c r="O297" s="15">
        <f t="shared" si="158"/>
        <v>3.1996530597210231E-3</v>
      </c>
      <c r="P297" s="16">
        <f t="shared" si="163"/>
        <v>4.524794792802495E-3</v>
      </c>
      <c r="R297" s="14">
        <f t="shared" si="159"/>
        <v>168.29332305908204</v>
      </c>
      <c r="S297" s="14">
        <f t="shared" si="160"/>
        <v>13.297071743774413</v>
      </c>
      <c r="T297" s="14">
        <f t="shared" si="161"/>
        <v>448.93943481445308</v>
      </c>
      <c r="U297" s="14">
        <f t="shared" si="162"/>
        <v>485.06099853515627</v>
      </c>
      <c r="V297" s="14">
        <f t="shared" si="164"/>
        <v>1115.5908281524657</v>
      </c>
    </row>
    <row r="298" spans="2:22" x14ac:dyDescent="0.55000000000000004">
      <c r="B298">
        <v>80</v>
      </c>
      <c r="C298">
        <v>6293987</v>
      </c>
      <c r="D298">
        <v>150971970</v>
      </c>
      <c r="E298">
        <v>318678</v>
      </c>
      <c r="F298">
        <v>460721</v>
      </c>
      <c r="G298">
        <v>80</v>
      </c>
      <c r="H298" s="14">
        <f t="shared" si="152"/>
        <v>5.3683209228515633E-2</v>
      </c>
      <c r="I298" s="14">
        <f t="shared" si="153"/>
        <v>3.1207551879882814E-3</v>
      </c>
      <c r="J298" s="14">
        <f t="shared" si="154"/>
        <v>6.175598144531249E-2</v>
      </c>
      <c r="K298" s="14">
        <f t="shared" si="155"/>
        <v>0.171763427734375</v>
      </c>
      <c r="L298" s="14">
        <f t="shared" si="156"/>
        <v>0.29032337359619143</v>
      </c>
      <c r="N298" s="15">
        <f t="shared" si="157"/>
        <v>1.1831726199002513E-3</v>
      </c>
      <c r="O298" s="15">
        <f t="shared" si="158"/>
        <v>3.0457284518120142E-3</v>
      </c>
      <c r="P298" s="16">
        <f t="shared" si="163"/>
        <v>4.2289010717122657E-3</v>
      </c>
      <c r="R298" s="14">
        <f t="shared" si="159"/>
        <v>184.39828582763673</v>
      </c>
      <c r="S298" s="14">
        <f t="shared" si="160"/>
        <v>14.233298300170897</v>
      </c>
      <c r="T298" s="14">
        <f t="shared" si="161"/>
        <v>467.46622924804683</v>
      </c>
      <c r="U298" s="14">
        <f t="shared" si="162"/>
        <v>505.07845458984377</v>
      </c>
      <c r="V298" s="14">
        <f t="shared" si="164"/>
        <v>1171.1762679656981</v>
      </c>
    </row>
    <row r="299" spans="2:22" x14ac:dyDescent="0.55000000000000004">
      <c r="B299">
        <v>85</v>
      </c>
      <c r="C299">
        <v>6860629</v>
      </c>
      <c r="D299">
        <v>160235034</v>
      </c>
      <c r="E299">
        <v>336483</v>
      </c>
      <c r="F299">
        <v>498133</v>
      </c>
      <c r="G299">
        <v>85</v>
      </c>
      <c r="H299" s="14">
        <f t="shared" si="152"/>
        <v>5.7065386962890631E-2</v>
      </c>
      <c r="I299" s="14">
        <f t="shared" si="153"/>
        <v>3.109549072265625E-3</v>
      </c>
      <c r="J299" s="14">
        <f t="shared" si="154"/>
        <v>9.4545593261718755E-2</v>
      </c>
      <c r="K299" s="14">
        <f t="shared" si="155"/>
        <v>0.21464404296875</v>
      </c>
      <c r="L299" s="14">
        <f t="shared" si="156"/>
        <v>0.36936457226562502</v>
      </c>
      <c r="N299" s="15">
        <f t="shared" si="157"/>
        <v>1.8113461379211139E-3</v>
      </c>
      <c r="O299" s="15">
        <f t="shared" si="158"/>
        <v>3.8060141371471334E-3</v>
      </c>
      <c r="P299" s="16">
        <f t="shared" si="163"/>
        <v>5.6173602750682478E-3</v>
      </c>
      <c r="R299" s="14">
        <f t="shared" si="159"/>
        <v>201.51790191650392</v>
      </c>
      <c r="S299" s="14">
        <f t="shared" si="160"/>
        <v>15.166163021850586</v>
      </c>
      <c r="T299" s="14">
        <f t="shared" si="161"/>
        <v>495.82990722656245</v>
      </c>
      <c r="U299" s="14">
        <f t="shared" si="162"/>
        <v>535.72426757812502</v>
      </c>
      <c r="V299" s="14">
        <f t="shared" si="164"/>
        <v>1248.238239743042</v>
      </c>
    </row>
    <row r="300" spans="2:22" x14ac:dyDescent="0.55000000000000004">
      <c r="B300">
        <v>90</v>
      </c>
      <c r="C300">
        <v>7395930</v>
      </c>
      <c r="D300">
        <v>169527505</v>
      </c>
      <c r="E300">
        <v>341968</v>
      </c>
      <c r="F300">
        <v>529527</v>
      </c>
      <c r="G300">
        <v>90</v>
      </c>
      <c r="H300" s="14">
        <f t="shared" si="152"/>
        <v>5.3909097290039058E-2</v>
      </c>
      <c r="I300" s="14">
        <f t="shared" si="153"/>
        <v>3.119420806884766E-3</v>
      </c>
      <c r="J300" s="14">
        <f t="shared" si="154"/>
        <v>2.9125671386718743E-2</v>
      </c>
      <c r="K300" s="14">
        <f t="shared" si="155"/>
        <v>0.180116943359375</v>
      </c>
      <c r="L300" s="14">
        <f t="shared" si="156"/>
        <v>0.26627113284301757</v>
      </c>
      <c r="N300" s="15">
        <f t="shared" si="157"/>
        <v>5.5811225575847715E-4</v>
      </c>
      <c r="O300" s="15">
        <f t="shared" si="158"/>
        <v>3.1944168016921843E-3</v>
      </c>
      <c r="P300" s="16">
        <f t="shared" si="163"/>
        <v>3.7525290574506615E-3</v>
      </c>
      <c r="R300" s="14">
        <f t="shared" si="159"/>
        <v>217.69063110351564</v>
      </c>
      <c r="S300" s="14">
        <f t="shared" si="160"/>
        <v>16.101989263916018</v>
      </c>
      <c r="T300" s="14">
        <f t="shared" si="161"/>
        <v>504.56760864257808</v>
      </c>
      <c r="U300" s="14">
        <f t="shared" si="162"/>
        <v>545.16500244140627</v>
      </c>
      <c r="V300" s="14">
        <f t="shared" si="164"/>
        <v>1283.5252314514159</v>
      </c>
    </row>
    <row r="301" spans="2:22" x14ac:dyDescent="0.55000000000000004">
      <c r="B301">
        <v>95</v>
      </c>
      <c r="C301">
        <v>7941938</v>
      </c>
      <c r="D301">
        <v>178809327</v>
      </c>
      <c r="E301">
        <v>355329</v>
      </c>
      <c r="F301">
        <v>557732</v>
      </c>
      <c r="G301">
        <v>95</v>
      </c>
      <c r="H301" s="14">
        <f t="shared" si="152"/>
        <v>5.4987377929687505E-2</v>
      </c>
      <c r="I301" s="14">
        <f t="shared" si="153"/>
        <v>3.1158460083007813E-3</v>
      </c>
      <c r="J301" s="14">
        <f t="shared" si="154"/>
        <v>7.0947692871093745E-2</v>
      </c>
      <c r="K301" s="14">
        <f t="shared" si="155"/>
        <v>0.1618206787109375</v>
      </c>
      <c r="L301" s="14">
        <f t="shared" si="156"/>
        <v>0.29087159552001951</v>
      </c>
      <c r="N301" s="15">
        <f t="shared" si="157"/>
        <v>1.3595066255724813E-3</v>
      </c>
      <c r="O301" s="15">
        <f t="shared" si="158"/>
        <v>2.8699112622013203E-3</v>
      </c>
      <c r="P301" s="16">
        <f t="shared" si="163"/>
        <v>4.2294178877738016E-3</v>
      </c>
      <c r="R301" s="14">
        <f t="shared" si="159"/>
        <v>234.18684448242192</v>
      </c>
      <c r="S301" s="14">
        <f t="shared" si="160"/>
        <v>17.036743066406252</v>
      </c>
      <c r="T301" s="14">
        <f t="shared" si="161"/>
        <v>525.85191650390618</v>
      </c>
      <c r="U301" s="14">
        <f t="shared" si="162"/>
        <v>568.16184082031259</v>
      </c>
      <c r="V301" s="14">
        <f t="shared" si="164"/>
        <v>1345.2373448730468</v>
      </c>
    </row>
    <row r="302" spans="2:22" x14ac:dyDescent="0.55000000000000004">
      <c r="B302">
        <v>100</v>
      </c>
      <c r="C302">
        <v>8532072</v>
      </c>
      <c r="D302">
        <v>188048980</v>
      </c>
      <c r="E302">
        <v>376294</v>
      </c>
      <c r="F302">
        <v>603050</v>
      </c>
      <c r="G302">
        <v>100</v>
      </c>
      <c r="H302" s="14">
        <f t="shared" si="152"/>
        <v>5.9431219482421881E-2</v>
      </c>
      <c r="I302" s="14">
        <f t="shared" si="153"/>
        <v>3.101690155029297E-3</v>
      </c>
      <c r="J302" s="14">
        <f t="shared" si="154"/>
        <v>0.11132537841796872</v>
      </c>
      <c r="K302" s="14">
        <f t="shared" si="155"/>
        <v>0.26000317382812504</v>
      </c>
      <c r="L302" s="14">
        <f t="shared" si="156"/>
        <v>0.43386146188354491</v>
      </c>
      <c r="N302" s="15">
        <f t="shared" si="157"/>
        <v>2.1328030810840561E-3</v>
      </c>
      <c r="O302" s="15">
        <f t="shared" si="158"/>
        <v>4.6102728370411286E-3</v>
      </c>
      <c r="P302" s="16">
        <f t="shared" si="163"/>
        <v>6.7430759181251847E-3</v>
      </c>
      <c r="R302" s="14">
        <f t="shared" si="159"/>
        <v>252.01621032714843</v>
      </c>
      <c r="S302" s="14">
        <f t="shared" si="160"/>
        <v>17.967250112915039</v>
      </c>
      <c r="T302" s="14">
        <f t="shared" si="161"/>
        <v>559.24953002929681</v>
      </c>
      <c r="U302" s="14">
        <f t="shared" si="162"/>
        <v>604.24661865234384</v>
      </c>
      <c r="V302" s="14">
        <f t="shared" si="164"/>
        <v>1433.479609121704</v>
      </c>
    </row>
    <row r="303" spans="2:22" x14ac:dyDescent="0.55000000000000004">
      <c r="B303">
        <v>105</v>
      </c>
      <c r="C303">
        <v>9085174</v>
      </c>
      <c r="D303">
        <v>197323496</v>
      </c>
      <c r="E303">
        <v>390836</v>
      </c>
      <c r="F303">
        <v>634167</v>
      </c>
      <c r="G303">
        <v>105</v>
      </c>
      <c r="H303" s="14">
        <f t="shared" si="152"/>
        <v>5.5701800537109374E-2</v>
      </c>
      <c r="I303" s="14">
        <f t="shared" si="153"/>
        <v>3.1133934326171872E-3</v>
      </c>
      <c r="J303" s="14">
        <f t="shared" si="154"/>
        <v>7.7218872070312486E-2</v>
      </c>
      <c r="K303" s="14">
        <f t="shared" si="155"/>
        <v>0.17852770996093748</v>
      </c>
      <c r="L303" s="14">
        <f t="shared" si="156"/>
        <v>0.31456177600097651</v>
      </c>
      <c r="N303" s="15">
        <f t="shared" si="157"/>
        <v>1.4797074937182133E-3</v>
      </c>
      <c r="O303" s="15">
        <f t="shared" si="158"/>
        <v>3.1662809848734454E-3</v>
      </c>
      <c r="P303" s="16">
        <f t="shared" si="163"/>
        <v>4.6459884785916587E-3</v>
      </c>
      <c r="R303" s="14">
        <f t="shared" si="159"/>
        <v>268.72675048828125</v>
      </c>
      <c r="S303" s="14">
        <f t="shared" si="160"/>
        <v>18.901268142700197</v>
      </c>
      <c r="T303" s="14">
        <f t="shared" si="161"/>
        <v>582.41519165039051</v>
      </c>
      <c r="U303" s="14">
        <f t="shared" si="162"/>
        <v>629.27618408203125</v>
      </c>
      <c r="V303" s="14">
        <f t="shared" si="164"/>
        <v>1499.3193943634033</v>
      </c>
    </row>
    <row r="304" spans="2:22" x14ac:dyDescent="0.55000000000000004">
      <c r="B304">
        <v>110</v>
      </c>
      <c r="C304">
        <v>9635575</v>
      </c>
      <c r="D304">
        <v>206602885</v>
      </c>
      <c r="E304">
        <v>404244</v>
      </c>
      <c r="F304">
        <v>669206</v>
      </c>
      <c r="G304">
        <v>110</v>
      </c>
      <c r="H304" s="14">
        <f t="shared" si="152"/>
        <v>5.5429788208007813E-2</v>
      </c>
      <c r="I304" s="14">
        <f t="shared" si="153"/>
        <v>3.1150292663574219E-3</v>
      </c>
      <c r="J304" s="14">
        <f t="shared" si="154"/>
        <v>7.1197265624999992E-2</v>
      </c>
      <c r="K304" s="14">
        <f t="shared" si="155"/>
        <v>0.20102941894531251</v>
      </c>
      <c r="L304" s="14">
        <f t="shared" si="156"/>
        <v>0.33077150204467776</v>
      </c>
      <c r="N304" s="15">
        <f t="shared" si="157"/>
        <v>1.3640169322030277E-3</v>
      </c>
      <c r="O304" s="15">
        <f t="shared" si="158"/>
        <v>3.5645725900553316E-3</v>
      </c>
      <c r="P304" s="16">
        <f t="shared" si="163"/>
        <v>4.9285895222583595E-3</v>
      </c>
      <c r="R304" s="14">
        <f t="shared" si="159"/>
        <v>285.35568695068361</v>
      </c>
      <c r="S304" s="14">
        <f t="shared" si="160"/>
        <v>19.835776922607423</v>
      </c>
      <c r="T304" s="14">
        <f t="shared" si="161"/>
        <v>603.77437133789056</v>
      </c>
      <c r="U304" s="14">
        <f t="shared" si="162"/>
        <v>652.35391845703134</v>
      </c>
      <c r="V304" s="14">
        <f t="shared" si="164"/>
        <v>1561.3197536682128</v>
      </c>
    </row>
    <row r="305" spans="1:22" x14ac:dyDescent="0.55000000000000004">
      <c r="B305">
        <v>115</v>
      </c>
      <c r="C305">
        <v>10172766</v>
      </c>
      <c r="D305">
        <v>215893425</v>
      </c>
      <c r="E305">
        <v>415737</v>
      </c>
      <c r="F305">
        <v>700832</v>
      </c>
      <c r="G305">
        <v>115</v>
      </c>
      <c r="H305" s="14">
        <f t="shared" si="152"/>
        <v>5.4099435424804686E-2</v>
      </c>
      <c r="I305" s="14">
        <f>(D305-D304)*0.0011*3/32768/300</f>
        <v>3.1187725830078127E-3</v>
      </c>
      <c r="J305" s="14">
        <f>(E305-E304)*17.4*3/32768/300</f>
        <v>6.1028503417968748E-2</v>
      </c>
      <c r="K305" s="14">
        <f>(F305-F304)*18.8*3/327680/30</f>
        <v>0.181447998046875</v>
      </c>
      <c r="L305" s="14">
        <f t="shared" si="156"/>
        <v>0.29969470947265625</v>
      </c>
      <c r="N305" s="15">
        <f t="shared" si="157"/>
        <v>1.1694459280580634E-3</v>
      </c>
      <c r="O305" s="15">
        <f t="shared" si="158"/>
        <v>3.2180367981174901E-3</v>
      </c>
      <c r="P305" s="16">
        <f t="shared" si="163"/>
        <v>4.3874827261755536E-3</v>
      </c>
      <c r="R305" s="14">
        <f t="shared" si="159"/>
        <v>301.58551757812501</v>
      </c>
      <c r="S305" s="14">
        <f t="shared" si="160"/>
        <v>20.771408697509766</v>
      </c>
      <c r="T305" s="14">
        <f t="shared" si="161"/>
        <v>622.08292236328123</v>
      </c>
      <c r="U305" s="14">
        <f t="shared" si="162"/>
        <v>672.13557128906245</v>
      </c>
      <c r="V305" s="14">
        <f t="shared" si="164"/>
        <v>1616.5754199279784</v>
      </c>
    </row>
    <row r="306" spans="1:22" x14ac:dyDescent="0.55000000000000004">
      <c r="L306" s="11">
        <f>AVERAGE(L284:L305)</f>
        <v>0.3021811155090332</v>
      </c>
    </row>
    <row r="309" spans="1:22" s="4" customFormat="1" x14ac:dyDescent="0.55000000000000004">
      <c r="A309" s="7"/>
      <c r="C309" s="20" t="s">
        <v>2779</v>
      </c>
      <c r="D309" s="20"/>
      <c r="E309" s="20"/>
      <c r="F309" s="20"/>
      <c r="H309" s="21"/>
      <c r="I309" s="21"/>
      <c r="J309" s="21"/>
      <c r="K309" s="21"/>
      <c r="L309" s="22"/>
      <c r="N309" s="23"/>
      <c r="O309" s="24"/>
      <c r="P309" s="24"/>
      <c r="R309" s="25"/>
      <c r="S309" s="25"/>
      <c r="T309" s="25"/>
      <c r="U309" s="25"/>
      <c r="V309" s="8"/>
    </row>
    <row r="310" spans="1:22" s="4" customFormat="1" x14ac:dyDescent="0.55000000000000004">
      <c r="A310" s="7"/>
      <c r="C310" s="4" t="s">
        <v>2780</v>
      </c>
      <c r="D310" s="4" t="s">
        <v>2781</v>
      </c>
      <c r="E310" s="4" t="s">
        <v>2782</v>
      </c>
      <c r="F310" s="4" t="s">
        <v>2783</v>
      </c>
      <c r="H310" s="21" t="s">
        <v>2784</v>
      </c>
      <c r="I310" s="21"/>
      <c r="J310" s="21"/>
      <c r="K310" s="21"/>
      <c r="L310" s="22"/>
      <c r="N310" s="23" t="s">
        <v>2785</v>
      </c>
      <c r="O310" s="24"/>
      <c r="P310" s="24"/>
      <c r="R310" s="26" t="s">
        <v>2786</v>
      </c>
      <c r="S310" s="27"/>
      <c r="T310" s="27"/>
      <c r="U310" s="27"/>
      <c r="V310" s="9"/>
    </row>
    <row r="311" spans="1:22" ht="15.75" customHeight="1" x14ac:dyDescent="0.55000000000000004">
      <c r="A311" s="19" t="s">
        <v>2802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2788</v>
      </c>
      <c r="H311" s="11" t="s">
        <v>2773</v>
      </c>
      <c r="I311" s="11" t="s">
        <v>2774</v>
      </c>
      <c r="J311" s="11" t="s">
        <v>2789</v>
      </c>
      <c r="K311" s="11" t="s">
        <v>2790</v>
      </c>
      <c r="L311" s="11" t="s">
        <v>2791</v>
      </c>
      <c r="M311" s="11" t="s">
        <v>2788</v>
      </c>
      <c r="N311" s="12" t="s">
        <v>2789</v>
      </c>
      <c r="O311" s="12" t="s">
        <v>2790</v>
      </c>
      <c r="P311" s="13" t="s">
        <v>2791</v>
      </c>
      <c r="Q311" s="11"/>
      <c r="R311" s="11" t="s">
        <v>2773</v>
      </c>
      <c r="S311" s="11" t="s">
        <v>2774</v>
      </c>
      <c r="T311" s="11" t="s">
        <v>2789</v>
      </c>
      <c r="U311" s="11" t="s">
        <v>2790</v>
      </c>
      <c r="V311" s="11" t="s">
        <v>2791</v>
      </c>
    </row>
    <row r="312" spans="1:22" x14ac:dyDescent="0.55000000000000004">
      <c r="A312" s="19"/>
      <c r="B312">
        <v>10</v>
      </c>
      <c r="C312">
        <v>177466</v>
      </c>
      <c r="D312">
        <v>19482592</v>
      </c>
      <c r="E312">
        <v>13071</v>
      </c>
      <c r="F312">
        <v>71114</v>
      </c>
      <c r="G312">
        <v>10</v>
      </c>
      <c r="H312" s="14">
        <f>(C312-C311)*0.33*3/32768/300</f>
        <v>7.7110107421875006E-3</v>
      </c>
      <c r="I312" s="14">
        <f>(D312-D311)*0.0011*3/327680/30</f>
        <v>3.2740656738281253E-3</v>
      </c>
      <c r="J312" s="14">
        <f>(E312-E311)*17.4*3/327680/30</f>
        <v>0</v>
      </c>
      <c r="K312" s="14">
        <f>(F312-F311)*18.8*3/327680/30</f>
        <v>3.3918945312500011E-2</v>
      </c>
      <c r="L312" s="14">
        <f>SUM(H312:K312)</f>
        <v>4.4904021728515639E-2</v>
      </c>
      <c r="M312">
        <v>10</v>
      </c>
      <c r="N312" s="15">
        <f>(E312-E311)/(C312-C311+D312-D311)</f>
        <v>0</v>
      </c>
      <c r="O312" s="15">
        <f>(F312-F311)/(C312-C311+D312-D311)</f>
        <v>6.0144183268034707E-4</v>
      </c>
      <c r="P312" s="16">
        <f t="shared" ref="P312:P316" si="165">SUM(N312:O312)</f>
        <v>6.0144183268034707E-4</v>
      </c>
      <c r="Q312">
        <v>10</v>
      </c>
      <c r="R312" s="14">
        <f>(C312-C$3)*0.33*3/32768</f>
        <v>-0.39650756835937501</v>
      </c>
      <c r="S312" s="14">
        <f>(D312-D$3)*0.0011*3/32768</f>
        <v>0.99126499328613282</v>
      </c>
      <c r="T312" s="14">
        <f>(E312-E$3)*17.4*3/32768</f>
        <v>-19.371093749999996</v>
      </c>
      <c r="U312" s="14">
        <f>(E312-E$3)*18.8*3/32768</f>
        <v>-20.9296875</v>
      </c>
      <c r="V312" s="14">
        <f t="shared" ref="V312:V316" si="166">SUM(R312:U312)</f>
        <v>-39.706023825073238</v>
      </c>
    </row>
    <row r="313" spans="1:22" x14ac:dyDescent="0.55000000000000004">
      <c r="A313" s="19"/>
      <c r="B313">
        <v>15</v>
      </c>
      <c r="C313">
        <v>254230</v>
      </c>
      <c r="D313">
        <v>29235621</v>
      </c>
      <c r="E313">
        <v>13071</v>
      </c>
      <c r="F313">
        <v>77013</v>
      </c>
      <c r="G313">
        <v>15</v>
      </c>
      <c r="H313" s="14">
        <f t="shared" ref="H313:H333" si="167">(C313-C312)*0.33*3/32768/300</f>
        <v>7.7307495117187519E-3</v>
      </c>
      <c r="I313" s="14">
        <f t="shared" ref="I313:I332" si="168">(D313-D312)*0.0011*3/327680/30</f>
        <v>3.2740270690917975E-3</v>
      </c>
      <c r="J313" s="14">
        <f t="shared" ref="J313:J332" si="169">(E313-E312)*17.4*3/327680/30</f>
        <v>0</v>
      </c>
      <c r="K313" s="14">
        <f t="shared" ref="K313:K332" si="170">(F313-F312)*18.8*3/327680/30</f>
        <v>3.3844360351562498E-2</v>
      </c>
      <c r="L313" s="14">
        <f t="shared" ref="L313:L333" si="171">SUM(H313:K313)</f>
        <v>4.4849136932373052E-2</v>
      </c>
      <c r="M313">
        <v>15</v>
      </c>
      <c r="N313" s="15">
        <f t="shared" ref="N313:N333" si="172">(E313-E312)/(C313-C312+D313-D312)</f>
        <v>0</v>
      </c>
      <c r="O313" s="15">
        <f t="shared" ref="O313:O333" si="173">(F313-F312)/(C313-C312+D313-D312)</f>
        <v>6.0011436659958154E-4</v>
      </c>
      <c r="P313" s="16">
        <f t="shared" si="165"/>
        <v>6.0011436659958154E-4</v>
      </c>
      <c r="Q313">
        <v>15</v>
      </c>
      <c r="R313" s="14">
        <f t="shared" ref="R313:R333" si="174">(C313-C$3)*0.33*3/32768</f>
        <v>1.9227172851562502</v>
      </c>
      <c r="S313" s="14">
        <f t="shared" ref="S313:S333" si="175">(D313-D$3)*0.0011*3/32768</f>
        <v>1.9734731140136719</v>
      </c>
      <c r="T313" s="14">
        <f t="shared" ref="T313:T333" si="176">(E313-E$3)*17.4*3/32768</f>
        <v>-19.371093749999996</v>
      </c>
      <c r="U313" s="14">
        <f t="shared" ref="U313:U333" si="177">(E313-E$3)*18.8*3/32768</f>
        <v>-20.9296875</v>
      </c>
      <c r="V313" s="14">
        <f t="shared" si="166"/>
        <v>-36.404590850830076</v>
      </c>
    </row>
    <row r="314" spans="1:22" x14ac:dyDescent="0.55000000000000004">
      <c r="A314" s="19"/>
      <c r="B314">
        <v>20</v>
      </c>
      <c r="C314">
        <v>331240</v>
      </c>
      <c r="D314">
        <v>38988328</v>
      </c>
      <c r="E314">
        <v>13071</v>
      </c>
      <c r="F314">
        <v>83108</v>
      </c>
      <c r="G314">
        <v>20</v>
      </c>
      <c r="H314" s="14">
        <f t="shared" si="167"/>
        <v>7.7555236816406262E-3</v>
      </c>
      <c r="I314" s="14">
        <f t="shared" si="168"/>
        <v>3.2739189758300784E-3</v>
      </c>
      <c r="J314" s="14">
        <f t="shared" si="169"/>
        <v>0</v>
      </c>
      <c r="K314" s="14">
        <f t="shared" si="170"/>
        <v>3.4968872070312504E-2</v>
      </c>
      <c r="L314" s="14">
        <f t="shared" si="171"/>
        <v>4.5998314727783207E-2</v>
      </c>
      <c r="M314">
        <v>20</v>
      </c>
      <c r="N314" s="15">
        <f t="shared" si="172"/>
        <v>0</v>
      </c>
      <c r="O314" s="15">
        <f t="shared" si="173"/>
        <v>6.2005854288582261E-4</v>
      </c>
      <c r="P314" s="16">
        <f t="shared" si="165"/>
        <v>6.2005854288582261E-4</v>
      </c>
      <c r="Q314">
        <v>20</v>
      </c>
      <c r="R314" s="14">
        <f t="shared" si="174"/>
        <v>4.2493743896484375</v>
      </c>
      <c r="S314" s="14">
        <f t="shared" si="175"/>
        <v>2.9556488067626958</v>
      </c>
      <c r="T314" s="14">
        <f t="shared" si="176"/>
        <v>-19.371093749999996</v>
      </c>
      <c r="U314" s="14">
        <f t="shared" si="177"/>
        <v>-20.9296875</v>
      </c>
      <c r="V314" s="14">
        <f t="shared" si="166"/>
        <v>-33.095758053588867</v>
      </c>
    </row>
    <row r="315" spans="1:22" x14ac:dyDescent="0.55000000000000004">
      <c r="A315" s="19"/>
      <c r="B315">
        <v>25</v>
      </c>
      <c r="C315">
        <v>408411</v>
      </c>
      <c r="D315">
        <v>48740952</v>
      </c>
      <c r="E315">
        <v>13071</v>
      </c>
      <c r="F315">
        <v>89007</v>
      </c>
      <c r="G315">
        <v>25</v>
      </c>
      <c r="H315" s="14">
        <f t="shared" si="167"/>
        <v>7.7717376708984383E-3</v>
      </c>
      <c r="I315" s="14">
        <f t="shared" si="168"/>
        <v>3.2738911132812504E-3</v>
      </c>
      <c r="J315" s="14">
        <f t="shared" si="169"/>
        <v>0</v>
      </c>
      <c r="K315" s="14">
        <f t="shared" si="170"/>
        <v>3.3844360351562498E-2</v>
      </c>
      <c r="L315" s="14">
        <f t="shared" si="171"/>
        <v>4.4889989135742187E-2</v>
      </c>
      <c r="M315">
        <v>25</v>
      </c>
      <c r="N315" s="15">
        <f t="shared" si="172"/>
        <v>0</v>
      </c>
      <c r="O315" s="15">
        <f t="shared" si="173"/>
        <v>6.0011424449848646E-4</v>
      </c>
      <c r="P315" s="16">
        <f t="shared" si="165"/>
        <v>6.0011424449848646E-4</v>
      </c>
      <c r="Q315">
        <v>25</v>
      </c>
      <c r="R315" s="14">
        <f t="shared" si="174"/>
        <v>6.5808956909179699</v>
      </c>
      <c r="S315" s="14">
        <f t="shared" si="175"/>
        <v>3.9378161407470706</v>
      </c>
      <c r="T315" s="14">
        <f t="shared" si="176"/>
        <v>-19.371093749999996</v>
      </c>
      <c r="U315" s="14">
        <f t="shared" si="177"/>
        <v>-20.9296875</v>
      </c>
      <c r="V315" s="14">
        <f t="shared" si="166"/>
        <v>-29.782069418334956</v>
      </c>
    </row>
    <row r="316" spans="1:22" x14ac:dyDescent="0.55000000000000004">
      <c r="A316" s="19"/>
      <c r="B316">
        <v>30</v>
      </c>
      <c r="C316">
        <v>526620</v>
      </c>
      <c r="D316">
        <v>58450445</v>
      </c>
      <c r="E316">
        <v>22291</v>
      </c>
      <c r="F316">
        <v>96283</v>
      </c>
      <c r="G316">
        <v>30</v>
      </c>
      <c r="H316" s="14">
        <f t="shared" si="167"/>
        <v>1.1904592895507812E-2</v>
      </c>
      <c r="I316" s="14">
        <f t="shared" si="168"/>
        <v>3.2594123229980469E-3</v>
      </c>
      <c r="J316" s="14">
        <f t="shared" si="169"/>
        <v>4.8958740234374999E-2</v>
      </c>
      <c r="K316" s="14">
        <f t="shared" si="170"/>
        <v>4.1744628906249998E-2</v>
      </c>
      <c r="L316" s="14">
        <f t="shared" si="171"/>
        <v>0.10586737435913085</v>
      </c>
      <c r="M316">
        <v>30</v>
      </c>
      <c r="N316" s="15">
        <f t="shared" si="172"/>
        <v>9.3816438471577585E-4</v>
      </c>
      <c r="O316" s="15">
        <f t="shared" si="173"/>
        <v>7.4035618906637579E-4</v>
      </c>
      <c r="P316" s="16">
        <f t="shared" si="165"/>
        <v>1.6785205737821518E-3</v>
      </c>
      <c r="Q316">
        <v>30</v>
      </c>
      <c r="R316" s="14">
        <f t="shared" si="174"/>
        <v>10.152273559570313</v>
      </c>
      <c r="S316" s="14">
        <f t="shared" si="175"/>
        <v>4.9156398376464843</v>
      </c>
      <c r="T316" s="14">
        <f t="shared" si="176"/>
        <v>-4.6834716796874991</v>
      </c>
      <c r="U316" s="14">
        <f t="shared" si="177"/>
        <v>-5.060302734375</v>
      </c>
      <c r="V316" s="14">
        <f t="shared" si="166"/>
        <v>5.3241389831542989</v>
      </c>
    </row>
    <row r="317" spans="1:22" x14ac:dyDescent="0.55000000000000004">
      <c r="B317">
        <v>35</v>
      </c>
      <c r="C317">
        <v>702166</v>
      </c>
      <c r="D317">
        <v>68104704</v>
      </c>
      <c r="E317">
        <v>46587</v>
      </c>
      <c r="F317">
        <v>126062</v>
      </c>
      <c r="G317">
        <v>35</v>
      </c>
      <c r="H317" s="14">
        <f t="shared" si="167"/>
        <v>1.7678887939453127E-2</v>
      </c>
      <c r="I317" s="14">
        <f t="shared" si="168"/>
        <v>3.2408706359863281E-3</v>
      </c>
      <c r="J317" s="14">
        <f t="shared" si="169"/>
        <v>0.12901318359375</v>
      </c>
      <c r="K317" s="14">
        <f t="shared" si="170"/>
        <v>0.17085119628906251</v>
      </c>
      <c r="L317" s="14">
        <f t="shared" si="171"/>
        <v>0.32078413845825193</v>
      </c>
      <c r="N317" s="15">
        <f t="shared" si="172"/>
        <v>2.4716665284814907E-3</v>
      </c>
      <c r="O317" s="15">
        <f t="shared" si="173"/>
        <v>3.0294598926428346E-3</v>
      </c>
      <c r="P317" s="16">
        <f t="shared" ref="P317:P333" si="178">SUM(N317:O317)</f>
        <v>5.5011264211243249E-3</v>
      </c>
      <c r="R317" s="14">
        <f t="shared" si="174"/>
        <v>15.455939941406251</v>
      </c>
      <c r="S317" s="14">
        <f t="shared" si="175"/>
        <v>5.8879010284423829</v>
      </c>
      <c r="T317" s="14">
        <f t="shared" si="176"/>
        <v>34.020483398437499</v>
      </c>
      <c r="U317" s="14">
        <f t="shared" si="177"/>
        <v>36.757763671874997</v>
      </c>
      <c r="V317" s="14">
        <f t="shared" ref="V317:V333" si="179">SUM(R317:U317)</f>
        <v>92.122088040161131</v>
      </c>
    </row>
    <row r="318" spans="1:22" x14ac:dyDescent="0.55000000000000004">
      <c r="B318">
        <v>40</v>
      </c>
      <c r="C318">
        <v>873050</v>
      </c>
      <c r="D318">
        <v>77763457</v>
      </c>
      <c r="E318">
        <v>58041</v>
      </c>
      <c r="F318">
        <v>135328</v>
      </c>
      <c r="G318">
        <v>40</v>
      </c>
      <c r="H318" s="14">
        <f t="shared" si="167"/>
        <v>1.7209387207031249E-2</v>
      </c>
      <c r="I318" s="14">
        <f t="shared" si="168"/>
        <v>3.2423792419433595E-3</v>
      </c>
      <c r="J318" s="14">
        <f t="shared" si="169"/>
        <v>6.0821411132812489E-2</v>
      </c>
      <c r="K318" s="14">
        <f t="shared" si="170"/>
        <v>5.3161865234375008E-2</v>
      </c>
      <c r="L318" s="14">
        <f t="shared" si="171"/>
        <v>0.13443504281616209</v>
      </c>
      <c r="N318" s="15">
        <f t="shared" si="172"/>
        <v>1.1652515754142295E-3</v>
      </c>
      <c r="O318" s="15">
        <f t="shared" si="173"/>
        <v>9.4265942882733105E-4</v>
      </c>
      <c r="P318" s="16">
        <f t="shared" si="178"/>
        <v>2.1079110042415607E-3</v>
      </c>
      <c r="R318" s="14">
        <f t="shared" si="174"/>
        <v>20.618756103515626</v>
      </c>
      <c r="S318" s="14">
        <f t="shared" si="175"/>
        <v>6.86061480102539</v>
      </c>
      <c r="T318" s="14">
        <f t="shared" si="176"/>
        <v>52.26690673828125</v>
      </c>
      <c r="U318" s="14">
        <f t="shared" si="177"/>
        <v>56.4722900390625</v>
      </c>
      <c r="V318" s="14">
        <f t="shared" si="179"/>
        <v>136.21856768188476</v>
      </c>
    </row>
    <row r="319" spans="1:22" x14ac:dyDescent="0.55000000000000004">
      <c r="B319">
        <v>45</v>
      </c>
      <c r="C319">
        <v>1062044</v>
      </c>
      <c r="D319">
        <v>87402213</v>
      </c>
      <c r="E319">
        <v>68492</v>
      </c>
      <c r="F319">
        <v>148319</v>
      </c>
      <c r="G319">
        <v>45</v>
      </c>
      <c r="H319" s="14">
        <f t="shared" si="167"/>
        <v>1.9033209228515625E-2</v>
      </c>
      <c r="I319" s="14">
        <f t="shared" si="168"/>
        <v>3.2356663818359378E-3</v>
      </c>
      <c r="J319" s="14">
        <f t="shared" si="169"/>
        <v>5.5495422363281241E-2</v>
      </c>
      <c r="K319" s="14">
        <f t="shared" si="170"/>
        <v>7.45333251953125E-2</v>
      </c>
      <c r="L319" s="14">
        <f t="shared" si="171"/>
        <v>0.1522976231689453</v>
      </c>
      <c r="N319" s="15">
        <f t="shared" si="172"/>
        <v>1.0634173640965633E-3</v>
      </c>
      <c r="O319" s="15">
        <f t="shared" si="173"/>
        <v>1.3218691969168934E-3</v>
      </c>
      <c r="P319" s="16">
        <f t="shared" si="178"/>
        <v>2.3852865610134565E-3</v>
      </c>
      <c r="R319" s="14">
        <f t="shared" si="174"/>
        <v>26.328718872070311</v>
      </c>
      <c r="S319" s="14">
        <f t="shared" si="175"/>
        <v>7.8313147155761724</v>
      </c>
      <c r="T319" s="14">
        <f t="shared" si="176"/>
        <v>68.915533447265616</v>
      </c>
      <c r="U319" s="14">
        <f t="shared" si="177"/>
        <v>74.460461425781261</v>
      </c>
      <c r="V319" s="14">
        <f t="shared" si="179"/>
        <v>177.53602846069336</v>
      </c>
    </row>
    <row r="320" spans="1:22" x14ac:dyDescent="0.55000000000000004">
      <c r="B320">
        <v>50</v>
      </c>
      <c r="C320">
        <v>1266316</v>
      </c>
      <c r="D320">
        <v>97025435</v>
      </c>
      <c r="E320">
        <v>80545</v>
      </c>
      <c r="F320">
        <v>162394</v>
      </c>
      <c r="G320">
        <v>50</v>
      </c>
      <c r="H320" s="14">
        <f t="shared" si="167"/>
        <v>2.0571826171875002E-2</v>
      </c>
      <c r="I320" s="14">
        <f t="shared" si="168"/>
        <v>3.2304517211914066E-3</v>
      </c>
      <c r="J320" s="14">
        <f t="shared" si="169"/>
        <v>6.4002136230468742E-2</v>
      </c>
      <c r="K320" s="14">
        <f t="shared" si="170"/>
        <v>8.0752563476562497E-2</v>
      </c>
      <c r="L320" s="14">
        <f t="shared" si="171"/>
        <v>0.16855697760009763</v>
      </c>
      <c r="N320" s="15">
        <f t="shared" si="172"/>
        <v>1.2264571212152356E-3</v>
      </c>
      <c r="O320" s="15">
        <f t="shared" si="173"/>
        <v>1.4322064200700607E-3</v>
      </c>
      <c r="P320" s="16">
        <f t="shared" si="178"/>
        <v>2.6586635412852964E-3</v>
      </c>
      <c r="R320" s="14">
        <f t="shared" si="174"/>
        <v>32.500266723632812</v>
      </c>
      <c r="S320" s="14">
        <f t="shared" si="175"/>
        <v>8.8004502319335955</v>
      </c>
      <c r="T320" s="14">
        <f t="shared" si="176"/>
        <v>88.116174316406244</v>
      </c>
      <c r="U320" s="14">
        <f t="shared" si="177"/>
        <v>95.205981445312503</v>
      </c>
      <c r="V320" s="14">
        <f t="shared" si="179"/>
        <v>224.62287271728513</v>
      </c>
    </row>
    <row r="321" spans="2:22" x14ac:dyDescent="0.55000000000000004">
      <c r="B321">
        <v>55</v>
      </c>
      <c r="C321">
        <v>1517712</v>
      </c>
      <c r="D321">
        <v>106603700</v>
      </c>
      <c r="E321">
        <v>91589</v>
      </c>
      <c r="F321">
        <v>173524</v>
      </c>
      <c r="G321">
        <v>55</v>
      </c>
      <c r="H321" s="14">
        <f t="shared" si="167"/>
        <v>2.5317590332031254E-2</v>
      </c>
      <c r="I321" s="14">
        <f t="shared" si="168"/>
        <v>3.2153599548339841E-3</v>
      </c>
      <c r="J321" s="14">
        <f t="shared" si="169"/>
        <v>5.8644287109374992E-2</v>
      </c>
      <c r="K321" s="14">
        <f t="shared" si="170"/>
        <v>6.3856201171875002E-2</v>
      </c>
      <c r="L321" s="14">
        <f t="shared" si="171"/>
        <v>0.15103343856811524</v>
      </c>
      <c r="N321" s="15">
        <f t="shared" si="172"/>
        <v>1.1235382379921341E-3</v>
      </c>
      <c r="O321" s="15">
        <f t="shared" si="173"/>
        <v>1.1322872680960209E-3</v>
      </c>
      <c r="P321" s="16">
        <f t="shared" si="178"/>
        <v>2.2558255060881553E-3</v>
      </c>
      <c r="R321" s="14">
        <f t="shared" si="174"/>
        <v>40.095543823242188</v>
      </c>
      <c r="S321" s="14">
        <f t="shared" si="175"/>
        <v>9.7650582183837891</v>
      </c>
      <c r="T321" s="14">
        <f t="shared" si="176"/>
        <v>105.70946044921874</v>
      </c>
      <c r="U321" s="14">
        <f t="shared" si="177"/>
        <v>114.21481933593751</v>
      </c>
      <c r="V321" s="14">
        <f t="shared" si="179"/>
        <v>269.78488182678223</v>
      </c>
    </row>
    <row r="322" spans="2:22" x14ac:dyDescent="0.55000000000000004">
      <c r="B322">
        <v>60</v>
      </c>
      <c r="C322">
        <v>2042485</v>
      </c>
      <c r="D322">
        <v>115908469</v>
      </c>
      <c r="E322">
        <v>103447</v>
      </c>
      <c r="F322">
        <v>200035</v>
      </c>
      <c r="G322">
        <v>60</v>
      </c>
      <c r="H322" s="14">
        <f t="shared" si="167"/>
        <v>5.2848843383789063E-2</v>
      </c>
      <c r="I322" s="14">
        <f t="shared" si="168"/>
        <v>3.1235491638183593E-3</v>
      </c>
      <c r="J322" s="14">
        <f t="shared" si="169"/>
        <v>6.2966674804687497E-2</v>
      </c>
      <c r="K322" s="14">
        <f t="shared" si="170"/>
        <v>0.15210168457031251</v>
      </c>
      <c r="L322" s="14">
        <f t="shared" si="171"/>
        <v>0.27104075192260746</v>
      </c>
      <c r="N322" s="15">
        <f t="shared" si="172"/>
        <v>1.2063634297508469E-3</v>
      </c>
      <c r="O322" s="15">
        <f t="shared" si="173"/>
        <v>2.697073780243271E-3</v>
      </c>
      <c r="P322" s="16">
        <f t="shared" si="178"/>
        <v>3.9034372099941176E-3</v>
      </c>
      <c r="R322" s="14">
        <f t="shared" si="174"/>
        <v>55.950196838378901</v>
      </c>
      <c r="S322" s="14">
        <f t="shared" si="175"/>
        <v>10.702122967529299</v>
      </c>
      <c r="T322" s="14">
        <f t="shared" si="176"/>
        <v>124.59946289062499</v>
      </c>
      <c r="U322" s="14">
        <f t="shared" si="177"/>
        <v>134.62470703125001</v>
      </c>
      <c r="V322" s="14">
        <f t="shared" si="179"/>
        <v>325.87648972778322</v>
      </c>
    </row>
    <row r="323" spans="2:22" x14ac:dyDescent="0.55000000000000004">
      <c r="B323">
        <v>65</v>
      </c>
      <c r="C323">
        <v>2577370</v>
      </c>
      <c r="D323">
        <v>125203448</v>
      </c>
      <c r="E323">
        <v>113598</v>
      </c>
      <c r="F323">
        <v>224895</v>
      </c>
      <c r="G323">
        <v>65</v>
      </c>
      <c r="H323" s="14">
        <f t="shared" si="167"/>
        <v>5.3867202758789062E-2</v>
      </c>
      <c r="I323" s="14">
        <f t="shared" si="168"/>
        <v>3.1202627258300783E-3</v>
      </c>
      <c r="J323" s="14">
        <f t="shared" si="169"/>
        <v>5.3902404785156247E-2</v>
      </c>
      <c r="K323" s="14">
        <f t="shared" si="170"/>
        <v>0.14262939453124998</v>
      </c>
      <c r="L323" s="14">
        <f t="shared" si="171"/>
        <v>0.25351926480102538</v>
      </c>
      <c r="N323" s="15">
        <f t="shared" si="172"/>
        <v>1.0326694245210309E-3</v>
      </c>
      <c r="O323" s="15">
        <f t="shared" si="173"/>
        <v>2.5290278685442648E-3</v>
      </c>
      <c r="P323" s="16">
        <f t="shared" si="178"/>
        <v>3.5616972930652959E-3</v>
      </c>
      <c r="R323" s="14">
        <f t="shared" si="174"/>
        <v>72.110357666015631</v>
      </c>
      <c r="S323" s="14">
        <f t="shared" si="175"/>
        <v>11.638201785278321</v>
      </c>
      <c r="T323" s="14">
        <f t="shared" si="176"/>
        <v>140.77018432617186</v>
      </c>
      <c r="U323" s="14">
        <f t="shared" si="177"/>
        <v>152.09652099609377</v>
      </c>
      <c r="V323" s="14">
        <f t="shared" si="179"/>
        <v>376.6152647735596</v>
      </c>
    </row>
    <row r="324" spans="2:22" x14ac:dyDescent="0.55000000000000004">
      <c r="B324">
        <v>70</v>
      </c>
      <c r="C324">
        <v>3102168</v>
      </c>
      <c r="D324">
        <v>134506223</v>
      </c>
      <c r="E324">
        <v>125275</v>
      </c>
      <c r="F324">
        <v>254732</v>
      </c>
      <c r="G324">
        <v>70</v>
      </c>
      <c r="H324" s="14">
        <f t="shared" si="167"/>
        <v>5.2851361083984374E-2</v>
      </c>
      <c r="I324" s="14">
        <f t="shared" si="168"/>
        <v>3.1228797912597659E-3</v>
      </c>
      <c r="J324" s="14">
        <f t="shared" si="169"/>
        <v>6.2005554199218736E-2</v>
      </c>
      <c r="K324" s="14">
        <f t="shared" si="170"/>
        <v>0.17118395996093749</v>
      </c>
      <c r="L324" s="14">
        <f t="shared" si="171"/>
        <v>0.28916375503540037</v>
      </c>
      <c r="N324" s="15">
        <f t="shared" si="172"/>
        <v>1.1881875616696004E-3</v>
      </c>
      <c r="O324" s="15">
        <f t="shared" si="173"/>
        <v>3.0360496940597644E-3</v>
      </c>
      <c r="P324" s="16">
        <f t="shared" si="178"/>
        <v>4.2242372557293652E-3</v>
      </c>
      <c r="R324" s="14">
        <f t="shared" si="174"/>
        <v>87.96576599121093</v>
      </c>
      <c r="S324" s="14">
        <f t="shared" si="175"/>
        <v>12.57506572265625</v>
      </c>
      <c r="T324" s="14">
        <f t="shared" si="176"/>
        <v>159.37185058593749</v>
      </c>
      <c r="U324" s="14">
        <f t="shared" si="177"/>
        <v>172.19487304687502</v>
      </c>
      <c r="V324" s="14">
        <f t="shared" si="179"/>
        <v>432.10755534667965</v>
      </c>
    </row>
    <row r="325" spans="2:22" x14ac:dyDescent="0.55000000000000004">
      <c r="B325">
        <v>75</v>
      </c>
      <c r="C325">
        <v>3710876</v>
      </c>
      <c r="D325">
        <v>143725239</v>
      </c>
      <c r="E325">
        <v>158171</v>
      </c>
      <c r="F325">
        <v>300749</v>
      </c>
      <c r="G325">
        <v>75</v>
      </c>
      <c r="H325" s="14">
        <f t="shared" si="167"/>
        <v>6.1301770019531257E-2</v>
      </c>
      <c r="I325" s="14">
        <f t="shared" si="168"/>
        <v>3.0947624511718755E-3</v>
      </c>
      <c r="J325" s="14">
        <f t="shared" si="169"/>
        <v>0.17467968749999996</v>
      </c>
      <c r="K325" s="14">
        <f t="shared" si="170"/>
        <v>0.2640135498046875</v>
      </c>
      <c r="L325" s="14">
        <f t="shared" si="171"/>
        <v>0.50308976977539066</v>
      </c>
      <c r="N325" s="15">
        <f t="shared" si="172"/>
        <v>3.3472653485181309E-3</v>
      </c>
      <c r="O325" s="15">
        <f t="shared" si="173"/>
        <v>4.6823659272482625E-3</v>
      </c>
      <c r="P325" s="16">
        <f t="shared" si="178"/>
        <v>8.029631275766393E-3</v>
      </c>
      <c r="R325" s="14">
        <f t="shared" si="174"/>
        <v>106.35629699707033</v>
      </c>
      <c r="S325" s="14">
        <f t="shared" si="175"/>
        <v>13.503494458007815</v>
      </c>
      <c r="T325" s="14">
        <f t="shared" si="176"/>
        <v>211.7757568359375</v>
      </c>
      <c r="U325" s="14">
        <f t="shared" si="177"/>
        <v>228.815185546875</v>
      </c>
      <c r="V325" s="14">
        <f t="shared" si="179"/>
        <v>560.45073383789065</v>
      </c>
    </row>
    <row r="326" spans="2:22" x14ac:dyDescent="0.55000000000000004">
      <c r="B326">
        <v>80</v>
      </c>
      <c r="C326">
        <v>4227652</v>
      </c>
      <c r="D326">
        <v>153037961</v>
      </c>
      <c r="E326">
        <v>165280</v>
      </c>
      <c r="F326">
        <v>331670</v>
      </c>
      <c r="G326">
        <v>80</v>
      </c>
      <c r="H326" s="14">
        <f t="shared" si="167"/>
        <v>5.2043481445312505E-2</v>
      </c>
      <c r="I326" s="14">
        <f t="shared" si="168"/>
        <v>3.1262189331054688E-3</v>
      </c>
      <c r="J326" s="14">
        <f t="shared" si="169"/>
        <v>3.7749206542968747E-2</v>
      </c>
      <c r="K326" s="14">
        <f t="shared" si="170"/>
        <v>0.1774031982421875</v>
      </c>
      <c r="L326" s="14">
        <f t="shared" si="171"/>
        <v>0.27032210516357424</v>
      </c>
      <c r="N326" s="15">
        <f t="shared" si="172"/>
        <v>7.2323123724121004E-4</v>
      </c>
      <c r="O326" s="15">
        <f t="shared" si="173"/>
        <v>3.1457354180243996E-3</v>
      </c>
      <c r="P326" s="16">
        <f t="shared" si="178"/>
        <v>3.8689666552656097E-3</v>
      </c>
      <c r="R326" s="14">
        <f t="shared" si="174"/>
        <v>121.96934143066406</v>
      </c>
      <c r="S326" s="14">
        <f t="shared" si="175"/>
        <v>14.441360137939453</v>
      </c>
      <c r="T326" s="14">
        <f t="shared" si="176"/>
        <v>223.10051879882809</v>
      </c>
      <c r="U326" s="14">
        <f t="shared" si="177"/>
        <v>241.05113525390627</v>
      </c>
      <c r="V326" s="14">
        <f t="shared" si="179"/>
        <v>600.56235562133793</v>
      </c>
    </row>
    <row r="327" spans="2:22" x14ac:dyDescent="0.55000000000000004">
      <c r="B327">
        <v>85</v>
      </c>
      <c r="C327">
        <v>4820126</v>
      </c>
      <c r="D327">
        <v>162273343</v>
      </c>
      <c r="E327">
        <v>191862</v>
      </c>
      <c r="F327">
        <v>375851</v>
      </c>
      <c r="G327">
        <v>85</v>
      </c>
      <c r="H327" s="14">
        <f t="shared" si="167"/>
        <v>5.9666876220703123E-2</v>
      </c>
      <c r="I327" s="14">
        <f t="shared" si="168"/>
        <v>3.1002564086914067E-3</v>
      </c>
      <c r="J327" s="14">
        <f t="shared" si="169"/>
        <v>0.14115197753906247</v>
      </c>
      <c r="K327" s="14">
        <f t="shared" si="170"/>
        <v>0.25347985839843751</v>
      </c>
      <c r="L327" s="14">
        <f t="shared" si="171"/>
        <v>0.45739896856689449</v>
      </c>
      <c r="N327" s="15">
        <f t="shared" si="172"/>
        <v>2.7047608349165882E-3</v>
      </c>
      <c r="O327" s="15">
        <f t="shared" si="173"/>
        <v>4.4954871133642983E-3</v>
      </c>
      <c r="P327" s="16">
        <f t="shared" si="178"/>
        <v>7.200247948280886E-3</v>
      </c>
      <c r="R327" s="14">
        <f t="shared" si="174"/>
        <v>139.86940429687502</v>
      </c>
      <c r="S327" s="14">
        <f t="shared" si="175"/>
        <v>15.371437060546878</v>
      </c>
      <c r="T327" s="14">
        <f t="shared" si="176"/>
        <v>265.44611206054685</v>
      </c>
      <c r="U327" s="14">
        <f t="shared" si="177"/>
        <v>286.80384521484376</v>
      </c>
      <c r="V327" s="14">
        <f t="shared" si="179"/>
        <v>707.49079863281258</v>
      </c>
    </row>
    <row r="328" spans="2:22" x14ac:dyDescent="0.55000000000000004">
      <c r="B328">
        <v>90</v>
      </c>
      <c r="C328">
        <v>5364944</v>
      </c>
      <c r="D328">
        <v>171558118</v>
      </c>
      <c r="E328">
        <v>204460</v>
      </c>
      <c r="F328">
        <v>407184</v>
      </c>
      <c r="G328">
        <v>90</v>
      </c>
      <c r="H328" s="14">
        <f t="shared" si="167"/>
        <v>5.4867535400390632E-2</v>
      </c>
      <c r="I328" s="14">
        <f t="shared" si="168"/>
        <v>3.1168373107910157E-3</v>
      </c>
      <c r="J328" s="14">
        <f t="shared" si="169"/>
        <v>6.6896118164062504E-2</v>
      </c>
      <c r="K328" s="14">
        <f t="shared" si="170"/>
        <v>0.17976696777343754</v>
      </c>
      <c r="L328" s="14">
        <f t="shared" si="171"/>
        <v>0.3046474586486817</v>
      </c>
      <c r="N328" s="15">
        <f t="shared" si="172"/>
        <v>1.2816400434890844E-3</v>
      </c>
      <c r="O328" s="15">
        <f t="shared" si="173"/>
        <v>3.1876192635849725E-3</v>
      </c>
      <c r="P328" s="16">
        <f t="shared" si="178"/>
        <v>4.4692593070740569E-3</v>
      </c>
      <c r="R328" s="14">
        <f t="shared" si="174"/>
        <v>156.32966491699219</v>
      </c>
      <c r="S328" s="14">
        <f t="shared" si="175"/>
        <v>16.306488253784181</v>
      </c>
      <c r="T328" s="14">
        <f t="shared" si="176"/>
        <v>285.51494750976559</v>
      </c>
      <c r="U328" s="14">
        <f t="shared" si="177"/>
        <v>308.4874145507813</v>
      </c>
      <c r="V328" s="14">
        <f t="shared" si="179"/>
        <v>766.63851523132325</v>
      </c>
    </row>
    <row r="329" spans="2:22" x14ac:dyDescent="0.55000000000000004">
      <c r="B329">
        <v>95</v>
      </c>
      <c r="C329">
        <v>5928793</v>
      </c>
      <c r="D329">
        <v>180824364</v>
      </c>
      <c r="E329">
        <v>218662</v>
      </c>
      <c r="F329">
        <v>438158</v>
      </c>
      <c r="G329">
        <v>95</v>
      </c>
      <c r="H329" s="14">
        <f t="shared" si="167"/>
        <v>5.6784109497070315E-2</v>
      </c>
      <c r="I329" s="14">
        <f t="shared" si="168"/>
        <v>3.110617248535156E-3</v>
      </c>
      <c r="J329" s="14">
        <f t="shared" si="169"/>
        <v>7.541345214843749E-2</v>
      </c>
      <c r="K329" s="14">
        <f t="shared" si="170"/>
        <v>0.177707275390625</v>
      </c>
      <c r="L329" s="14">
        <f t="shared" si="171"/>
        <v>0.31301545428466793</v>
      </c>
      <c r="N329" s="15">
        <f t="shared" si="172"/>
        <v>1.4447469734524437E-3</v>
      </c>
      <c r="O329" s="15">
        <f t="shared" si="173"/>
        <v>3.1509359777296148E-3</v>
      </c>
      <c r="P329" s="16">
        <f t="shared" si="178"/>
        <v>4.5956829511820587E-3</v>
      </c>
      <c r="R329" s="14">
        <f t="shared" si="174"/>
        <v>173.36489776611327</v>
      </c>
      <c r="S329" s="14">
        <f t="shared" si="175"/>
        <v>17.23967342834473</v>
      </c>
      <c r="T329" s="14">
        <f t="shared" si="176"/>
        <v>308.13898315429685</v>
      </c>
      <c r="U329" s="14">
        <f t="shared" si="177"/>
        <v>332.93177490234376</v>
      </c>
      <c r="V329" s="14">
        <f t="shared" si="179"/>
        <v>831.67532925109867</v>
      </c>
    </row>
    <row r="330" spans="2:22" x14ac:dyDescent="0.55000000000000004">
      <c r="B330">
        <v>100</v>
      </c>
      <c r="C330">
        <v>6462512</v>
      </c>
      <c r="D330">
        <v>190118426</v>
      </c>
      <c r="E330">
        <v>230918</v>
      </c>
      <c r="F330">
        <v>471695</v>
      </c>
      <c r="G330">
        <v>100</v>
      </c>
      <c r="H330" s="14">
        <f t="shared" si="167"/>
        <v>5.3749777221679694E-2</v>
      </c>
      <c r="I330" s="14">
        <f t="shared" si="168"/>
        <v>3.1199548950195314E-3</v>
      </c>
      <c r="J330" s="14">
        <f t="shared" si="169"/>
        <v>6.5080078124999996E-2</v>
      </c>
      <c r="K330" s="14">
        <f t="shared" si="170"/>
        <v>0.1924119873046875</v>
      </c>
      <c r="L330" s="14">
        <f t="shared" si="171"/>
        <v>0.31436179754638671</v>
      </c>
      <c r="N330" s="15">
        <f t="shared" si="172"/>
        <v>1.2470770360063987E-3</v>
      </c>
      <c r="O330" s="15">
        <f t="shared" si="173"/>
        <v>3.4124692033735793E-3</v>
      </c>
      <c r="P330" s="16">
        <f t="shared" si="178"/>
        <v>4.6595462393799782E-3</v>
      </c>
      <c r="R330" s="14">
        <f t="shared" si="174"/>
        <v>189.4898309326172</v>
      </c>
      <c r="S330" s="14">
        <f t="shared" si="175"/>
        <v>18.17565989685059</v>
      </c>
      <c r="T330" s="14">
        <f t="shared" si="176"/>
        <v>327.66300659179683</v>
      </c>
      <c r="U330" s="14">
        <f t="shared" si="177"/>
        <v>354.02669677734377</v>
      </c>
      <c r="V330" s="14">
        <f t="shared" si="179"/>
        <v>889.35519419860839</v>
      </c>
    </row>
    <row r="331" spans="2:22" x14ac:dyDescent="0.55000000000000004">
      <c r="B331">
        <v>105</v>
      </c>
      <c r="C331">
        <v>7062854</v>
      </c>
      <c r="D331">
        <v>199347877</v>
      </c>
      <c r="E331">
        <v>247111</v>
      </c>
      <c r="F331">
        <v>514979</v>
      </c>
      <c r="G331">
        <v>105</v>
      </c>
      <c r="H331" s="14">
        <f t="shared" si="167"/>
        <v>6.0459246826171882E-2</v>
      </c>
      <c r="I331" s="14">
        <f t="shared" si="168"/>
        <v>3.0982654113769536E-3</v>
      </c>
      <c r="J331" s="14">
        <f t="shared" si="169"/>
        <v>8.5985778808593746E-2</v>
      </c>
      <c r="K331" s="14">
        <f t="shared" si="170"/>
        <v>0.24833349609375002</v>
      </c>
      <c r="L331" s="14">
        <f t="shared" si="171"/>
        <v>0.39787678713989261</v>
      </c>
      <c r="N331" s="15">
        <f t="shared" si="172"/>
        <v>1.6473388605436554E-3</v>
      </c>
      <c r="O331" s="15">
        <f t="shared" si="173"/>
        <v>4.4033480664343594E-3</v>
      </c>
      <c r="P331" s="16">
        <f t="shared" si="178"/>
        <v>6.0506869269780147E-3</v>
      </c>
      <c r="R331" s="14">
        <f t="shared" si="174"/>
        <v>207.62760498046876</v>
      </c>
      <c r="S331" s="14">
        <f t="shared" si="175"/>
        <v>19.105139520263673</v>
      </c>
      <c r="T331" s="14">
        <f t="shared" si="176"/>
        <v>353.45874023437494</v>
      </c>
      <c r="U331" s="14">
        <f t="shared" si="177"/>
        <v>381.89794921875</v>
      </c>
      <c r="V331" s="14">
        <f t="shared" si="179"/>
        <v>962.08943395385734</v>
      </c>
    </row>
    <row r="332" spans="2:22" x14ac:dyDescent="0.55000000000000004">
      <c r="B332">
        <v>110</v>
      </c>
      <c r="C332">
        <v>7594630</v>
      </c>
      <c r="D332">
        <v>208645570</v>
      </c>
      <c r="E332">
        <v>257467</v>
      </c>
      <c r="F332">
        <v>547794</v>
      </c>
      <c r="G332">
        <v>110</v>
      </c>
      <c r="H332" s="14">
        <f t="shared" si="167"/>
        <v>5.3554101562499998E-2</v>
      </c>
      <c r="I332" s="14">
        <f t="shared" si="168"/>
        <v>3.1211737976074225E-3</v>
      </c>
      <c r="J332" s="14">
        <f t="shared" si="169"/>
        <v>5.4990966796874992E-2</v>
      </c>
      <c r="K332" s="14">
        <f t="shared" si="170"/>
        <v>0.18826965332031251</v>
      </c>
      <c r="L332" s="14">
        <f t="shared" si="171"/>
        <v>0.29993589547729493</v>
      </c>
      <c r="N332" s="15">
        <f t="shared" si="172"/>
        <v>1.0535665761802597E-3</v>
      </c>
      <c r="O332" s="15">
        <f t="shared" si="173"/>
        <v>3.3384305907063747E-3</v>
      </c>
      <c r="P332" s="16">
        <f t="shared" si="178"/>
        <v>4.3919971668866346E-3</v>
      </c>
      <c r="R332" s="14">
        <f t="shared" si="174"/>
        <v>223.69383544921877</v>
      </c>
      <c r="S332" s="14">
        <f t="shared" si="175"/>
        <v>20.041491659545901</v>
      </c>
      <c r="T332" s="14">
        <f t="shared" si="176"/>
        <v>369.95603027343748</v>
      </c>
      <c r="U332" s="14">
        <f t="shared" si="177"/>
        <v>399.72260742187495</v>
      </c>
      <c r="V332" s="14">
        <f t="shared" si="179"/>
        <v>1013.4139648040771</v>
      </c>
    </row>
    <row r="333" spans="2:22" x14ac:dyDescent="0.55000000000000004">
      <c r="B333">
        <v>115</v>
      </c>
      <c r="C333">
        <v>8186768</v>
      </c>
      <c r="D333">
        <v>217883242</v>
      </c>
      <c r="E333">
        <v>275125</v>
      </c>
      <c r="F333">
        <v>594207</v>
      </c>
      <c r="G333">
        <v>115</v>
      </c>
      <c r="H333" s="14">
        <f t="shared" si="167"/>
        <v>5.9633038330078124E-2</v>
      </c>
      <c r="I333" s="14">
        <f>(D333-D332)*0.0011*3/32768/300</f>
        <v>3.1010251464843753E-3</v>
      </c>
      <c r="J333" s="14">
        <f>(E333-E332)*17.4*3/32768/300</f>
        <v>9.3765014648437492E-2</v>
      </c>
      <c r="K333" s="14">
        <f>(F333-F332)*18.8*3/327680/30</f>
        <v>0.26628552246093751</v>
      </c>
      <c r="L333" s="14">
        <f t="shared" si="171"/>
        <v>0.42278460058593748</v>
      </c>
      <c r="N333" s="15">
        <f t="shared" si="172"/>
        <v>1.7963724629468931E-3</v>
      </c>
      <c r="O333" s="15">
        <f t="shared" si="173"/>
        <v>4.7216578957273844E-3</v>
      </c>
      <c r="P333" s="16">
        <f t="shared" si="178"/>
        <v>6.5180303586742771E-3</v>
      </c>
      <c r="R333" s="14">
        <f t="shared" si="174"/>
        <v>241.58374694824221</v>
      </c>
      <c r="S333" s="14">
        <f t="shared" si="175"/>
        <v>20.971799203491212</v>
      </c>
      <c r="T333" s="14">
        <f t="shared" si="176"/>
        <v>398.08553466796872</v>
      </c>
      <c r="U333" s="14">
        <f t="shared" si="177"/>
        <v>430.11540527343755</v>
      </c>
      <c r="V333" s="14">
        <f t="shared" si="179"/>
        <v>1090.7564860931398</v>
      </c>
    </row>
    <row r="334" spans="2:22" x14ac:dyDescent="0.55000000000000004">
      <c r="L334" s="11">
        <f>AVERAGE(L312:L333)</f>
        <v>0.24139875756558507</v>
      </c>
    </row>
    <row r="337" spans="1:22" s="4" customFormat="1" x14ac:dyDescent="0.55000000000000004">
      <c r="A337" s="7"/>
      <c r="C337" s="20" t="s">
        <v>2779</v>
      </c>
      <c r="D337" s="20"/>
      <c r="E337" s="20"/>
      <c r="F337" s="20"/>
      <c r="H337" s="21"/>
      <c r="I337" s="21"/>
      <c r="J337" s="21"/>
      <c r="K337" s="21"/>
      <c r="L337" s="22"/>
      <c r="N337" s="23"/>
      <c r="O337" s="24"/>
      <c r="P337" s="24"/>
      <c r="R337" s="25"/>
      <c r="S337" s="25"/>
      <c r="T337" s="25"/>
      <c r="U337" s="25"/>
      <c r="V337" s="8"/>
    </row>
    <row r="338" spans="1:22" s="4" customFormat="1" x14ac:dyDescent="0.55000000000000004">
      <c r="A338" s="7"/>
      <c r="C338" s="4" t="s">
        <v>2780</v>
      </c>
      <c r="D338" s="4" t="s">
        <v>2781</v>
      </c>
      <c r="E338" s="4" t="s">
        <v>2782</v>
      </c>
      <c r="F338" s="4" t="s">
        <v>2783</v>
      </c>
      <c r="H338" s="21" t="s">
        <v>2784</v>
      </c>
      <c r="I338" s="21"/>
      <c r="J338" s="21"/>
      <c r="K338" s="21"/>
      <c r="L338" s="22"/>
      <c r="N338" s="23" t="s">
        <v>2785</v>
      </c>
      <c r="O338" s="24"/>
      <c r="P338" s="24"/>
      <c r="R338" s="26" t="s">
        <v>2786</v>
      </c>
      <c r="S338" s="27"/>
      <c r="T338" s="27"/>
      <c r="U338" s="27"/>
      <c r="V338" s="9"/>
    </row>
    <row r="339" spans="1:22" ht="15.75" customHeight="1" x14ac:dyDescent="0.55000000000000004">
      <c r="A339" s="19" t="s">
        <v>2803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2788</v>
      </c>
      <c r="H339" s="11" t="s">
        <v>2773</v>
      </c>
      <c r="I339" s="11" t="s">
        <v>2774</v>
      </c>
      <c r="J339" s="11" t="s">
        <v>2789</v>
      </c>
      <c r="K339" s="11" t="s">
        <v>2790</v>
      </c>
      <c r="L339" s="11" t="s">
        <v>2791</v>
      </c>
      <c r="M339" s="11" t="s">
        <v>2788</v>
      </c>
      <c r="N339" s="12" t="s">
        <v>2789</v>
      </c>
      <c r="O339" s="12" t="s">
        <v>2790</v>
      </c>
      <c r="P339" s="13" t="s">
        <v>2791</v>
      </c>
      <c r="Q339" s="11"/>
      <c r="R339" s="11" t="s">
        <v>2773</v>
      </c>
      <c r="S339" s="11" t="s">
        <v>2774</v>
      </c>
      <c r="T339" s="11" t="s">
        <v>2789</v>
      </c>
      <c r="U339" s="11" t="s">
        <v>2790</v>
      </c>
      <c r="V339" s="11" t="s">
        <v>2791</v>
      </c>
    </row>
    <row r="340" spans="1:22" x14ac:dyDescent="0.55000000000000004">
      <c r="A340" s="19"/>
      <c r="B340">
        <v>10</v>
      </c>
      <c r="C340">
        <v>845559</v>
      </c>
      <c r="D340">
        <v>18814403</v>
      </c>
      <c r="E340">
        <v>169709</v>
      </c>
      <c r="F340">
        <v>189871</v>
      </c>
      <c r="G340">
        <v>10</v>
      </c>
      <c r="H340" s="14">
        <f>(C340-C339)*0.33*3/32768/300</f>
        <v>5.0344738769531251E-2</v>
      </c>
      <c r="I340" s="14">
        <f>(D340-D339)*0.0011*3/327680/30</f>
        <v>3.1319804382324225E-3</v>
      </c>
      <c r="J340" s="14">
        <f>(E340-E339)*17.4*3/327680/30</f>
        <v>0.316415771484375</v>
      </c>
      <c r="K340" s="14">
        <f>(F340-F339)*18.8*3/327680/30</f>
        <v>0.34484069824218749</v>
      </c>
      <c r="L340" s="14">
        <f>SUM(H340:K340)</f>
        <v>0.71473318893432625</v>
      </c>
      <c r="M340">
        <v>10</v>
      </c>
      <c r="N340" s="15">
        <f>(E340-E339)/(C340-C339+D340-D339)</f>
        <v>6.0619791281464426E-3</v>
      </c>
      <c r="O340" s="15">
        <f>(F340-F339)/(C340-C339+D340-D339)</f>
        <v>6.1145743353903789E-3</v>
      </c>
      <c r="P340" s="16">
        <f t="shared" ref="P340:P344" si="180">SUM(N340:O340)</f>
        <v>1.2176553463536821E-2</v>
      </c>
      <c r="Q340">
        <v>10</v>
      </c>
      <c r="R340" s="14">
        <f>(C340-C$3)*0.33*3/32768</f>
        <v>19.788186950683595</v>
      </c>
      <c r="S340" s="14">
        <f>(D340-D$3)*0.0011*3/32768</f>
        <v>0.92397301025390632</v>
      </c>
      <c r="T340" s="14">
        <f>(E340-E$3)*17.4*3/32768</f>
        <v>230.15599365234374</v>
      </c>
      <c r="U340" s="14">
        <f>(E340-E$3)*18.8*3/32768</f>
        <v>248.67429199218748</v>
      </c>
      <c r="V340" s="14">
        <f t="shared" ref="V340:V344" si="181">SUM(R340:U340)</f>
        <v>499.54244560546874</v>
      </c>
    </row>
    <row r="341" spans="1:22" x14ac:dyDescent="0.55000000000000004">
      <c r="A341" s="19"/>
      <c r="B341">
        <v>15</v>
      </c>
      <c r="C341">
        <v>1320918</v>
      </c>
      <c r="D341">
        <v>28168796</v>
      </c>
      <c r="E341">
        <v>237624</v>
      </c>
      <c r="F341">
        <v>223928</v>
      </c>
      <c r="G341">
        <v>15</v>
      </c>
      <c r="H341" s="14">
        <f t="shared" ref="H341:H361" si="182">(C341-C340)*0.33*3/32768/300</f>
        <v>4.7872457885742188E-2</v>
      </c>
      <c r="I341" s="14">
        <f t="shared" ref="I341:I360" si="183">(D341-D340)*0.0011*3/327680/30</f>
        <v>3.1402076110839841E-3</v>
      </c>
      <c r="J341" s="14">
        <f t="shared" ref="J341:J360" si="184">(E341-E340)*17.4*3/327680/30</f>
        <v>0.36063262939453122</v>
      </c>
      <c r="K341" s="14">
        <f t="shared" ref="K341:K360" si="185">(F341-F340)*18.8*3/327680/30</f>
        <v>0.19539538574218748</v>
      </c>
      <c r="L341" s="14">
        <f t="shared" ref="L341:L361" si="186">SUM(H341:K341)</f>
        <v>0.60704068063354488</v>
      </c>
      <c r="M341">
        <v>15</v>
      </c>
      <c r="N341" s="15">
        <f t="shared" ref="N341:N361" si="187">(E341-E340)/(C341-C340+D341-D340)</f>
        <v>6.9091264967824214E-3</v>
      </c>
      <c r="O341" s="15">
        <f t="shared" ref="O341:O361" si="188">(F341-F340)/(C341-C340+D341-D340)</f>
        <v>3.4646855790461447E-3</v>
      </c>
      <c r="P341" s="16">
        <f t="shared" si="180"/>
        <v>1.0373812075828565E-2</v>
      </c>
      <c r="Q341">
        <v>15</v>
      </c>
      <c r="R341" s="14">
        <f t="shared" ref="R341:R361" si="189">(C341-C$3)*0.33*3/32768</f>
        <v>34.149924316406249</v>
      </c>
      <c r="S341" s="14">
        <f t="shared" ref="S341:S361" si="190">(D341-D$3)*0.0011*3/32768</f>
        <v>1.8660352935791016</v>
      </c>
      <c r="T341" s="14">
        <f t="shared" ref="T341:T361" si="191">(E341-E$3)*17.4*3/32768</f>
        <v>338.34578247070311</v>
      </c>
      <c r="U341" s="14">
        <f t="shared" ref="U341:U361" si="192">(E341-E$3)*18.8*3/32768</f>
        <v>365.56900634765628</v>
      </c>
      <c r="V341" s="14">
        <f t="shared" si="181"/>
        <v>739.93074842834471</v>
      </c>
    </row>
    <row r="342" spans="1:22" x14ac:dyDescent="0.55000000000000004">
      <c r="A342" s="19"/>
      <c r="B342">
        <v>20</v>
      </c>
      <c r="C342">
        <v>1718419</v>
      </c>
      <c r="D342">
        <v>37601359</v>
      </c>
      <c r="E342">
        <v>271348</v>
      </c>
      <c r="F342">
        <v>243593</v>
      </c>
      <c r="G342">
        <v>20</v>
      </c>
      <c r="H342" s="14">
        <f t="shared" si="182"/>
        <v>4.0031533813476565E-2</v>
      </c>
      <c r="I342" s="14">
        <f t="shared" si="183"/>
        <v>3.1664487609863279E-3</v>
      </c>
      <c r="J342" s="14">
        <f t="shared" si="184"/>
        <v>0.17907641601562496</v>
      </c>
      <c r="K342" s="14">
        <f t="shared" si="185"/>
        <v>0.1128240966796875</v>
      </c>
      <c r="L342" s="14">
        <f t="shared" si="186"/>
        <v>0.33509849526977536</v>
      </c>
      <c r="M342">
        <v>20</v>
      </c>
      <c r="N342" s="15">
        <f t="shared" si="187"/>
        <v>3.4306999425436089E-3</v>
      </c>
      <c r="O342" s="15">
        <f t="shared" si="188"/>
        <v>2.0004956224089691E-3</v>
      </c>
      <c r="P342" s="16">
        <f t="shared" si="180"/>
        <v>5.4311955649525775E-3</v>
      </c>
      <c r="Q342">
        <v>20</v>
      </c>
      <c r="R342" s="14">
        <f t="shared" si="189"/>
        <v>46.159384460449218</v>
      </c>
      <c r="S342" s="14">
        <f t="shared" si="190"/>
        <v>2.8159699218750003</v>
      </c>
      <c r="T342" s="14">
        <f t="shared" si="191"/>
        <v>392.06870727539058</v>
      </c>
      <c r="U342" s="14">
        <f t="shared" si="192"/>
        <v>423.61446533203127</v>
      </c>
      <c r="V342" s="14">
        <f t="shared" si="181"/>
        <v>864.65852698974606</v>
      </c>
    </row>
    <row r="343" spans="1:22" x14ac:dyDescent="0.55000000000000004">
      <c r="A343" s="19"/>
      <c r="B343">
        <v>25</v>
      </c>
      <c r="C343">
        <v>2277550</v>
      </c>
      <c r="D343">
        <v>46872055</v>
      </c>
      <c r="E343">
        <v>405277</v>
      </c>
      <c r="F343">
        <v>321111</v>
      </c>
      <c r="G343">
        <v>25</v>
      </c>
      <c r="H343" s="14">
        <f t="shared" si="182"/>
        <v>5.6308969116210944E-2</v>
      </c>
      <c r="I343" s="14">
        <f t="shared" si="183"/>
        <v>3.1121110839843753E-3</v>
      </c>
      <c r="J343" s="14">
        <f t="shared" si="184"/>
        <v>0.71117083740234366</v>
      </c>
      <c r="K343" s="14">
        <f t="shared" si="185"/>
        <v>0.444744384765625</v>
      </c>
      <c r="L343" s="14">
        <f t="shared" si="186"/>
        <v>1.215336302368164</v>
      </c>
      <c r="M343">
        <v>25</v>
      </c>
      <c r="N343" s="15">
        <f t="shared" si="187"/>
        <v>1.3624756569978292E-2</v>
      </c>
      <c r="O343" s="15">
        <f t="shared" si="188"/>
        <v>7.8859984005822288E-3</v>
      </c>
      <c r="P343" s="16">
        <f t="shared" si="180"/>
        <v>2.1510754970560521E-2</v>
      </c>
      <c r="Q343">
        <v>25</v>
      </c>
      <c r="R343" s="14">
        <f t="shared" si="189"/>
        <v>63.052075195312504</v>
      </c>
      <c r="S343" s="14">
        <f t="shared" si="190"/>
        <v>3.7496032470703127</v>
      </c>
      <c r="T343" s="14">
        <f t="shared" si="191"/>
        <v>605.41995849609373</v>
      </c>
      <c r="U343" s="14">
        <f t="shared" si="192"/>
        <v>654.13190917968745</v>
      </c>
      <c r="V343" s="14">
        <f t="shared" si="181"/>
        <v>1326.3535461181641</v>
      </c>
    </row>
    <row r="344" spans="1:22" x14ac:dyDescent="0.55000000000000004">
      <c r="A344" s="19"/>
      <c r="B344">
        <v>30</v>
      </c>
      <c r="C344">
        <v>2605087</v>
      </c>
      <c r="D344">
        <v>56374338</v>
      </c>
      <c r="E344">
        <v>405277</v>
      </c>
      <c r="F344">
        <v>326986</v>
      </c>
      <c r="G344">
        <v>30</v>
      </c>
      <c r="H344" s="14">
        <f t="shared" si="182"/>
        <v>3.2985598754882814E-2</v>
      </c>
      <c r="I344" s="14">
        <f t="shared" si="183"/>
        <v>3.1898533020019533E-3</v>
      </c>
      <c r="J344" s="14">
        <f t="shared" si="184"/>
        <v>0</v>
      </c>
      <c r="K344" s="14">
        <f t="shared" si="185"/>
        <v>3.37066650390625E-2</v>
      </c>
      <c r="L344" s="14">
        <f t="shared" si="186"/>
        <v>6.9882117095947272E-2</v>
      </c>
      <c r="M344">
        <v>30</v>
      </c>
      <c r="N344" s="15">
        <f t="shared" si="187"/>
        <v>0</v>
      </c>
      <c r="O344" s="15">
        <f t="shared" si="188"/>
        <v>5.9767116793593375E-4</v>
      </c>
      <c r="P344" s="16">
        <f t="shared" si="180"/>
        <v>5.9767116793593375E-4</v>
      </c>
      <c r="Q344">
        <v>30</v>
      </c>
      <c r="R344" s="14">
        <f t="shared" si="189"/>
        <v>72.947754821777352</v>
      </c>
      <c r="S344" s="14">
        <f t="shared" si="190"/>
        <v>4.7065592376708985</v>
      </c>
      <c r="T344" s="14">
        <f t="shared" si="191"/>
        <v>605.41995849609373</v>
      </c>
      <c r="U344" s="14">
        <f t="shared" si="192"/>
        <v>654.13190917968745</v>
      </c>
      <c r="V344" s="14">
        <f t="shared" si="181"/>
        <v>1337.2061817352294</v>
      </c>
    </row>
    <row r="345" spans="1:22" x14ac:dyDescent="0.55000000000000004">
      <c r="B345">
        <v>35</v>
      </c>
      <c r="C345">
        <v>3087574</v>
      </c>
      <c r="D345">
        <v>65719556</v>
      </c>
      <c r="E345">
        <v>478218</v>
      </c>
      <c r="F345">
        <v>374984</v>
      </c>
      <c r="G345">
        <v>35</v>
      </c>
      <c r="H345" s="14">
        <f t="shared" si="182"/>
        <v>4.8590304565429697E-2</v>
      </c>
      <c r="I345" s="14">
        <f t="shared" si="183"/>
        <v>3.1371276245117188E-3</v>
      </c>
      <c r="J345" s="14">
        <f t="shared" si="184"/>
        <v>0.38732098388671871</v>
      </c>
      <c r="K345" s="14">
        <f t="shared" si="185"/>
        <v>0.27537915039062505</v>
      </c>
      <c r="L345" s="14">
        <f t="shared" si="186"/>
        <v>0.71442756646728522</v>
      </c>
      <c r="N345" s="15">
        <f t="shared" si="187"/>
        <v>7.4219769518926344E-3</v>
      </c>
      <c r="O345" s="15">
        <f t="shared" si="188"/>
        <v>4.8839479817515893E-3</v>
      </c>
      <c r="P345" s="16">
        <f t="shared" ref="P345:P361" si="193">SUM(N345:O345)</f>
        <v>1.2305924933644224E-2</v>
      </c>
      <c r="R345" s="14">
        <f t="shared" si="189"/>
        <v>87.524846191406255</v>
      </c>
      <c r="S345" s="14">
        <f t="shared" si="190"/>
        <v>5.6476975250244141</v>
      </c>
      <c r="T345" s="14">
        <f t="shared" si="191"/>
        <v>721.61625366210933</v>
      </c>
      <c r="U345" s="14">
        <f t="shared" si="192"/>
        <v>779.67733154296866</v>
      </c>
      <c r="V345" s="14">
        <f t="shared" ref="V345:V361" si="194">SUM(R345:U345)</f>
        <v>1594.4661289215087</v>
      </c>
    </row>
    <row r="346" spans="1:22" x14ac:dyDescent="0.55000000000000004">
      <c r="B346">
        <v>40</v>
      </c>
      <c r="C346">
        <v>3457057</v>
      </c>
      <c r="D346">
        <v>75179966</v>
      </c>
      <c r="E346">
        <v>480919</v>
      </c>
      <c r="F346">
        <v>385469</v>
      </c>
      <c r="G346">
        <v>40</v>
      </c>
      <c r="H346" s="14">
        <f t="shared" si="182"/>
        <v>3.7209896850585934E-2</v>
      </c>
      <c r="I346" s="14">
        <f t="shared" si="183"/>
        <v>3.1757968139648437E-3</v>
      </c>
      <c r="J346" s="14">
        <f t="shared" si="184"/>
        <v>1.4342468261718748E-2</v>
      </c>
      <c r="K346" s="14">
        <f t="shared" si="185"/>
        <v>6.0155639648437502E-2</v>
      </c>
      <c r="L346" s="14">
        <f t="shared" si="186"/>
        <v>0.11488380157470703</v>
      </c>
      <c r="N346" s="15">
        <f t="shared" si="187"/>
        <v>2.7477409977911253E-4</v>
      </c>
      <c r="O346" s="15">
        <f t="shared" si="188"/>
        <v>1.066644367339502E-3</v>
      </c>
      <c r="P346" s="16">
        <f t="shared" si="193"/>
        <v>1.3414184671186144E-3</v>
      </c>
      <c r="R346" s="14">
        <f t="shared" si="189"/>
        <v>98.687815246582034</v>
      </c>
      <c r="S346" s="14">
        <f t="shared" si="190"/>
        <v>6.6004365692138682</v>
      </c>
      <c r="T346" s="14">
        <f t="shared" si="191"/>
        <v>725.91899414062493</v>
      </c>
      <c r="U346" s="14">
        <f t="shared" si="192"/>
        <v>784.32626953125009</v>
      </c>
      <c r="V346" s="14">
        <f t="shared" si="194"/>
        <v>1615.5335154876709</v>
      </c>
    </row>
    <row r="347" spans="1:22" x14ac:dyDescent="0.55000000000000004">
      <c r="B347">
        <v>45</v>
      </c>
      <c r="C347">
        <v>3879715</v>
      </c>
      <c r="D347">
        <v>84584928</v>
      </c>
      <c r="E347">
        <v>518864</v>
      </c>
      <c r="F347">
        <v>409381</v>
      </c>
      <c r="G347">
        <v>45</v>
      </c>
      <c r="H347" s="14">
        <f t="shared" si="182"/>
        <v>4.2565045166015628E-2</v>
      </c>
      <c r="I347" s="14">
        <f t="shared" si="183"/>
        <v>3.1571832885742192E-3</v>
      </c>
      <c r="J347" s="14">
        <f t="shared" si="184"/>
        <v>0.20149017333984373</v>
      </c>
      <c r="K347" s="14">
        <f t="shared" si="185"/>
        <v>0.1371904296875</v>
      </c>
      <c r="L347" s="14">
        <f t="shared" si="186"/>
        <v>0.38440283148193355</v>
      </c>
      <c r="N347" s="15">
        <f t="shared" si="187"/>
        <v>3.8610568988218918E-3</v>
      </c>
      <c r="O347" s="15">
        <f t="shared" si="188"/>
        <v>2.4331425105976827E-3</v>
      </c>
      <c r="P347" s="16">
        <f t="shared" si="193"/>
        <v>6.294199409419575E-3</v>
      </c>
      <c r="R347" s="14">
        <f t="shared" si="189"/>
        <v>111.45732879638672</v>
      </c>
      <c r="S347" s="14">
        <f t="shared" si="190"/>
        <v>7.5475915557861333</v>
      </c>
      <c r="T347" s="14">
        <f t="shared" si="191"/>
        <v>786.36604614257806</v>
      </c>
      <c r="U347" s="14">
        <f t="shared" si="192"/>
        <v>849.63687744140634</v>
      </c>
      <c r="V347" s="14">
        <f t="shared" si="194"/>
        <v>1755.0078439361573</v>
      </c>
    </row>
    <row r="348" spans="1:22" x14ac:dyDescent="0.55000000000000004">
      <c r="B348">
        <v>50</v>
      </c>
      <c r="C348">
        <v>4321087</v>
      </c>
      <c r="D348">
        <v>93973417</v>
      </c>
      <c r="E348">
        <v>541023</v>
      </c>
      <c r="F348">
        <v>430605</v>
      </c>
      <c r="G348">
        <v>50</v>
      </c>
      <c r="H348" s="14">
        <f t="shared" si="182"/>
        <v>4.4449694824218754E-2</v>
      </c>
      <c r="I348" s="14">
        <f t="shared" si="183"/>
        <v>3.1516534118652345E-3</v>
      </c>
      <c r="J348" s="14">
        <f t="shared" si="184"/>
        <v>0.11766558837890623</v>
      </c>
      <c r="K348" s="14">
        <f t="shared" si="185"/>
        <v>0.12176855468750002</v>
      </c>
      <c r="L348" s="14">
        <f t="shared" si="186"/>
        <v>0.28703549130249023</v>
      </c>
      <c r="N348" s="15">
        <f t="shared" si="187"/>
        <v>2.2542536461095434E-3</v>
      </c>
      <c r="O348" s="15">
        <f t="shared" si="188"/>
        <v>2.1591353122897669E-3</v>
      </c>
      <c r="P348" s="16">
        <f t="shared" si="193"/>
        <v>4.4133889583993103E-3</v>
      </c>
      <c r="R348" s="14">
        <f t="shared" si="189"/>
        <v>124.79223724365235</v>
      </c>
      <c r="S348" s="14">
        <f t="shared" si="190"/>
        <v>8.493087579345703</v>
      </c>
      <c r="T348" s="14">
        <f t="shared" si="191"/>
        <v>821.66572265624995</v>
      </c>
      <c r="U348" s="14">
        <f t="shared" si="192"/>
        <v>887.77675781249991</v>
      </c>
      <c r="V348" s="14">
        <f t="shared" si="194"/>
        <v>1842.7278052917479</v>
      </c>
    </row>
    <row r="349" spans="1:22" x14ac:dyDescent="0.55000000000000004">
      <c r="B349">
        <v>55</v>
      </c>
      <c r="C349">
        <v>4770605</v>
      </c>
      <c r="D349">
        <v>103351708</v>
      </c>
      <c r="E349">
        <v>550647</v>
      </c>
      <c r="F349">
        <v>449096</v>
      </c>
      <c r="G349">
        <v>55</v>
      </c>
      <c r="H349" s="14">
        <f t="shared" si="182"/>
        <v>4.5270062255859375E-2</v>
      </c>
      <c r="I349" s="14">
        <f t="shared" si="183"/>
        <v>3.1482300109863279E-3</v>
      </c>
      <c r="J349" s="14">
        <f t="shared" si="184"/>
        <v>5.1104003906249994E-2</v>
      </c>
      <c r="K349" s="14">
        <f t="shared" si="185"/>
        <v>0.10608850097656249</v>
      </c>
      <c r="L349" s="14">
        <f t="shared" si="186"/>
        <v>0.20561079714965819</v>
      </c>
      <c r="N349" s="15">
        <f t="shared" si="187"/>
        <v>9.792620104847377E-4</v>
      </c>
      <c r="O349" s="15">
        <f t="shared" si="188"/>
        <v>1.8814976969943149E-3</v>
      </c>
      <c r="P349" s="16">
        <f t="shared" si="193"/>
        <v>2.8607597074790528E-3</v>
      </c>
      <c r="R349" s="14">
        <f t="shared" si="189"/>
        <v>138.37325592041017</v>
      </c>
      <c r="S349" s="14">
        <f t="shared" si="190"/>
        <v>9.4375565826416015</v>
      </c>
      <c r="T349" s="14">
        <f t="shared" si="191"/>
        <v>836.99692382812486</v>
      </c>
      <c r="U349" s="14">
        <f t="shared" si="192"/>
        <v>904.34150390625007</v>
      </c>
      <c r="V349" s="14">
        <f t="shared" si="194"/>
        <v>1889.1492402374267</v>
      </c>
    </row>
    <row r="350" spans="1:22" x14ac:dyDescent="0.55000000000000004">
      <c r="B350">
        <v>60</v>
      </c>
      <c r="C350">
        <v>5283390</v>
      </c>
      <c r="D350">
        <v>112666546</v>
      </c>
      <c r="E350">
        <v>568560</v>
      </c>
      <c r="F350">
        <v>476192</v>
      </c>
      <c r="G350">
        <v>60</v>
      </c>
      <c r="H350" s="14">
        <f t="shared" si="182"/>
        <v>5.1641555786132817E-2</v>
      </c>
      <c r="I350" s="14">
        <f t="shared" si="183"/>
        <v>3.1269292602539066E-3</v>
      </c>
      <c r="J350" s="14">
        <f t="shared" si="184"/>
        <v>9.5119079589843739E-2</v>
      </c>
      <c r="K350" s="14">
        <f t="shared" si="185"/>
        <v>0.15545800781249999</v>
      </c>
      <c r="L350" s="14">
        <f t="shared" si="186"/>
        <v>0.30534557244873045</v>
      </c>
      <c r="N350" s="15">
        <f t="shared" si="187"/>
        <v>1.8227194917835167E-3</v>
      </c>
      <c r="O350" s="15">
        <f t="shared" si="188"/>
        <v>2.7571265198105383E-3</v>
      </c>
      <c r="P350" s="16">
        <f t="shared" si="193"/>
        <v>4.579846011594055E-3</v>
      </c>
      <c r="R350" s="14">
        <f t="shared" si="189"/>
        <v>153.86572265625</v>
      </c>
      <c r="S350" s="14">
        <f t="shared" si="190"/>
        <v>10.375635360717775</v>
      </c>
      <c r="T350" s="14">
        <f t="shared" si="191"/>
        <v>865.53264770507803</v>
      </c>
      <c r="U350" s="14">
        <f t="shared" si="192"/>
        <v>935.1732055664063</v>
      </c>
      <c r="V350" s="14">
        <f t="shared" si="194"/>
        <v>1964.9472112884521</v>
      </c>
    </row>
    <row r="351" spans="1:22" x14ac:dyDescent="0.55000000000000004">
      <c r="B351">
        <v>65</v>
      </c>
      <c r="C351">
        <v>5772392</v>
      </c>
      <c r="D351">
        <v>122005327</v>
      </c>
      <c r="E351">
        <v>578102</v>
      </c>
      <c r="F351">
        <v>498000</v>
      </c>
      <c r="G351">
        <v>65</v>
      </c>
      <c r="H351" s="14">
        <f t="shared" si="182"/>
        <v>4.9246417236328124E-2</v>
      </c>
      <c r="I351" s="14">
        <f t="shared" si="183"/>
        <v>3.1349667663574223E-3</v>
      </c>
      <c r="J351" s="14">
        <f t="shared" si="184"/>
        <v>5.06685791015625E-2</v>
      </c>
      <c r="K351" s="14">
        <f t="shared" si="185"/>
        <v>0.12511914062500001</v>
      </c>
      <c r="L351" s="14">
        <f t="shared" si="186"/>
        <v>0.22816910372924806</v>
      </c>
      <c r="N351" s="15">
        <f t="shared" si="187"/>
        <v>9.7092090861184051E-4</v>
      </c>
      <c r="O351" s="15">
        <f t="shared" si="188"/>
        <v>2.2190152143163927E-3</v>
      </c>
      <c r="P351" s="16">
        <f t="shared" si="193"/>
        <v>3.1899361229282331E-3</v>
      </c>
      <c r="R351" s="14">
        <f t="shared" si="189"/>
        <v>168.63964782714845</v>
      </c>
      <c r="S351" s="14">
        <f t="shared" si="190"/>
        <v>11.316125390625</v>
      </c>
      <c r="T351" s="14">
        <f t="shared" si="191"/>
        <v>880.73322143554674</v>
      </c>
      <c r="U351" s="14">
        <f t="shared" si="192"/>
        <v>951.59681396484382</v>
      </c>
      <c r="V351" s="14">
        <f t="shared" si="194"/>
        <v>2012.2858086181641</v>
      </c>
    </row>
    <row r="352" spans="1:22" x14ac:dyDescent="0.55000000000000004">
      <c r="B352">
        <v>70</v>
      </c>
      <c r="C352">
        <v>6275768</v>
      </c>
      <c r="D352">
        <v>131329343</v>
      </c>
      <c r="E352">
        <v>589559</v>
      </c>
      <c r="F352">
        <v>523330</v>
      </c>
      <c r="G352">
        <v>70</v>
      </c>
      <c r="H352" s="14">
        <f t="shared" si="182"/>
        <v>5.0693994140625004E-2</v>
      </c>
      <c r="I352" s="14">
        <f t="shared" si="183"/>
        <v>3.1300102539062505E-3</v>
      </c>
      <c r="J352" s="14">
        <f t="shared" si="184"/>
        <v>6.0837341308593744E-2</v>
      </c>
      <c r="K352" s="14">
        <f t="shared" si="185"/>
        <v>0.145325927734375</v>
      </c>
      <c r="L352" s="14">
        <f t="shared" si="186"/>
        <v>0.2599872734375</v>
      </c>
      <c r="N352" s="15">
        <f t="shared" si="187"/>
        <v>1.1658230382994798E-3</v>
      </c>
      <c r="O352" s="15">
        <f t="shared" si="188"/>
        <v>2.5774895313018958E-3</v>
      </c>
      <c r="P352" s="16">
        <f t="shared" si="193"/>
        <v>3.7433125696013756E-3</v>
      </c>
      <c r="R352" s="14">
        <f t="shared" si="189"/>
        <v>183.84784606933593</v>
      </c>
      <c r="S352" s="14">
        <f t="shared" si="190"/>
        <v>12.255128466796876</v>
      </c>
      <c r="T352" s="14">
        <f t="shared" si="191"/>
        <v>898.98442382812493</v>
      </c>
      <c r="U352" s="14">
        <f t="shared" si="192"/>
        <v>971.31650390625009</v>
      </c>
      <c r="V352" s="14">
        <f t="shared" si="194"/>
        <v>2066.4039022705078</v>
      </c>
    </row>
    <row r="353" spans="1:22" x14ac:dyDescent="0.55000000000000004">
      <c r="B353">
        <v>75</v>
      </c>
      <c r="C353">
        <v>6775460</v>
      </c>
      <c r="D353">
        <v>140657133</v>
      </c>
      <c r="E353">
        <v>600836</v>
      </c>
      <c r="F353">
        <v>549300</v>
      </c>
      <c r="G353">
        <v>75</v>
      </c>
      <c r="H353" s="14">
        <f t="shared" si="182"/>
        <v>5.0322985839843758E-2</v>
      </c>
      <c r="I353" s="14">
        <f t="shared" si="183"/>
        <v>3.1312771606445316E-3</v>
      </c>
      <c r="J353" s="14">
        <f t="shared" si="184"/>
        <v>5.9881530761718739E-2</v>
      </c>
      <c r="K353" s="14">
        <f t="shared" si="185"/>
        <v>0.14899780273437499</v>
      </c>
      <c r="L353" s="14">
        <f t="shared" si="186"/>
        <v>0.26233359649658206</v>
      </c>
      <c r="N353" s="15">
        <f t="shared" si="187"/>
        <v>1.1474963780142258E-3</v>
      </c>
      <c r="O353" s="15">
        <f t="shared" si="188"/>
        <v>2.6425894242289123E-3</v>
      </c>
      <c r="P353" s="16">
        <f t="shared" si="193"/>
        <v>3.7900858022431381E-3</v>
      </c>
      <c r="R353" s="14">
        <f t="shared" si="189"/>
        <v>198.94474182128909</v>
      </c>
      <c r="S353" s="14">
        <f t="shared" si="190"/>
        <v>13.194511614990237</v>
      </c>
      <c r="T353" s="14">
        <f t="shared" si="191"/>
        <v>916.94888305664063</v>
      </c>
      <c r="U353" s="14">
        <f t="shared" si="192"/>
        <v>990.72637939453125</v>
      </c>
      <c r="V353" s="14">
        <f t="shared" si="194"/>
        <v>2119.8145158874513</v>
      </c>
    </row>
    <row r="354" spans="1:22" x14ac:dyDescent="0.55000000000000004">
      <c r="B354">
        <v>80</v>
      </c>
      <c r="C354">
        <v>7277870</v>
      </c>
      <c r="D354">
        <v>149982208</v>
      </c>
      <c r="E354">
        <v>612287</v>
      </c>
      <c r="F354">
        <v>575170</v>
      </c>
      <c r="G354">
        <v>80</v>
      </c>
      <c r="H354" s="14">
        <f t="shared" si="182"/>
        <v>5.0596710205078124E-2</v>
      </c>
      <c r="I354" s="14">
        <f t="shared" si="183"/>
        <v>3.130365753173828E-3</v>
      </c>
      <c r="J354" s="14">
        <f t="shared" si="184"/>
        <v>6.0805480957031241E-2</v>
      </c>
      <c r="K354" s="14">
        <f t="shared" si="185"/>
        <v>0.14842407226562498</v>
      </c>
      <c r="L354" s="14">
        <f t="shared" si="186"/>
        <v>0.26295662918090817</v>
      </c>
      <c r="N354" s="15">
        <f t="shared" si="187"/>
        <v>1.1652014732151715E-3</v>
      </c>
      <c r="O354" s="15">
        <f t="shared" si="188"/>
        <v>2.632413074148676E-3</v>
      </c>
      <c r="P354" s="16">
        <f t="shared" si="193"/>
        <v>3.7976145473638473E-3</v>
      </c>
      <c r="R354" s="14">
        <f t="shared" si="189"/>
        <v>214.12375488281248</v>
      </c>
      <c r="S354" s="14">
        <f t="shared" si="190"/>
        <v>14.133621340942383</v>
      </c>
      <c r="T354" s="14">
        <f t="shared" si="191"/>
        <v>935.19052734374986</v>
      </c>
      <c r="U354" s="14">
        <f t="shared" si="192"/>
        <v>1010.4357421875001</v>
      </c>
      <c r="V354" s="14">
        <f t="shared" si="194"/>
        <v>2173.8836457550046</v>
      </c>
    </row>
    <row r="355" spans="1:22" x14ac:dyDescent="0.55000000000000004">
      <c r="B355">
        <v>85</v>
      </c>
      <c r="C355">
        <v>7799266</v>
      </c>
      <c r="D355">
        <v>159290665</v>
      </c>
      <c r="E355">
        <v>630698</v>
      </c>
      <c r="F355">
        <v>607532</v>
      </c>
      <c r="G355">
        <v>85</v>
      </c>
      <c r="H355" s="14">
        <f t="shared" si="182"/>
        <v>5.2508752441406251E-2</v>
      </c>
      <c r="I355" s="14">
        <f t="shared" si="183"/>
        <v>3.1247872009277345E-3</v>
      </c>
      <c r="J355" s="14">
        <f t="shared" si="184"/>
        <v>9.7763488769531254E-2</v>
      </c>
      <c r="K355" s="14">
        <f t="shared" si="185"/>
        <v>0.18567065429687499</v>
      </c>
      <c r="L355" s="14">
        <f t="shared" si="186"/>
        <v>0.33906768270874021</v>
      </c>
      <c r="N355" s="15">
        <f t="shared" si="187"/>
        <v>1.8729679884327873E-3</v>
      </c>
      <c r="O355" s="15">
        <f t="shared" si="188"/>
        <v>3.2922160687448732E-3</v>
      </c>
      <c r="P355" s="16">
        <f t="shared" si="193"/>
        <v>5.1651840571776608E-3</v>
      </c>
      <c r="R355" s="14">
        <f t="shared" si="189"/>
        <v>229.87638061523438</v>
      </c>
      <c r="S355" s="14">
        <f t="shared" si="190"/>
        <v>15.071057501220704</v>
      </c>
      <c r="T355" s="14">
        <f t="shared" si="191"/>
        <v>964.51957397460933</v>
      </c>
      <c r="U355" s="14">
        <f t="shared" si="192"/>
        <v>1042.1245971679687</v>
      </c>
      <c r="V355" s="14">
        <f t="shared" si="194"/>
        <v>2251.5916092590332</v>
      </c>
    </row>
    <row r="356" spans="1:22" x14ac:dyDescent="0.55000000000000004">
      <c r="B356">
        <v>90</v>
      </c>
      <c r="C356">
        <v>8352978</v>
      </c>
      <c r="D356">
        <v>168566690</v>
      </c>
      <c r="E356">
        <v>650725</v>
      </c>
      <c r="F356">
        <v>645918</v>
      </c>
      <c r="G356">
        <v>90</v>
      </c>
      <c r="H356" s="14">
        <f t="shared" si="182"/>
        <v>5.576323242187501E-2</v>
      </c>
      <c r="I356" s="14">
        <f t="shared" si="183"/>
        <v>3.113899993896484E-3</v>
      </c>
      <c r="J356" s="14">
        <f t="shared" si="184"/>
        <v>0.10634454345703123</v>
      </c>
      <c r="K356" s="14">
        <f t="shared" si="185"/>
        <v>0.22023217773437503</v>
      </c>
      <c r="L356" s="14">
        <f t="shared" si="186"/>
        <v>0.38545385360717777</v>
      </c>
      <c r="N356" s="15">
        <f t="shared" si="187"/>
        <v>2.0373891997313865E-3</v>
      </c>
      <c r="O356" s="15">
        <f t="shared" si="188"/>
        <v>3.9050892205966447E-3</v>
      </c>
      <c r="P356" s="16">
        <f t="shared" si="193"/>
        <v>5.9424784203280312E-3</v>
      </c>
      <c r="R356" s="14">
        <f t="shared" si="189"/>
        <v>246.60535034179688</v>
      </c>
      <c r="S356" s="14">
        <f t="shared" si="190"/>
        <v>16.005227499389648</v>
      </c>
      <c r="T356" s="14">
        <f t="shared" si="191"/>
        <v>996.42293701171866</v>
      </c>
      <c r="U356" s="14">
        <f t="shared" si="192"/>
        <v>1076.5948974609375</v>
      </c>
      <c r="V356" s="14">
        <f t="shared" si="194"/>
        <v>2335.628412313843</v>
      </c>
    </row>
    <row r="357" spans="1:22" x14ac:dyDescent="0.55000000000000004">
      <c r="B357">
        <v>95</v>
      </c>
      <c r="C357">
        <v>8864794</v>
      </c>
      <c r="D357">
        <v>177884558</v>
      </c>
      <c r="E357">
        <v>662672</v>
      </c>
      <c r="F357">
        <v>669159</v>
      </c>
      <c r="G357">
        <v>95</v>
      </c>
      <c r="H357" s="14">
        <f t="shared" si="182"/>
        <v>5.15439697265625E-2</v>
      </c>
      <c r="I357" s="14">
        <f t="shared" si="183"/>
        <v>3.1279464111328126E-3</v>
      </c>
      <c r="J357" s="14">
        <f t="shared" si="184"/>
        <v>6.3439270019531244E-2</v>
      </c>
      <c r="K357" s="14">
        <f t="shared" si="185"/>
        <v>0.1333406982421875</v>
      </c>
      <c r="L357" s="14">
        <f t="shared" si="186"/>
        <v>0.25145188439941407</v>
      </c>
      <c r="N357" s="15">
        <f t="shared" si="187"/>
        <v>1.2154002102203897E-3</v>
      </c>
      <c r="O357" s="15">
        <f t="shared" si="188"/>
        <v>2.3643689868361995E-3</v>
      </c>
      <c r="P357" s="16">
        <f t="shared" si="193"/>
        <v>3.5797691970565889E-3</v>
      </c>
      <c r="R357" s="14">
        <f t="shared" si="189"/>
        <v>262.06854125976565</v>
      </c>
      <c r="S357" s="14">
        <f t="shared" si="190"/>
        <v>16.943611422729493</v>
      </c>
      <c r="T357" s="14">
        <f t="shared" si="191"/>
        <v>1015.454718017578</v>
      </c>
      <c r="U357" s="14">
        <f t="shared" si="192"/>
        <v>1097.1579711914064</v>
      </c>
      <c r="V357" s="14">
        <f t="shared" si="194"/>
        <v>2391.6248418914793</v>
      </c>
    </row>
    <row r="358" spans="1:22" x14ac:dyDescent="0.55000000000000004">
      <c r="B358">
        <v>100</v>
      </c>
      <c r="C358">
        <v>9415205</v>
      </c>
      <c r="D358">
        <v>187164103</v>
      </c>
      <c r="E358">
        <v>678881</v>
      </c>
      <c r="F358">
        <v>700372</v>
      </c>
      <c r="G358">
        <v>100</v>
      </c>
      <c r="H358" s="14">
        <f t="shared" si="182"/>
        <v>5.5430795288085942E-2</v>
      </c>
      <c r="I358" s="14">
        <f t="shared" si="183"/>
        <v>3.1150816345214844E-3</v>
      </c>
      <c r="J358" s="14">
        <f t="shared" si="184"/>
        <v>8.607073974609375E-2</v>
      </c>
      <c r="K358" s="14">
        <f t="shared" si="185"/>
        <v>0.1790784912109375</v>
      </c>
      <c r="L358" s="14">
        <f t="shared" si="186"/>
        <v>0.32369510787963868</v>
      </c>
      <c r="N358" s="15">
        <f t="shared" si="187"/>
        <v>1.6489392221084205E-3</v>
      </c>
      <c r="O358" s="15">
        <f t="shared" si="188"/>
        <v>3.1752939687624236E-3</v>
      </c>
      <c r="P358" s="16">
        <f t="shared" si="193"/>
        <v>4.8242331908708441E-3</v>
      </c>
      <c r="R358" s="14">
        <f t="shared" si="189"/>
        <v>278.69777984619145</v>
      </c>
      <c r="S358" s="14">
        <f t="shared" si="190"/>
        <v>17.878135913085938</v>
      </c>
      <c r="T358" s="14">
        <f t="shared" si="191"/>
        <v>1041.2759399414063</v>
      </c>
      <c r="U358" s="14">
        <f t="shared" si="192"/>
        <v>1125.0567626953125</v>
      </c>
      <c r="V358" s="14">
        <f t="shared" si="194"/>
        <v>2462.9086183959962</v>
      </c>
    </row>
    <row r="359" spans="1:22" x14ac:dyDescent="0.55000000000000004">
      <c r="B359">
        <v>105</v>
      </c>
      <c r="C359">
        <v>9925886</v>
      </c>
      <c r="D359">
        <v>196481177</v>
      </c>
      <c r="E359">
        <v>689434</v>
      </c>
      <c r="F359">
        <v>723908</v>
      </c>
      <c r="G359">
        <v>105</v>
      </c>
      <c r="H359" s="14">
        <f t="shared" si="182"/>
        <v>5.1429666137695319E-2</v>
      </c>
      <c r="I359" s="14">
        <f t="shared" si="183"/>
        <v>3.1276798706054688E-3</v>
      </c>
      <c r="J359" s="14">
        <f t="shared" si="184"/>
        <v>5.6037048339843749E-2</v>
      </c>
      <c r="K359" s="14">
        <f t="shared" si="185"/>
        <v>0.13503320312499997</v>
      </c>
      <c r="L359" s="14">
        <f t="shared" si="186"/>
        <v>0.2456275974731445</v>
      </c>
      <c r="N359" s="15">
        <f t="shared" si="187"/>
        <v>1.0737955921774607E-3</v>
      </c>
      <c r="O359" s="15">
        <f t="shared" si="188"/>
        <v>2.3948500954694128E-3</v>
      </c>
      <c r="P359" s="16">
        <f t="shared" si="193"/>
        <v>3.4686456876468737E-3</v>
      </c>
      <c r="R359" s="14">
        <f t="shared" si="189"/>
        <v>294.12667968750003</v>
      </c>
      <c r="S359" s="14">
        <f t="shared" si="190"/>
        <v>18.81643987426758</v>
      </c>
      <c r="T359" s="14">
        <f t="shared" si="191"/>
        <v>1058.0870544433592</v>
      </c>
      <c r="U359" s="14">
        <f t="shared" si="192"/>
        <v>1143.2204956054688</v>
      </c>
      <c r="V359" s="14">
        <f t="shared" si="194"/>
        <v>2514.2506696105957</v>
      </c>
    </row>
    <row r="360" spans="1:22" x14ac:dyDescent="0.55000000000000004">
      <c r="B360">
        <v>110</v>
      </c>
      <c r="C360">
        <v>10494533</v>
      </c>
      <c r="D360">
        <v>205742220</v>
      </c>
      <c r="E360">
        <v>706050</v>
      </c>
      <c r="F360">
        <v>759694</v>
      </c>
      <c r="G360">
        <v>110</v>
      </c>
      <c r="H360" s="14">
        <f t="shared" si="182"/>
        <v>5.7267306518554689E-2</v>
      </c>
      <c r="I360" s="14">
        <f t="shared" si="183"/>
        <v>3.108870635986328E-3</v>
      </c>
      <c r="J360" s="14">
        <f t="shared" si="184"/>
        <v>8.8231933593749992E-2</v>
      </c>
      <c r="K360" s="14">
        <f t="shared" si="185"/>
        <v>0.205315185546875</v>
      </c>
      <c r="L360" s="14">
        <f t="shared" si="186"/>
        <v>0.353923296295166</v>
      </c>
      <c r="N360" s="15">
        <f t="shared" si="187"/>
        <v>1.6903890153199133E-3</v>
      </c>
      <c r="O360" s="15">
        <f t="shared" si="188"/>
        <v>3.6406031115935496E-3</v>
      </c>
      <c r="P360" s="16">
        <f t="shared" si="193"/>
        <v>5.3309921269134629E-3</v>
      </c>
      <c r="R360" s="14">
        <f t="shared" si="189"/>
        <v>311.30687164306642</v>
      </c>
      <c r="S360" s="14">
        <f t="shared" si="190"/>
        <v>19.749101065063478</v>
      </c>
      <c r="T360" s="14">
        <f t="shared" si="191"/>
        <v>1084.5566345214843</v>
      </c>
      <c r="U360" s="14">
        <f t="shared" si="192"/>
        <v>1171.8198120117188</v>
      </c>
      <c r="V360" s="14">
        <f t="shared" si="194"/>
        <v>2587.4324192413333</v>
      </c>
    </row>
    <row r="361" spans="1:22" x14ac:dyDescent="0.55000000000000004">
      <c r="B361">
        <v>115</v>
      </c>
      <c r="C361">
        <v>10995609</v>
      </c>
      <c r="D361">
        <v>215069332</v>
      </c>
      <c r="E361">
        <v>713777</v>
      </c>
      <c r="F361">
        <v>782501</v>
      </c>
      <c r="G361">
        <v>115</v>
      </c>
      <c r="H361" s="14">
        <f t="shared" si="182"/>
        <v>5.0462365722656256E-2</v>
      </c>
      <c r="I361" s="14">
        <f>(D361-D360)*0.0011*3/32768/300</f>
        <v>3.1310495605468753E-3</v>
      </c>
      <c r="J361" s="14">
        <f>(E361-E360)*17.4*3/32768/300</f>
        <v>4.1030822753906245E-2</v>
      </c>
      <c r="K361" s="14">
        <f>(F361-F360)*18.8*3/327680/30</f>
        <v>0.13085070800781251</v>
      </c>
      <c r="L361" s="14">
        <f t="shared" si="186"/>
        <v>0.22547494604492188</v>
      </c>
      <c r="N361" s="15">
        <f t="shared" si="187"/>
        <v>7.862079968352254E-4</v>
      </c>
      <c r="O361" s="15">
        <f t="shared" si="188"/>
        <v>2.3205701803831998E-3</v>
      </c>
      <c r="P361" s="16">
        <f t="shared" si="193"/>
        <v>3.106778177218425E-3</v>
      </c>
      <c r="R361" s="14">
        <f t="shared" si="189"/>
        <v>326.4455813598633</v>
      </c>
      <c r="S361" s="14">
        <f t="shared" si="190"/>
        <v>20.688415933227539</v>
      </c>
      <c r="T361" s="14">
        <f t="shared" si="191"/>
        <v>1096.8658813476561</v>
      </c>
      <c r="U361" s="14">
        <f t="shared" si="192"/>
        <v>1185.1194580078127</v>
      </c>
      <c r="V361" s="14">
        <f t="shared" si="194"/>
        <v>2629.1193366485595</v>
      </c>
    </row>
    <row r="362" spans="1:22" x14ac:dyDescent="0.55000000000000004">
      <c r="L362" s="11">
        <f>AVERAGE(L340:L361)</f>
        <v>0.36781535527177289</v>
      </c>
    </row>
    <row r="365" spans="1:22" s="4" customFormat="1" x14ac:dyDescent="0.55000000000000004">
      <c r="A365" s="7"/>
      <c r="C365" s="20" t="s">
        <v>2779</v>
      </c>
      <c r="D365" s="20"/>
      <c r="E365" s="20"/>
      <c r="F365" s="20"/>
      <c r="H365" s="21"/>
      <c r="I365" s="21"/>
      <c r="J365" s="21"/>
      <c r="K365" s="21"/>
      <c r="L365" s="22"/>
      <c r="N365" s="23"/>
      <c r="O365" s="24"/>
      <c r="P365" s="24"/>
      <c r="R365" s="25"/>
      <c r="S365" s="25"/>
      <c r="T365" s="25"/>
      <c r="U365" s="25"/>
      <c r="V365" s="8"/>
    </row>
    <row r="366" spans="1:22" s="4" customFormat="1" x14ac:dyDescent="0.55000000000000004">
      <c r="A366" s="7"/>
      <c r="C366" s="4" t="s">
        <v>2780</v>
      </c>
      <c r="D366" s="4" t="s">
        <v>2781</v>
      </c>
      <c r="E366" s="4" t="s">
        <v>2782</v>
      </c>
      <c r="F366" s="4" t="s">
        <v>2783</v>
      </c>
      <c r="H366" s="21" t="s">
        <v>2784</v>
      </c>
      <c r="I366" s="21"/>
      <c r="J366" s="21"/>
      <c r="K366" s="21"/>
      <c r="L366" s="22"/>
      <c r="N366" s="23" t="s">
        <v>2785</v>
      </c>
      <c r="O366" s="24"/>
      <c r="P366" s="24"/>
      <c r="R366" s="26" t="s">
        <v>2786</v>
      </c>
      <c r="S366" s="27"/>
      <c r="T366" s="27"/>
      <c r="U366" s="27"/>
      <c r="V366" s="9"/>
    </row>
    <row r="367" spans="1:22" ht="15.75" customHeight="1" x14ac:dyDescent="0.55000000000000004">
      <c r="A367" s="19" t="s">
        <v>2804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2788</v>
      </c>
      <c r="H367" s="11" t="s">
        <v>2773</v>
      </c>
      <c r="I367" s="11" t="s">
        <v>2774</v>
      </c>
      <c r="J367" s="11" t="s">
        <v>2789</v>
      </c>
      <c r="K367" s="11" t="s">
        <v>2790</v>
      </c>
      <c r="L367" s="11" t="s">
        <v>2791</v>
      </c>
      <c r="M367" s="11" t="s">
        <v>2788</v>
      </c>
      <c r="N367" s="12" t="s">
        <v>2789</v>
      </c>
      <c r="O367" s="12" t="s">
        <v>2790</v>
      </c>
      <c r="P367" s="13" t="s">
        <v>2791</v>
      </c>
      <c r="Q367" s="11"/>
      <c r="R367" s="11" t="s">
        <v>2773</v>
      </c>
      <c r="S367" s="11" t="s">
        <v>2774</v>
      </c>
      <c r="T367" s="11" t="s">
        <v>2789</v>
      </c>
      <c r="U367" s="11" t="s">
        <v>2790</v>
      </c>
      <c r="V367" s="11" t="s">
        <v>2791</v>
      </c>
    </row>
    <row r="368" spans="1:22" x14ac:dyDescent="0.55000000000000004">
      <c r="A368" s="19"/>
      <c r="B368">
        <v>10</v>
      </c>
      <c r="C368">
        <v>515469</v>
      </c>
      <c r="D368">
        <v>19144517</v>
      </c>
      <c r="E368">
        <v>42972</v>
      </c>
      <c r="F368">
        <v>121504</v>
      </c>
      <c r="G368">
        <v>10</v>
      </c>
      <c r="H368" s="14">
        <f>(C368-C367)*0.33*3/32768/300</f>
        <v>3.408059692382813E-2</v>
      </c>
      <c r="I368" s="14">
        <f>(D368-D367)*0.0011*3/327680/30</f>
        <v>3.1861838378906254E-3</v>
      </c>
      <c r="J368" s="14">
        <f>(E368-E367)*17.4*3/327680/30</f>
        <v>9.156665039062499E-2</v>
      </c>
      <c r="K368" s="14">
        <f>(F368-F367)*18.8*3/327680/30</f>
        <v>0.18748364257812503</v>
      </c>
      <c r="L368" s="14">
        <f>SUM(H368:K368)</f>
        <v>0.3163170737304688</v>
      </c>
      <c r="M368">
        <v>10</v>
      </c>
      <c r="N368" s="15">
        <f>(E368-E367)/(C368-C367+D368-D367)</f>
        <v>1.7542642436307206E-3</v>
      </c>
      <c r="O368" s="15">
        <f>(F368-F367)/(C368-C367+D368-D367)</f>
        <v>3.324393815435206E-3</v>
      </c>
      <c r="P368" s="16">
        <f t="shared" ref="P368:P372" si="195">SUM(N368:O368)</f>
        <v>5.0786580590659264E-3</v>
      </c>
      <c r="Q368">
        <v>10</v>
      </c>
      <c r="R368" s="14">
        <f>(C368-C$3)*0.33*3/32768</f>
        <v>9.8153750610351569</v>
      </c>
      <c r="S368" s="14">
        <f>(D368-D$3)*0.0011*3/32768</f>
        <v>0.95721813354492191</v>
      </c>
      <c r="T368" s="14">
        <f>(E368-E$3)*17.4*3/32768</f>
        <v>28.261724853515624</v>
      </c>
      <c r="U368" s="14">
        <f>(E368-E$3)*18.8*3/32768</f>
        <v>30.535656738281247</v>
      </c>
      <c r="V368" s="14">
        <f t="shared" ref="V368:V372" si="196">SUM(R368:U368)</f>
        <v>69.569974786376946</v>
      </c>
    </row>
    <row r="369" spans="1:22" x14ac:dyDescent="0.55000000000000004">
      <c r="A369" s="19"/>
      <c r="B369">
        <v>15</v>
      </c>
      <c r="C369">
        <v>857621</v>
      </c>
      <c r="D369">
        <v>28632227</v>
      </c>
      <c r="E369">
        <v>56041</v>
      </c>
      <c r="F369">
        <v>130863</v>
      </c>
      <c r="G369">
        <v>15</v>
      </c>
      <c r="H369" s="14">
        <f t="shared" ref="H369:H389" si="197">(C369-C368)*0.33*3/32768/300</f>
        <v>3.4457446289062499E-2</v>
      </c>
      <c r="I369" s="14">
        <f t="shared" ref="I369:I388" si="198">(D369-D368)*0.0011*3/327680/30</f>
        <v>3.1849612426757814E-3</v>
      </c>
      <c r="J369" s="14">
        <f t="shared" ref="J369:J388" si="199">(E369-E368)*17.4*3/327680/30</f>
        <v>6.9397155761718746E-2</v>
      </c>
      <c r="K369" s="14">
        <f t="shared" ref="K369:K388" si="200">(F369-F368)*18.8*3/327680/30</f>
        <v>5.3695434570312513E-2</v>
      </c>
      <c r="L369" s="14">
        <f t="shared" ref="L369:L389" si="201">SUM(H369:K369)</f>
        <v>0.16073499786376955</v>
      </c>
      <c r="M369">
        <v>15</v>
      </c>
      <c r="N369" s="15">
        <f t="shared" ref="N369:N389" si="202">(E369-E368)/(C369-C368+D369-D368)</f>
        <v>1.3295201906191561E-3</v>
      </c>
      <c r="O369" s="15">
        <f t="shared" ref="O369:O389" si="203">(F369-F368)/(C369-C368+D369-D368)</f>
        <v>9.5209881888474123E-4</v>
      </c>
      <c r="P369" s="16">
        <f t="shared" si="195"/>
        <v>2.2816190095038972E-3</v>
      </c>
      <c r="Q369">
        <v>15</v>
      </c>
      <c r="R369" s="14">
        <f t="shared" ref="R369:R389" si="204">(C369-C$3)*0.33*3/32768</f>
        <v>20.152608947753908</v>
      </c>
      <c r="S369" s="14">
        <f t="shared" ref="S369:S389" si="205">(D369-D$3)*0.0011*3/32768</f>
        <v>1.9127065063476565</v>
      </c>
      <c r="T369" s="14">
        <f t="shared" ref="T369:T389" si="206">(E369-E$3)*17.4*3/32768</f>
        <v>49.08087158203125</v>
      </c>
      <c r="U369" s="14">
        <f t="shared" ref="U369:U389" si="207">(E369-E$3)*18.8*3/32768</f>
        <v>53.0299072265625</v>
      </c>
      <c r="V369" s="14">
        <f t="shared" si="196"/>
        <v>124.17609426269532</v>
      </c>
    </row>
    <row r="370" spans="1:22" x14ac:dyDescent="0.55000000000000004">
      <c r="A370" s="19"/>
      <c r="B370">
        <v>20</v>
      </c>
      <c r="C370">
        <v>1186779</v>
      </c>
      <c r="D370">
        <v>38130755</v>
      </c>
      <c r="E370">
        <v>60937</v>
      </c>
      <c r="F370">
        <v>139318</v>
      </c>
      <c r="G370">
        <v>20</v>
      </c>
      <c r="H370" s="14">
        <f t="shared" si="197"/>
        <v>3.3148846435546872E-2</v>
      </c>
      <c r="I370" s="14">
        <f t="shared" si="198"/>
        <v>3.1885927734375003E-3</v>
      </c>
      <c r="J370" s="14">
        <f t="shared" si="199"/>
        <v>2.5998046875E-2</v>
      </c>
      <c r="K370" s="14">
        <f t="shared" si="200"/>
        <v>4.8508911132812499E-2</v>
      </c>
      <c r="L370" s="14">
        <f t="shared" si="201"/>
        <v>0.11084439721679687</v>
      </c>
      <c r="M370">
        <v>20</v>
      </c>
      <c r="N370" s="15">
        <f t="shared" si="202"/>
        <v>4.981844149273796E-4</v>
      </c>
      <c r="O370" s="15">
        <f t="shared" si="203"/>
        <v>8.6032459726531759E-4</v>
      </c>
      <c r="P370" s="16">
        <f t="shared" si="195"/>
        <v>1.3585090121926973E-3</v>
      </c>
      <c r="Q370">
        <v>20</v>
      </c>
      <c r="R370" s="14">
        <f t="shared" si="204"/>
        <v>30.097262878417968</v>
      </c>
      <c r="S370" s="14">
        <f t="shared" si="205"/>
        <v>2.8692843383789066</v>
      </c>
      <c r="T370" s="14">
        <f t="shared" si="206"/>
        <v>56.880285644531241</v>
      </c>
      <c r="U370" s="14">
        <f t="shared" si="207"/>
        <v>61.456860351562504</v>
      </c>
      <c r="V370" s="14">
        <f t="shared" si="196"/>
        <v>151.30369321289064</v>
      </c>
    </row>
    <row r="371" spans="1:22" x14ac:dyDescent="0.55000000000000004">
      <c r="A371" s="19"/>
      <c r="B371">
        <v>25</v>
      </c>
      <c r="C371">
        <v>1645988</v>
      </c>
      <c r="D371">
        <v>47501695</v>
      </c>
      <c r="E371">
        <v>145588</v>
      </c>
      <c r="F371">
        <v>185144</v>
      </c>
      <c r="G371">
        <v>25</v>
      </c>
      <c r="H371" s="14">
        <f t="shared" si="197"/>
        <v>4.6246023559570318E-2</v>
      </c>
      <c r="I371" s="14">
        <f t="shared" si="198"/>
        <v>3.1457623291015631E-3</v>
      </c>
      <c r="J371" s="14">
        <f t="shared" si="199"/>
        <v>0.44950177001953118</v>
      </c>
      <c r="K371" s="14">
        <f t="shared" si="200"/>
        <v>0.26291772460937507</v>
      </c>
      <c r="L371" s="14">
        <f t="shared" si="201"/>
        <v>0.76181128051757807</v>
      </c>
      <c r="M371">
        <v>25</v>
      </c>
      <c r="N371" s="15">
        <f t="shared" si="202"/>
        <v>8.6113648938586796E-3</v>
      </c>
      <c r="O371" s="15">
        <f t="shared" si="203"/>
        <v>4.6617808132918435E-3</v>
      </c>
      <c r="P371" s="16">
        <f t="shared" si="195"/>
        <v>1.3273145707150522E-2</v>
      </c>
      <c r="Q371">
        <v>25</v>
      </c>
      <c r="R371" s="14">
        <f t="shared" si="204"/>
        <v>43.971069946289063</v>
      </c>
      <c r="S371" s="14">
        <f t="shared" si="205"/>
        <v>3.8130130371093749</v>
      </c>
      <c r="T371" s="14">
        <f t="shared" si="206"/>
        <v>191.73081665039061</v>
      </c>
      <c r="U371" s="14">
        <f t="shared" si="207"/>
        <v>207.15743408203127</v>
      </c>
      <c r="V371" s="14">
        <f t="shared" si="196"/>
        <v>446.67233371582029</v>
      </c>
    </row>
    <row r="372" spans="1:22" x14ac:dyDescent="0.55000000000000004">
      <c r="A372" s="19"/>
      <c r="B372">
        <v>30</v>
      </c>
      <c r="C372">
        <v>1969059</v>
      </c>
      <c r="D372">
        <v>57008668</v>
      </c>
      <c r="E372">
        <v>147493</v>
      </c>
      <c r="F372">
        <v>192094</v>
      </c>
      <c r="G372">
        <v>30</v>
      </c>
      <c r="H372" s="14">
        <f t="shared" si="197"/>
        <v>3.2535836791992193E-2</v>
      </c>
      <c r="I372" s="14">
        <f t="shared" si="198"/>
        <v>3.1914277038574217E-3</v>
      </c>
      <c r="J372" s="14">
        <f t="shared" si="199"/>
        <v>1.0115661621093751E-2</v>
      </c>
      <c r="K372" s="14">
        <f t="shared" si="200"/>
        <v>3.9874267578124997E-2</v>
      </c>
      <c r="L372" s="14">
        <f t="shared" si="201"/>
        <v>8.5717193695068361E-2</v>
      </c>
      <c r="M372">
        <v>30</v>
      </c>
      <c r="N372" s="15">
        <f t="shared" si="202"/>
        <v>1.9379363917394469E-4</v>
      </c>
      <c r="O372" s="15">
        <f t="shared" si="203"/>
        <v>7.0701616391544131E-4</v>
      </c>
      <c r="P372" s="16">
        <f t="shared" si="195"/>
        <v>9.0080980308938604E-4</v>
      </c>
      <c r="Q372">
        <v>30</v>
      </c>
      <c r="R372" s="14">
        <f t="shared" si="204"/>
        <v>53.73182098388672</v>
      </c>
      <c r="S372" s="14">
        <f t="shared" si="205"/>
        <v>4.7704413482666022</v>
      </c>
      <c r="T372" s="14">
        <f t="shared" si="206"/>
        <v>194.76551513671873</v>
      </c>
      <c r="U372" s="14">
        <f t="shared" si="207"/>
        <v>210.43630371093752</v>
      </c>
      <c r="V372" s="14">
        <f t="shared" si="196"/>
        <v>463.70408117980958</v>
      </c>
    </row>
    <row r="373" spans="1:22" x14ac:dyDescent="0.55000000000000004">
      <c r="B373">
        <v>35</v>
      </c>
      <c r="C373">
        <v>2508584</v>
      </c>
      <c r="D373">
        <v>66296806</v>
      </c>
      <c r="E373">
        <v>271990</v>
      </c>
      <c r="F373">
        <v>256648</v>
      </c>
      <c r="G373">
        <v>35</v>
      </c>
      <c r="H373" s="14">
        <f t="shared" si="197"/>
        <v>5.4334487915039059E-2</v>
      </c>
      <c r="I373" s="14">
        <f t="shared" si="198"/>
        <v>3.1179662475585936E-3</v>
      </c>
      <c r="J373" s="14">
        <f t="shared" si="199"/>
        <v>0.66108636474609372</v>
      </c>
      <c r="K373" s="14">
        <f t="shared" si="200"/>
        <v>0.37036596679687495</v>
      </c>
      <c r="L373" s="14">
        <f t="shared" si="201"/>
        <v>1.0889047857055663</v>
      </c>
      <c r="N373" s="15">
        <f t="shared" si="202"/>
        <v>1.2668016801145909E-2</v>
      </c>
      <c r="O373" s="15">
        <f t="shared" si="203"/>
        <v>6.568601304297878E-3</v>
      </c>
      <c r="P373" s="16">
        <f t="shared" ref="P373:P389" si="208">SUM(N373:O373)</f>
        <v>1.9236618105443786E-2</v>
      </c>
      <c r="R373" s="14">
        <f t="shared" si="204"/>
        <v>70.032167358398439</v>
      </c>
      <c r="S373" s="14">
        <f t="shared" si="205"/>
        <v>5.7058312225341794</v>
      </c>
      <c r="T373" s="14">
        <f t="shared" si="206"/>
        <v>393.09142456054684</v>
      </c>
      <c r="U373" s="14">
        <f t="shared" si="207"/>
        <v>424.7194702148438</v>
      </c>
      <c r="V373" s="14">
        <f t="shared" ref="V373:V389" si="209">SUM(R373:U373)</f>
        <v>893.54889335632322</v>
      </c>
    </row>
    <row r="374" spans="1:22" x14ac:dyDescent="0.55000000000000004">
      <c r="B374">
        <v>40</v>
      </c>
      <c r="C374">
        <v>2918574</v>
      </c>
      <c r="D374">
        <v>75716760</v>
      </c>
      <c r="E374">
        <v>284657</v>
      </c>
      <c r="F374">
        <v>267203</v>
      </c>
      <c r="G374">
        <v>40</v>
      </c>
      <c r="H374" s="14">
        <f t="shared" si="197"/>
        <v>4.1289276123046878E-2</v>
      </c>
      <c r="I374" s="14">
        <f t="shared" si="198"/>
        <v>3.1622160034179693E-3</v>
      </c>
      <c r="J374" s="14">
        <f t="shared" si="199"/>
        <v>6.7262512207031236E-2</v>
      </c>
      <c r="K374" s="14">
        <f t="shared" si="200"/>
        <v>6.0557250976562498E-2</v>
      </c>
      <c r="L374" s="14">
        <f t="shared" si="201"/>
        <v>0.17227125531005857</v>
      </c>
      <c r="N374" s="15">
        <f t="shared" si="202"/>
        <v>1.2886136482567958E-3</v>
      </c>
      <c r="O374" s="15">
        <f t="shared" si="203"/>
        <v>1.0737599318978827E-3</v>
      </c>
      <c r="P374" s="16">
        <f t="shared" si="208"/>
        <v>2.3623735801546787E-3</v>
      </c>
      <c r="R374" s="14">
        <f t="shared" si="204"/>
        <v>82.418950195312505</v>
      </c>
      <c r="S374" s="14">
        <f t="shared" si="205"/>
        <v>6.6544960235595703</v>
      </c>
      <c r="T374" s="14">
        <f t="shared" si="206"/>
        <v>413.27017822265623</v>
      </c>
      <c r="U374" s="14">
        <f t="shared" si="207"/>
        <v>446.52180175781245</v>
      </c>
      <c r="V374" s="14">
        <f t="shared" si="209"/>
        <v>948.86542619934073</v>
      </c>
    </row>
    <row r="375" spans="1:22" x14ac:dyDescent="0.55000000000000004">
      <c r="B375">
        <v>45</v>
      </c>
      <c r="C375">
        <v>3302057</v>
      </c>
      <c r="D375">
        <v>85163385</v>
      </c>
      <c r="E375">
        <v>286557</v>
      </c>
      <c r="F375">
        <v>274303</v>
      </c>
      <c r="G375">
        <v>45</v>
      </c>
      <c r="H375" s="14">
        <f t="shared" si="197"/>
        <v>3.8619808959960936E-2</v>
      </c>
      <c r="I375" s="14">
        <f t="shared" si="198"/>
        <v>3.1711692810058598E-3</v>
      </c>
      <c r="J375" s="14">
        <f t="shared" si="199"/>
        <v>1.0089111328125001E-2</v>
      </c>
      <c r="K375" s="14">
        <f t="shared" si="200"/>
        <v>4.0734863281249999E-2</v>
      </c>
      <c r="L375" s="14">
        <f t="shared" si="201"/>
        <v>9.2614952850341797E-2</v>
      </c>
      <c r="N375" s="15">
        <f t="shared" si="202"/>
        <v>1.9328373604847476E-4</v>
      </c>
      <c r="O375" s="15">
        <f t="shared" si="203"/>
        <v>7.2227080312851086E-4</v>
      </c>
      <c r="P375" s="16">
        <f t="shared" si="208"/>
        <v>9.1555453917698567E-4</v>
      </c>
      <c r="R375" s="14">
        <f t="shared" si="204"/>
        <v>94.004892883300784</v>
      </c>
      <c r="S375" s="14">
        <f t="shared" si="205"/>
        <v>7.6058468078613286</v>
      </c>
      <c r="T375" s="14">
        <f t="shared" si="206"/>
        <v>416.29691162109373</v>
      </c>
      <c r="U375" s="14">
        <f t="shared" si="207"/>
        <v>449.79206542968745</v>
      </c>
      <c r="V375" s="14">
        <f t="shared" si="209"/>
        <v>967.69971674194335</v>
      </c>
    </row>
    <row r="376" spans="1:22" x14ac:dyDescent="0.55000000000000004">
      <c r="B376">
        <v>50</v>
      </c>
      <c r="C376">
        <v>3845758</v>
      </c>
      <c r="D376">
        <v>94447459</v>
      </c>
      <c r="E376">
        <v>358315</v>
      </c>
      <c r="F376">
        <v>314629</v>
      </c>
      <c r="G376">
        <v>50</v>
      </c>
      <c r="H376" s="14">
        <f t="shared" si="197"/>
        <v>5.4755044555664059E-2</v>
      </c>
      <c r="I376" s="14">
        <f t="shared" si="198"/>
        <v>3.1166019897460938E-3</v>
      </c>
      <c r="J376" s="14">
        <f t="shared" si="199"/>
        <v>0.38103918457031244</v>
      </c>
      <c r="K376" s="14">
        <f t="shared" si="200"/>
        <v>0.23136254882812504</v>
      </c>
      <c r="L376" s="14">
        <f t="shared" si="201"/>
        <v>0.67027337994384761</v>
      </c>
      <c r="N376" s="15">
        <f t="shared" si="202"/>
        <v>7.3015509614332849E-3</v>
      </c>
      <c r="O376" s="15">
        <f t="shared" si="203"/>
        <v>4.1032685424727371E-3</v>
      </c>
      <c r="P376" s="16">
        <f t="shared" si="208"/>
        <v>1.1404819503906021E-2</v>
      </c>
      <c r="R376" s="14">
        <f t="shared" si="204"/>
        <v>110.43140624999999</v>
      </c>
      <c r="S376" s="14">
        <f t="shared" si="205"/>
        <v>8.5408274047851567</v>
      </c>
      <c r="T376" s="14">
        <f t="shared" si="206"/>
        <v>530.60866699218741</v>
      </c>
      <c r="U376" s="14">
        <f t="shared" si="207"/>
        <v>573.30131835937505</v>
      </c>
      <c r="V376" s="14">
        <f t="shared" si="209"/>
        <v>1222.8822190063477</v>
      </c>
    </row>
    <row r="377" spans="1:22" x14ac:dyDescent="0.55000000000000004">
      <c r="B377">
        <v>55</v>
      </c>
      <c r="C377">
        <v>4337732</v>
      </c>
      <c r="D377">
        <v>103785627</v>
      </c>
      <c r="E377">
        <v>385066</v>
      </c>
      <c r="F377">
        <v>331647</v>
      </c>
      <c r="G377">
        <v>55</v>
      </c>
      <c r="H377" s="14">
        <f t="shared" si="197"/>
        <v>4.9545721435546877E-2</v>
      </c>
      <c r="I377" s="14">
        <f t="shared" si="198"/>
        <v>3.134760986328125E-3</v>
      </c>
      <c r="J377" s="14">
        <f t="shared" si="199"/>
        <v>0.14204937744140625</v>
      </c>
      <c r="K377" s="14">
        <f t="shared" si="200"/>
        <v>9.7637451171875E-2</v>
      </c>
      <c r="L377" s="14">
        <f t="shared" si="201"/>
        <v>0.29236731103515623</v>
      </c>
      <c r="N377" s="15">
        <f t="shared" si="202"/>
        <v>2.721323862869936E-3</v>
      </c>
      <c r="O377" s="15">
        <f t="shared" si="203"/>
        <v>1.7312059174730131E-3</v>
      </c>
      <c r="P377" s="16">
        <f t="shared" si="208"/>
        <v>4.4525297803429493E-3</v>
      </c>
      <c r="R377" s="14">
        <f t="shared" si="204"/>
        <v>125.29512268066406</v>
      </c>
      <c r="S377" s="14">
        <f t="shared" si="205"/>
        <v>9.4812557006835938</v>
      </c>
      <c r="T377" s="14">
        <f t="shared" si="206"/>
        <v>573.22348022460926</v>
      </c>
      <c r="U377" s="14">
        <f t="shared" si="207"/>
        <v>619.34490966796875</v>
      </c>
      <c r="V377" s="14">
        <f t="shared" si="209"/>
        <v>1327.3447682739256</v>
      </c>
    </row>
    <row r="378" spans="1:22" x14ac:dyDescent="0.55000000000000004">
      <c r="B378">
        <v>60</v>
      </c>
      <c r="C378">
        <v>4864314</v>
      </c>
      <c r="D378">
        <v>113086697</v>
      </c>
      <c r="E378">
        <v>394277</v>
      </c>
      <c r="F378">
        <v>354822</v>
      </c>
      <c r="G378">
        <v>60</v>
      </c>
      <c r="H378" s="14">
        <f t="shared" si="197"/>
        <v>5.3031024169921871E-2</v>
      </c>
      <c r="I378" s="14">
        <f t="shared" si="198"/>
        <v>3.1223074340820316E-3</v>
      </c>
      <c r="J378" s="14">
        <f t="shared" si="199"/>
        <v>4.8910949707031248E-2</v>
      </c>
      <c r="K378" s="14">
        <f t="shared" si="200"/>
        <v>0.13296203613281249</v>
      </c>
      <c r="L378" s="14">
        <f t="shared" si="201"/>
        <v>0.23802631744384764</v>
      </c>
      <c r="N378" s="15">
        <f t="shared" si="202"/>
        <v>9.3725337445811066E-4</v>
      </c>
      <c r="O378" s="15">
        <f t="shared" si="203"/>
        <v>2.3581421075959956E-3</v>
      </c>
      <c r="P378" s="16">
        <f t="shared" si="208"/>
        <v>3.2953954820541063E-3</v>
      </c>
      <c r="R378" s="14">
        <f t="shared" si="204"/>
        <v>141.20442993164065</v>
      </c>
      <c r="S378" s="14">
        <f t="shared" si="205"/>
        <v>10.417947930908204</v>
      </c>
      <c r="T378" s="14">
        <f t="shared" si="206"/>
        <v>587.89676513671873</v>
      </c>
      <c r="U378" s="14">
        <f t="shared" si="207"/>
        <v>635.19880371093745</v>
      </c>
      <c r="V378" s="14">
        <f t="shared" si="209"/>
        <v>1374.7179467102051</v>
      </c>
    </row>
    <row r="379" spans="1:22" x14ac:dyDescent="0.55000000000000004">
      <c r="B379">
        <v>65</v>
      </c>
      <c r="C379">
        <v>5400121</v>
      </c>
      <c r="D379">
        <v>122378680</v>
      </c>
      <c r="E379">
        <v>405634</v>
      </c>
      <c r="F379">
        <v>379125</v>
      </c>
      <c r="G379">
        <v>65</v>
      </c>
      <c r="H379" s="14">
        <f t="shared" si="197"/>
        <v>5.396005554199218E-2</v>
      </c>
      <c r="I379" s="14">
        <f t="shared" si="198"/>
        <v>3.1192569885253904E-3</v>
      </c>
      <c r="J379" s="14">
        <f t="shared" si="199"/>
        <v>6.0306335449218741E-2</v>
      </c>
      <c r="K379" s="14">
        <f t="shared" si="200"/>
        <v>0.13943371582031253</v>
      </c>
      <c r="L379" s="14">
        <f t="shared" si="201"/>
        <v>0.25681936380004883</v>
      </c>
      <c r="N379" s="15">
        <f t="shared" si="202"/>
        <v>1.1556005978963734E-3</v>
      </c>
      <c r="O379" s="15">
        <f t="shared" si="203"/>
        <v>2.4728855622678141E-3</v>
      </c>
      <c r="P379" s="16">
        <f t="shared" si="208"/>
        <v>3.6284861601641877E-3</v>
      </c>
      <c r="R379" s="14">
        <f t="shared" si="204"/>
        <v>157.39244659423827</v>
      </c>
      <c r="S379" s="14">
        <f t="shared" si="205"/>
        <v>11.353725027465821</v>
      </c>
      <c r="T379" s="14">
        <f t="shared" si="206"/>
        <v>605.98866577148431</v>
      </c>
      <c r="U379" s="14">
        <f t="shared" si="207"/>
        <v>654.74637451171884</v>
      </c>
      <c r="V379" s="14">
        <f t="shared" si="209"/>
        <v>1429.4812119049072</v>
      </c>
    </row>
    <row r="380" spans="1:22" x14ac:dyDescent="0.55000000000000004">
      <c r="B380">
        <v>70</v>
      </c>
      <c r="C380">
        <v>5931651</v>
      </c>
      <c r="D380">
        <v>131675090</v>
      </c>
      <c r="E380">
        <v>417390</v>
      </c>
      <c r="F380">
        <v>404645</v>
      </c>
      <c r="G380">
        <v>70</v>
      </c>
      <c r="H380" s="14">
        <f t="shared" si="197"/>
        <v>5.3529327392578117E-2</v>
      </c>
      <c r="I380" s="14">
        <f t="shared" si="198"/>
        <v>3.1207431030273445E-3</v>
      </c>
      <c r="J380" s="14">
        <f t="shared" si="199"/>
        <v>6.2425048828124989E-2</v>
      </c>
      <c r="K380" s="14">
        <f t="shared" si="200"/>
        <v>0.14641601562499998</v>
      </c>
      <c r="L380" s="14">
        <f t="shared" si="201"/>
        <v>0.26549113494873045</v>
      </c>
      <c r="N380" s="15">
        <f t="shared" si="202"/>
        <v>1.1961814988695496E-3</v>
      </c>
      <c r="O380" s="15">
        <f t="shared" si="203"/>
        <v>2.5966784494003831E-3</v>
      </c>
      <c r="P380" s="16">
        <f t="shared" si="208"/>
        <v>3.7928599482699326E-3</v>
      </c>
      <c r="R380" s="14">
        <f t="shared" si="204"/>
        <v>173.45124481201174</v>
      </c>
      <c r="S380" s="14">
        <f t="shared" si="205"/>
        <v>12.289947958374023</v>
      </c>
      <c r="T380" s="14">
        <f t="shared" si="206"/>
        <v>624.71618041992178</v>
      </c>
      <c r="U380" s="14">
        <f t="shared" si="207"/>
        <v>674.9807006835938</v>
      </c>
      <c r="V380" s="14">
        <f t="shared" si="209"/>
        <v>1485.4380738739014</v>
      </c>
    </row>
    <row r="381" spans="1:22" x14ac:dyDescent="0.55000000000000004">
      <c r="B381">
        <v>75</v>
      </c>
      <c r="C381">
        <v>6472410</v>
      </c>
      <c r="D381">
        <v>140964412</v>
      </c>
      <c r="E381">
        <v>426371</v>
      </c>
      <c r="F381">
        <v>431740</v>
      </c>
      <c r="G381">
        <v>75</v>
      </c>
      <c r="H381" s="14">
        <f t="shared" si="197"/>
        <v>5.4458761596679693E-2</v>
      </c>
      <c r="I381" s="14">
        <f t="shared" si="198"/>
        <v>3.1183637084960941E-3</v>
      </c>
      <c r="J381" s="14">
        <f t="shared" si="199"/>
        <v>4.7689636230468742E-2</v>
      </c>
      <c r="K381" s="14">
        <f t="shared" si="200"/>
        <v>0.15545227050781249</v>
      </c>
      <c r="L381" s="14">
        <f t="shared" si="201"/>
        <v>0.26071903204345703</v>
      </c>
      <c r="N381" s="15">
        <f t="shared" si="202"/>
        <v>9.1362421123488194E-4</v>
      </c>
      <c r="O381" s="15">
        <f t="shared" si="203"/>
        <v>2.756335375059473E-3</v>
      </c>
      <c r="P381" s="16">
        <f t="shared" si="208"/>
        <v>3.6699595862943551E-3</v>
      </c>
      <c r="R381" s="14">
        <f t="shared" si="204"/>
        <v>189.78887329101565</v>
      </c>
      <c r="S381" s="14">
        <f t="shared" si="205"/>
        <v>13.22545707092285</v>
      </c>
      <c r="T381" s="14">
        <f t="shared" si="206"/>
        <v>639.02307128906239</v>
      </c>
      <c r="U381" s="14">
        <f t="shared" si="207"/>
        <v>690.438720703125</v>
      </c>
      <c r="V381" s="14">
        <f t="shared" si="209"/>
        <v>1532.4761223541259</v>
      </c>
    </row>
    <row r="382" spans="1:22" x14ac:dyDescent="0.55000000000000004">
      <c r="B382">
        <v>80</v>
      </c>
      <c r="C382">
        <v>6991900</v>
      </c>
      <c r="D382">
        <v>150272745</v>
      </c>
      <c r="E382">
        <v>433233</v>
      </c>
      <c r="F382">
        <v>458845</v>
      </c>
      <c r="G382">
        <v>80</v>
      </c>
      <c r="H382" s="14">
        <f t="shared" si="197"/>
        <v>5.2316802978515625E-2</v>
      </c>
      <c r="I382" s="14">
        <f t="shared" si="198"/>
        <v>3.1247455749511721E-3</v>
      </c>
      <c r="J382" s="14">
        <f t="shared" si="199"/>
        <v>3.6437622070312502E-2</v>
      </c>
      <c r="K382" s="14">
        <f t="shared" si="200"/>
        <v>0.15550964355468752</v>
      </c>
      <c r="L382" s="14">
        <f t="shared" si="201"/>
        <v>0.24738881417846681</v>
      </c>
      <c r="N382" s="15">
        <f t="shared" si="202"/>
        <v>6.9822177302134969E-4</v>
      </c>
      <c r="O382" s="15">
        <f t="shared" si="203"/>
        <v>2.7579861786277593E-3</v>
      </c>
      <c r="P382" s="16">
        <f t="shared" si="208"/>
        <v>3.4562079516491091E-3</v>
      </c>
      <c r="R382" s="14">
        <f t="shared" si="204"/>
        <v>205.48391418457032</v>
      </c>
      <c r="S382" s="14">
        <f t="shared" si="205"/>
        <v>14.162880743408204</v>
      </c>
      <c r="T382" s="14">
        <f t="shared" si="206"/>
        <v>649.9543579101562</v>
      </c>
      <c r="U382" s="14">
        <f t="shared" si="207"/>
        <v>702.24953613281252</v>
      </c>
      <c r="V382" s="14">
        <f t="shared" si="209"/>
        <v>1571.8506889709474</v>
      </c>
    </row>
    <row r="383" spans="1:22" x14ac:dyDescent="0.55000000000000004">
      <c r="B383">
        <v>85</v>
      </c>
      <c r="C383">
        <v>7539550</v>
      </c>
      <c r="D383">
        <v>159552673</v>
      </c>
      <c r="E383">
        <v>444129</v>
      </c>
      <c r="F383">
        <v>487461</v>
      </c>
      <c r="G383">
        <v>85</v>
      </c>
      <c r="H383" s="14">
        <f t="shared" si="197"/>
        <v>5.5152740478515622E-2</v>
      </c>
      <c r="I383" s="14">
        <f t="shared" si="198"/>
        <v>3.1152102050781253E-3</v>
      </c>
      <c r="J383" s="14">
        <f t="shared" si="199"/>
        <v>5.7858398437499993E-2</v>
      </c>
      <c r="K383" s="14">
        <f t="shared" si="200"/>
        <v>0.16417871093750003</v>
      </c>
      <c r="L383" s="14">
        <f t="shared" si="201"/>
        <v>0.28030506005859379</v>
      </c>
      <c r="N383" s="15">
        <f t="shared" si="202"/>
        <v>1.1087167153493974E-3</v>
      </c>
      <c r="O383" s="15">
        <f t="shared" si="203"/>
        <v>2.9118059403853117E-3</v>
      </c>
      <c r="P383" s="16">
        <f t="shared" si="208"/>
        <v>4.0205226557347091E-3</v>
      </c>
      <c r="R383" s="14">
        <f t="shared" si="204"/>
        <v>222.02973632812501</v>
      </c>
      <c r="S383" s="14">
        <f t="shared" si="205"/>
        <v>15.09744380493164</v>
      </c>
      <c r="T383" s="14">
        <f t="shared" si="206"/>
        <v>667.31187744140618</v>
      </c>
      <c r="U383" s="14">
        <f t="shared" si="207"/>
        <v>721.00363769531259</v>
      </c>
      <c r="V383" s="14">
        <f t="shared" si="209"/>
        <v>1625.4426952697754</v>
      </c>
    </row>
    <row r="384" spans="1:22" x14ac:dyDescent="0.55000000000000004">
      <c r="B384">
        <v>90</v>
      </c>
      <c r="C384">
        <v>8126295</v>
      </c>
      <c r="D384">
        <v>168795640</v>
      </c>
      <c r="E384">
        <v>464155</v>
      </c>
      <c r="F384">
        <v>524045</v>
      </c>
      <c r="G384">
        <v>90</v>
      </c>
      <c r="H384" s="14">
        <f t="shared" si="197"/>
        <v>5.9089920043945317E-2</v>
      </c>
      <c r="I384" s="14">
        <f t="shared" si="198"/>
        <v>3.1028026428222655E-3</v>
      </c>
      <c r="J384" s="14">
        <f t="shared" si="199"/>
        <v>0.1063392333984375</v>
      </c>
      <c r="K384" s="14">
        <f t="shared" si="200"/>
        <v>0.20989355468750001</v>
      </c>
      <c r="L384" s="14">
        <f t="shared" si="201"/>
        <v>0.37842551077270509</v>
      </c>
      <c r="N384" s="15">
        <f t="shared" si="202"/>
        <v>2.0372926490623529E-3</v>
      </c>
      <c r="O384" s="15">
        <f t="shared" si="203"/>
        <v>3.7217774030409031E-3</v>
      </c>
      <c r="P384" s="16">
        <f t="shared" si="208"/>
        <v>5.7590700521032556E-3</v>
      </c>
      <c r="R384" s="14">
        <f t="shared" si="204"/>
        <v>239.75671234130857</v>
      </c>
      <c r="S384" s="14">
        <f t="shared" si="205"/>
        <v>16.02828459777832</v>
      </c>
      <c r="T384" s="14">
        <f t="shared" si="206"/>
        <v>699.21364746093741</v>
      </c>
      <c r="U384" s="14">
        <f t="shared" si="207"/>
        <v>755.47221679687505</v>
      </c>
      <c r="V384" s="14">
        <f t="shared" si="209"/>
        <v>1710.4708611968995</v>
      </c>
    </row>
    <row r="385" spans="1:22" x14ac:dyDescent="0.55000000000000004">
      <c r="B385">
        <v>95</v>
      </c>
      <c r="C385">
        <v>8677620</v>
      </c>
      <c r="D385">
        <v>178071989</v>
      </c>
      <c r="E385">
        <v>475654</v>
      </c>
      <c r="F385">
        <v>545358</v>
      </c>
      <c r="G385">
        <v>95</v>
      </c>
      <c r="H385" s="14">
        <f t="shared" si="197"/>
        <v>5.5522842407226561E-2</v>
      </c>
      <c r="I385" s="14">
        <f t="shared" si="198"/>
        <v>3.1140087585449223E-3</v>
      </c>
      <c r="J385" s="14">
        <f t="shared" si="199"/>
        <v>6.1060363769531244E-2</v>
      </c>
      <c r="K385" s="14">
        <f t="shared" si="200"/>
        <v>0.12227917480468752</v>
      </c>
      <c r="L385" s="14">
        <f t="shared" si="201"/>
        <v>0.24197638973999025</v>
      </c>
      <c r="N385" s="15">
        <f t="shared" si="202"/>
        <v>1.1700632316456569E-3</v>
      </c>
      <c r="O385" s="15">
        <f t="shared" si="203"/>
        <v>2.1686718546016078E-3</v>
      </c>
      <c r="P385" s="16">
        <f t="shared" si="208"/>
        <v>3.3387350862472648E-3</v>
      </c>
      <c r="R385" s="14">
        <f t="shared" si="204"/>
        <v>256.41356506347654</v>
      </c>
      <c r="S385" s="14">
        <f t="shared" si="205"/>
        <v>16.962487225341796</v>
      </c>
      <c r="T385" s="14">
        <f t="shared" si="206"/>
        <v>717.53175659179681</v>
      </c>
      <c r="U385" s="14">
        <f t="shared" si="207"/>
        <v>775.26419677734384</v>
      </c>
      <c r="V385" s="14">
        <f t="shared" si="209"/>
        <v>1766.1720056579591</v>
      </c>
    </row>
    <row r="386" spans="1:22" x14ac:dyDescent="0.55000000000000004">
      <c r="B386">
        <v>100</v>
      </c>
      <c r="C386">
        <v>9229448</v>
      </c>
      <c r="D386">
        <v>187349868</v>
      </c>
      <c r="E386">
        <v>487140</v>
      </c>
      <c r="F386">
        <v>577957</v>
      </c>
      <c r="G386">
        <v>100</v>
      </c>
      <c r="H386" s="14">
        <f t="shared" si="197"/>
        <v>5.5573498535156259E-2</v>
      </c>
      <c r="I386" s="14">
        <f t="shared" si="198"/>
        <v>3.1145223693847656E-3</v>
      </c>
      <c r="J386" s="14">
        <f t="shared" si="199"/>
        <v>6.0991333007812495E-2</v>
      </c>
      <c r="K386" s="14">
        <f t="shared" si="200"/>
        <v>0.1870303955078125</v>
      </c>
      <c r="L386" s="14">
        <f t="shared" si="201"/>
        <v>0.30670974942016604</v>
      </c>
      <c r="N386" s="15">
        <f t="shared" si="202"/>
        <v>1.1684987151702488E-3</v>
      </c>
      <c r="O386" s="15">
        <f t="shared" si="203"/>
        <v>3.3163755542255737E-3</v>
      </c>
      <c r="P386" s="16">
        <f t="shared" si="208"/>
        <v>4.4848742693958223E-3</v>
      </c>
      <c r="R386" s="14">
        <f t="shared" si="204"/>
        <v>273.08561462402344</v>
      </c>
      <c r="S386" s="14">
        <f t="shared" si="205"/>
        <v>17.896843936157229</v>
      </c>
      <c r="T386" s="14">
        <f t="shared" si="206"/>
        <v>735.82915649414053</v>
      </c>
      <c r="U386" s="14">
        <f t="shared" si="207"/>
        <v>795.0338012695313</v>
      </c>
      <c r="V386" s="14">
        <f t="shared" si="209"/>
        <v>1821.8454163238525</v>
      </c>
    </row>
    <row r="387" spans="1:22" x14ac:dyDescent="0.55000000000000004">
      <c r="B387">
        <v>105</v>
      </c>
      <c r="C387">
        <v>9824741</v>
      </c>
      <c r="D387">
        <v>196584654</v>
      </c>
      <c r="E387">
        <v>506492</v>
      </c>
      <c r="F387">
        <v>607633</v>
      </c>
      <c r="G387">
        <v>105</v>
      </c>
      <c r="H387" s="14">
        <f t="shared" si="197"/>
        <v>5.9950772094726566E-2</v>
      </c>
      <c r="I387" s="14">
        <f t="shared" si="198"/>
        <v>3.1000563354492187E-3</v>
      </c>
      <c r="J387" s="14">
        <f t="shared" si="199"/>
        <v>0.10276025390624999</v>
      </c>
      <c r="K387" s="14">
        <f t="shared" si="200"/>
        <v>0.17026025390625002</v>
      </c>
      <c r="L387" s="14">
        <f t="shared" si="201"/>
        <v>0.33607133624267582</v>
      </c>
      <c r="N387" s="15">
        <f t="shared" si="202"/>
        <v>1.9686515235533713E-3</v>
      </c>
      <c r="O387" s="15">
        <f t="shared" si="203"/>
        <v>3.0188974066230802E-3</v>
      </c>
      <c r="P387" s="16">
        <f t="shared" si="208"/>
        <v>4.9875489301764511E-3</v>
      </c>
      <c r="R387" s="14">
        <f t="shared" si="204"/>
        <v>291.07084625244141</v>
      </c>
      <c r="S387" s="14">
        <f t="shared" si="205"/>
        <v>18.826860836791994</v>
      </c>
      <c r="T387" s="14">
        <f t="shared" si="206"/>
        <v>766.6572326660156</v>
      </c>
      <c r="U387" s="14">
        <f t="shared" si="207"/>
        <v>828.34229736328132</v>
      </c>
      <c r="V387" s="14">
        <f t="shared" si="209"/>
        <v>1904.8972371185305</v>
      </c>
    </row>
    <row r="388" spans="1:22" x14ac:dyDescent="0.55000000000000004">
      <c r="B388">
        <v>110</v>
      </c>
      <c r="C388">
        <v>10370363</v>
      </c>
      <c r="D388">
        <v>205867005</v>
      </c>
      <c r="E388">
        <v>517789</v>
      </c>
      <c r="F388">
        <v>634534</v>
      </c>
      <c r="G388">
        <v>110</v>
      </c>
      <c r="H388" s="14">
        <f t="shared" si="197"/>
        <v>5.4948504638671875E-2</v>
      </c>
      <c r="I388" s="14">
        <f t="shared" si="198"/>
        <v>3.1160235900878908E-3</v>
      </c>
      <c r="J388" s="14">
        <f t="shared" si="199"/>
        <v>5.998773193359374E-2</v>
      </c>
      <c r="K388" s="14">
        <f t="shared" si="200"/>
        <v>0.15433923339843753</v>
      </c>
      <c r="L388" s="14">
        <f t="shared" si="201"/>
        <v>0.27239149356079106</v>
      </c>
      <c r="N388" s="15">
        <f t="shared" si="202"/>
        <v>1.1494740573666615E-3</v>
      </c>
      <c r="O388" s="15">
        <f t="shared" si="203"/>
        <v>2.7371870069240116E-3</v>
      </c>
      <c r="P388" s="16">
        <f t="shared" si="208"/>
        <v>3.8866610642906731E-3</v>
      </c>
      <c r="R388" s="14">
        <f t="shared" si="204"/>
        <v>307.55539764404301</v>
      </c>
      <c r="S388" s="14">
        <f t="shared" si="205"/>
        <v>19.761667913818361</v>
      </c>
      <c r="T388" s="14">
        <f t="shared" si="206"/>
        <v>784.65355224609368</v>
      </c>
      <c r="U388" s="14">
        <f t="shared" si="207"/>
        <v>847.78659667968759</v>
      </c>
      <c r="V388" s="14">
        <f t="shared" si="209"/>
        <v>1959.7572144836427</v>
      </c>
    </row>
    <row r="389" spans="1:22" x14ac:dyDescent="0.55000000000000004">
      <c r="B389">
        <v>115</v>
      </c>
      <c r="C389">
        <v>10921646</v>
      </c>
      <c r="D389">
        <v>215145764</v>
      </c>
      <c r="E389">
        <v>529552</v>
      </c>
      <c r="F389">
        <v>662761</v>
      </c>
      <c r="G389">
        <v>115</v>
      </c>
      <c r="H389" s="14">
        <f t="shared" si="197"/>
        <v>5.5518612670898443E-2</v>
      </c>
      <c r="I389" s="14">
        <f>(D389-D388)*0.0011*3/32768/300</f>
        <v>3.1148177795410157E-3</v>
      </c>
      <c r="J389" s="14">
        <f>(E389-E388)*17.4*3/32768/300</f>
        <v>6.2462219238281248E-2</v>
      </c>
      <c r="K389" s="14">
        <f>(F389-F388)*18.8*3/327680/30</f>
        <v>0.16194689941406246</v>
      </c>
      <c r="L389" s="14">
        <f t="shared" si="201"/>
        <v>0.28304254910278315</v>
      </c>
      <c r="N389" s="15">
        <f t="shared" si="202"/>
        <v>1.1966378170103443E-3</v>
      </c>
      <c r="O389" s="15">
        <f t="shared" si="203"/>
        <v>2.871503499171214E-3</v>
      </c>
      <c r="P389" s="16">
        <f t="shared" si="208"/>
        <v>4.0681413161815583E-3</v>
      </c>
      <c r="R389" s="14">
        <f t="shared" si="204"/>
        <v>324.21098144531248</v>
      </c>
      <c r="S389" s="14">
        <f t="shared" si="205"/>
        <v>20.696113247680668</v>
      </c>
      <c r="T389" s="14">
        <f t="shared" si="206"/>
        <v>803.39221801757799</v>
      </c>
      <c r="U389" s="14">
        <f t="shared" si="207"/>
        <v>868.03297119140632</v>
      </c>
      <c r="V389" s="14">
        <f t="shared" si="209"/>
        <v>2016.3322839019775</v>
      </c>
    </row>
    <row r="390" spans="1:22" x14ac:dyDescent="0.55000000000000004">
      <c r="L390" s="11">
        <f>AVERAGE(L368:L389)</f>
        <v>0.32360106269004124</v>
      </c>
    </row>
    <row r="393" spans="1:22" s="4" customFormat="1" x14ac:dyDescent="0.55000000000000004">
      <c r="A393" s="7"/>
      <c r="C393" s="20" t="s">
        <v>2779</v>
      </c>
      <c r="D393" s="20"/>
      <c r="E393" s="20"/>
      <c r="F393" s="20"/>
      <c r="H393" s="21"/>
      <c r="I393" s="21"/>
      <c r="J393" s="21"/>
      <c r="K393" s="21"/>
      <c r="L393" s="22"/>
      <c r="N393" s="23"/>
      <c r="O393" s="24"/>
      <c r="P393" s="24"/>
      <c r="R393" s="25"/>
      <c r="S393" s="25"/>
      <c r="T393" s="25"/>
      <c r="U393" s="25"/>
      <c r="V393" s="8"/>
    </row>
    <row r="394" spans="1:22" s="4" customFormat="1" x14ac:dyDescent="0.55000000000000004">
      <c r="A394" s="7"/>
      <c r="C394" s="4" t="s">
        <v>2780</v>
      </c>
      <c r="D394" s="4" t="s">
        <v>2781</v>
      </c>
      <c r="E394" s="4" t="s">
        <v>2782</v>
      </c>
      <c r="F394" s="4" t="s">
        <v>2783</v>
      </c>
      <c r="H394" s="21" t="s">
        <v>2784</v>
      </c>
      <c r="I394" s="21"/>
      <c r="J394" s="21"/>
      <c r="K394" s="21"/>
      <c r="L394" s="22"/>
      <c r="N394" s="23" t="s">
        <v>2785</v>
      </c>
      <c r="O394" s="24"/>
      <c r="P394" s="24"/>
      <c r="R394" s="26" t="s">
        <v>2786</v>
      </c>
      <c r="S394" s="27"/>
      <c r="T394" s="27"/>
      <c r="U394" s="27"/>
      <c r="V394" s="9"/>
    </row>
    <row r="395" spans="1:22" ht="15.75" customHeight="1" x14ac:dyDescent="0.55000000000000004">
      <c r="A395" s="19" t="s">
        <v>2805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2788</v>
      </c>
      <c r="H395" s="11" t="s">
        <v>2773</v>
      </c>
      <c r="I395" s="11" t="s">
        <v>2774</v>
      </c>
      <c r="J395" s="11" t="s">
        <v>2789</v>
      </c>
      <c r="K395" s="11" t="s">
        <v>2790</v>
      </c>
      <c r="L395" s="11" t="s">
        <v>2791</v>
      </c>
      <c r="M395" s="11" t="s">
        <v>2788</v>
      </c>
      <c r="N395" s="12" t="s">
        <v>2789</v>
      </c>
      <c r="O395" s="12" t="s">
        <v>2790</v>
      </c>
      <c r="P395" s="13" t="s">
        <v>2791</v>
      </c>
      <c r="Q395" s="11"/>
      <c r="R395" s="11" t="s">
        <v>2773</v>
      </c>
      <c r="S395" s="11" t="s">
        <v>2774</v>
      </c>
      <c r="T395" s="11" t="s">
        <v>2789</v>
      </c>
      <c r="U395" s="11" t="s">
        <v>2790</v>
      </c>
      <c r="V395" s="11" t="s">
        <v>2791</v>
      </c>
    </row>
    <row r="396" spans="1:22" x14ac:dyDescent="0.55000000000000004">
      <c r="A396" s="19"/>
      <c r="B396">
        <v>10</v>
      </c>
      <c r="C396">
        <v>592434</v>
      </c>
      <c r="D396">
        <v>19067757</v>
      </c>
      <c r="E396">
        <v>79038</v>
      </c>
      <c r="F396">
        <v>144715</v>
      </c>
      <c r="G396">
        <v>10</v>
      </c>
      <c r="H396" s="14">
        <f>(C396-C395)*0.33*3/32768/300</f>
        <v>4.2473199462890625E-2</v>
      </c>
      <c r="I396" s="14">
        <f>(D396-D395)*0.0011*3/327680/30</f>
        <v>3.1567660217285158E-3</v>
      </c>
      <c r="J396" s="14">
        <f>(E396-E395)*17.4*3/327680/30</f>
        <v>0.29168151855468749</v>
      </c>
      <c r="K396" s="14">
        <f>(F396-F395)*18.8*3/327680/30</f>
        <v>0.29002075195312499</v>
      </c>
      <c r="L396" s="14">
        <f>SUM(H396:K396)</f>
        <v>0.6273322359924316</v>
      </c>
      <c r="M396">
        <v>10</v>
      </c>
      <c r="N396" s="15">
        <f>(E396-E395)/(C396-C395+D396-D395)</f>
        <v>5.5905751025523984E-3</v>
      </c>
      <c r="O396" s="15">
        <f>(F396-F395)/(C396-C395+D396-D395)</f>
        <v>5.1447946738398644E-3</v>
      </c>
      <c r="P396" s="16">
        <f t="shared" ref="P396:P400" si="210">SUM(N396:O396)</f>
        <v>1.0735369776392263E-2</v>
      </c>
      <c r="Q396">
        <v>10</v>
      </c>
      <c r="R396" s="14">
        <f>(C396-C$3)*0.33*3/32768</f>
        <v>12.140672607421877</v>
      </c>
      <c r="S396" s="14">
        <f>(D396-D$3)*0.0011*3/32768</f>
        <v>0.9494877868652345</v>
      </c>
      <c r="T396" s="14">
        <f>(E396-E$3)*17.4*3/32768</f>
        <v>85.715496826171872</v>
      </c>
      <c r="U396" s="14">
        <f>(E396-E$3)*18.8*3/32768</f>
        <v>92.612145996093759</v>
      </c>
      <c r="V396" s="14">
        <f t="shared" ref="V396:V400" si="211">SUM(R396:U396)</f>
        <v>191.41780321655273</v>
      </c>
    </row>
    <row r="397" spans="1:22" x14ac:dyDescent="0.55000000000000004">
      <c r="A397" s="19"/>
      <c r="B397">
        <v>15</v>
      </c>
      <c r="C397">
        <v>912000</v>
      </c>
      <c r="D397">
        <v>28578348</v>
      </c>
      <c r="E397">
        <v>81079</v>
      </c>
      <c r="F397">
        <v>152087</v>
      </c>
      <c r="G397">
        <v>15</v>
      </c>
      <c r="H397" s="14">
        <f t="shared" ref="H397:H417" si="212">(C397-C396)*0.33*3/32768/300</f>
        <v>3.2182855224609369E-2</v>
      </c>
      <c r="I397" s="14">
        <f t="shared" ref="I397:I416" si="213">(D397-D396)*0.0011*3/327680/30</f>
        <v>3.192642242431641E-3</v>
      </c>
      <c r="J397" s="14">
        <f t="shared" ref="J397:J416" si="214">(E397-E396)*17.4*3/327680/30</f>
        <v>1.0837829589843749E-2</v>
      </c>
      <c r="K397" s="14">
        <f t="shared" ref="K397:K416" si="215">(F397-F396)*18.8*3/327680/30</f>
        <v>4.2295410156250005E-2</v>
      </c>
      <c r="L397" s="14">
        <f t="shared" ref="L397:L417" si="216">SUM(H397:K397)</f>
        <v>8.8508737213134764E-2</v>
      </c>
      <c r="M397">
        <v>15</v>
      </c>
      <c r="N397" s="15">
        <f t="shared" ref="N397:N417" si="217">(E397-E396)/(C397-C396+D397-D396)</f>
        <v>2.0762638887659678E-4</v>
      </c>
      <c r="O397" s="15">
        <f t="shared" ref="O397:O417" si="218">(F397-F396)/(C397-C396+D397-D396)</f>
        <v>7.4993715766696304E-4</v>
      </c>
      <c r="P397" s="16">
        <f t="shared" si="210"/>
        <v>9.5756354654355979E-4</v>
      </c>
      <c r="Q397">
        <v>15</v>
      </c>
      <c r="R397" s="14">
        <f t="shared" ref="R397:R417" si="219">(C397-C$3)*0.33*3/32768</f>
        <v>21.795529174804688</v>
      </c>
      <c r="S397" s="14">
        <f t="shared" ref="S397:S417" si="220">(D397-D$3)*0.0011*3/32768</f>
        <v>1.9072804595947266</v>
      </c>
      <c r="T397" s="14">
        <f t="shared" ref="T397:T417" si="221">(E397-E$3)*17.4*3/32768</f>
        <v>88.966845703124989</v>
      </c>
      <c r="U397" s="14">
        <f t="shared" ref="U397:U417" si="222">(E397-E$3)*18.8*3/32768</f>
        <v>96.125097656250006</v>
      </c>
      <c r="V397" s="14">
        <f t="shared" si="211"/>
        <v>208.79475299377441</v>
      </c>
    </row>
    <row r="398" spans="1:22" x14ac:dyDescent="0.55000000000000004">
      <c r="A398" s="19"/>
      <c r="B398">
        <v>20</v>
      </c>
      <c r="C398">
        <v>1348876</v>
      </c>
      <c r="D398">
        <v>37969227</v>
      </c>
      <c r="E398">
        <v>170387</v>
      </c>
      <c r="F398">
        <v>198897</v>
      </c>
      <c r="G398">
        <v>20</v>
      </c>
      <c r="H398" s="14">
        <f t="shared" si="212"/>
        <v>4.3996911621093752E-2</v>
      </c>
      <c r="I398" s="14">
        <f t="shared" si="213"/>
        <v>3.1524557189941413E-3</v>
      </c>
      <c r="J398" s="14">
        <f t="shared" si="214"/>
        <v>0.47423071289062496</v>
      </c>
      <c r="K398" s="14">
        <f t="shared" si="215"/>
        <v>0.26856323242187502</v>
      </c>
      <c r="L398" s="14">
        <f t="shared" si="216"/>
        <v>0.78994331265258788</v>
      </c>
      <c r="M398">
        <v>20</v>
      </c>
      <c r="N398" s="15">
        <f t="shared" si="217"/>
        <v>9.0873246229683183E-3</v>
      </c>
      <c r="O398" s="15">
        <f t="shared" si="218"/>
        <v>4.7630409996993212E-3</v>
      </c>
      <c r="P398" s="16">
        <f t="shared" si="210"/>
        <v>1.385036562266764E-2</v>
      </c>
      <c r="Q398">
        <v>20</v>
      </c>
      <c r="R398" s="14">
        <f t="shared" si="219"/>
        <v>34.994602661132816</v>
      </c>
      <c r="S398" s="14">
        <f t="shared" si="220"/>
        <v>2.8530171752929689</v>
      </c>
      <c r="T398" s="14">
        <f t="shared" si="221"/>
        <v>231.23605957031248</v>
      </c>
      <c r="U398" s="14">
        <f t="shared" si="222"/>
        <v>249.84125976562501</v>
      </c>
      <c r="V398" s="14">
        <f t="shared" si="211"/>
        <v>518.92493917236334</v>
      </c>
    </row>
    <row r="399" spans="1:22" x14ac:dyDescent="0.55000000000000004">
      <c r="A399" s="19"/>
      <c r="B399">
        <v>25</v>
      </c>
      <c r="C399">
        <v>1730516</v>
      </c>
      <c r="D399">
        <v>47415172</v>
      </c>
      <c r="E399">
        <v>219457</v>
      </c>
      <c r="F399">
        <v>237149</v>
      </c>
      <c r="G399">
        <v>25</v>
      </c>
      <c r="H399" s="14">
        <f t="shared" si="212"/>
        <v>3.8434204101562501E-2</v>
      </c>
      <c r="I399" s="14">
        <f t="shared" si="213"/>
        <v>3.1709410095214848E-3</v>
      </c>
      <c r="J399" s="14">
        <f t="shared" si="214"/>
        <v>0.26056457519531245</v>
      </c>
      <c r="K399" s="14">
        <f t="shared" si="215"/>
        <v>0.21946337890624998</v>
      </c>
      <c r="L399" s="14">
        <f t="shared" si="216"/>
        <v>0.52163309921264644</v>
      </c>
      <c r="M399">
        <v>25</v>
      </c>
      <c r="N399" s="15">
        <f t="shared" si="217"/>
        <v>4.9930883324845318E-3</v>
      </c>
      <c r="O399" s="15">
        <f t="shared" si="218"/>
        <v>3.8923092499327148E-3</v>
      </c>
      <c r="P399" s="16">
        <f t="shared" si="210"/>
        <v>8.8853975824172461E-3</v>
      </c>
      <c r="Q399">
        <v>25</v>
      </c>
      <c r="R399" s="14">
        <f t="shared" si="219"/>
        <v>46.524863891601562</v>
      </c>
      <c r="S399" s="14">
        <f t="shared" si="220"/>
        <v>3.8042994781494146</v>
      </c>
      <c r="T399" s="14">
        <f t="shared" si="221"/>
        <v>309.40543212890623</v>
      </c>
      <c r="U399" s="14">
        <f t="shared" si="222"/>
        <v>334.30012207031251</v>
      </c>
      <c r="V399" s="14">
        <f t="shared" si="211"/>
        <v>694.03471756896965</v>
      </c>
    </row>
    <row r="400" spans="1:22" x14ac:dyDescent="0.55000000000000004">
      <c r="A400" s="19"/>
      <c r="B400">
        <v>30</v>
      </c>
      <c r="C400">
        <v>2014037</v>
      </c>
      <c r="D400">
        <v>56959259</v>
      </c>
      <c r="E400">
        <v>219457</v>
      </c>
      <c r="F400">
        <v>243048</v>
      </c>
      <c r="G400">
        <v>30</v>
      </c>
      <c r="H400" s="14">
        <f t="shared" si="212"/>
        <v>2.8552835083007818E-2</v>
      </c>
      <c r="I400" s="14">
        <f t="shared" si="213"/>
        <v>3.2038866271972663E-3</v>
      </c>
      <c r="J400" s="14">
        <f t="shared" si="214"/>
        <v>0</v>
      </c>
      <c r="K400" s="14">
        <f t="shared" si="215"/>
        <v>3.3844360351562498E-2</v>
      </c>
      <c r="L400" s="14">
        <f t="shared" si="216"/>
        <v>6.5601082061767582E-2</v>
      </c>
      <c r="M400">
        <v>30</v>
      </c>
      <c r="N400" s="15">
        <f t="shared" si="217"/>
        <v>0</v>
      </c>
      <c r="O400" s="15">
        <f t="shared" si="218"/>
        <v>6.0024779173121275E-4</v>
      </c>
      <c r="P400" s="16">
        <f t="shared" si="210"/>
        <v>6.0024779173121275E-4</v>
      </c>
      <c r="Q400">
        <v>30</v>
      </c>
      <c r="R400" s="14">
        <f t="shared" si="219"/>
        <v>55.090714416503907</v>
      </c>
      <c r="S400" s="14">
        <f t="shared" si="220"/>
        <v>4.7654654663085942</v>
      </c>
      <c r="T400" s="14">
        <f t="shared" si="221"/>
        <v>309.40543212890623</v>
      </c>
      <c r="U400" s="14">
        <f t="shared" si="222"/>
        <v>334.30012207031251</v>
      </c>
      <c r="V400" s="14">
        <f t="shared" si="211"/>
        <v>703.56173408203131</v>
      </c>
    </row>
    <row r="401" spans="2:22" x14ac:dyDescent="0.55000000000000004">
      <c r="B401">
        <v>35</v>
      </c>
      <c r="C401">
        <v>2406868</v>
      </c>
      <c r="D401">
        <v>66394190</v>
      </c>
      <c r="E401">
        <v>244265</v>
      </c>
      <c r="F401">
        <v>270175</v>
      </c>
      <c r="G401">
        <v>35</v>
      </c>
      <c r="H401" s="14">
        <f t="shared" si="212"/>
        <v>3.9561227416992195E-2</v>
      </c>
      <c r="I401" s="14">
        <f t="shared" si="213"/>
        <v>3.1672436828613284E-3</v>
      </c>
      <c r="J401" s="14">
        <f t="shared" si="214"/>
        <v>0.13173193359374999</v>
      </c>
      <c r="K401" s="14">
        <f t="shared" si="215"/>
        <v>0.15563586425781251</v>
      </c>
      <c r="L401" s="14">
        <f t="shared" si="216"/>
        <v>0.33009626895141603</v>
      </c>
      <c r="N401" s="15">
        <f t="shared" si="217"/>
        <v>2.5242776534474482E-3</v>
      </c>
      <c r="O401" s="15">
        <f t="shared" si="218"/>
        <v>2.7602418536387023E-3</v>
      </c>
      <c r="P401" s="16">
        <f t="shared" ref="P401:P417" si="223">SUM(N401:O401)</f>
        <v>5.2845195070861505E-3</v>
      </c>
      <c r="R401" s="14">
        <f t="shared" si="219"/>
        <v>66.959082641601555</v>
      </c>
      <c r="S401" s="14">
        <f t="shared" si="220"/>
        <v>5.7156385711669921</v>
      </c>
      <c r="T401" s="14">
        <f t="shared" si="221"/>
        <v>348.92501220703122</v>
      </c>
      <c r="U401" s="14">
        <f t="shared" si="222"/>
        <v>376.99943847656255</v>
      </c>
      <c r="V401" s="14">
        <f t="shared" ref="V401:V417" si="224">SUM(R401:U401)</f>
        <v>798.59917189636235</v>
      </c>
    </row>
    <row r="402" spans="2:22" x14ac:dyDescent="0.55000000000000004">
      <c r="B402">
        <v>40</v>
      </c>
      <c r="C402">
        <v>2767733</v>
      </c>
      <c r="D402">
        <v>75861028</v>
      </c>
      <c r="E402">
        <v>249213</v>
      </c>
      <c r="F402">
        <v>281157</v>
      </c>
      <c r="G402">
        <v>40</v>
      </c>
      <c r="H402" s="14">
        <f t="shared" si="212"/>
        <v>3.6341995239257817E-2</v>
      </c>
      <c r="I402" s="14">
        <f t="shared" si="213"/>
        <v>3.1779546508789061E-3</v>
      </c>
      <c r="J402" s="14">
        <f t="shared" si="214"/>
        <v>2.6274169921874996E-2</v>
      </c>
      <c r="K402" s="14">
        <f t="shared" si="215"/>
        <v>6.3007080078125E-2</v>
      </c>
      <c r="L402" s="14">
        <f t="shared" si="216"/>
        <v>0.12880119989013672</v>
      </c>
      <c r="N402" s="15">
        <f t="shared" si="217"/>
        <v>5.0347471835483835E-4</v>
      </c>
      <c r="O402" s="15">
        <f t="shared" si="218"/>
        <v>1.1174533866153667E-3</v>
      </c>
      <c r="P402" s="16">
        <f t="shared" si="223"/>
        <v>1.620928104970205E-3</v>
      </c>
      <c r="R402" s="14">
        <f t="shared" si="219"/>
        <v>77.861681213378915</v>
      </c>
      <c r="S402" s="14">
        <f t="shared" si="220"/>
        <v>6.6690249664306656</v>
      </c>
      <c r="T402" s="14">
        <f t="shared" si="221"/>
        <v>356.8072631835937</v>
      </c>
      <c r="U402" s="14">
        <f t="shared" si="222"/>
        <v>385.51589355468752</v>
      </c>
      <c r="V402" s="14">
        <f t="shared" si="224"/>
        <v>826.85386291809084</v>
      </c>
    </row>
    <row r="403" spans="2:22" x14ac:dyDescent="0.55000000000000004">
      <c r="B403">
        <v>45</v>
      </c>
      <c r="C403">
        <v>3230320</v>
      </c>
      <c r="D403">
        <v>85226085</v>
      </c>
      <c r="E403">
        <v>311222</v>
      </c>
      <c r="F403">
        <v>317956</v>
      </c>
      <c r="G403">
        <v>45</v>
      </c>
      <c r="H403" s="14">
        <f t="shared" si="212"/>
        <v>4.6586215209960945E-2</v>
      </c>
      <c r="I403" s="14">
        <f t="shared" si="213"/>
        <v>3.1437874450683592E-3</v>
      </c>
      <c r="J403" s="14">
        <f t="shared" si="214"/>
        <v>0.32927142333984372</v>
      </c>
      <c r="K403" s="14">
        <f t="shared" si="215"/>
        <v>0.21112707519531251</v>
      </c>
      <c r="L403" s="14">
        <f t="shared" si="216"/>
        <v>0.59012850119018556</v>
      </c>
      <c r="N403" s="15">
        <f t="shared" si="217"/>
        <v>6.3096506141248091E-3</v>
      </c>
      <c r="O403" s="15">
        <f t="shared" si="218"/>
        <v>3.7444376292018718E-3</v>
      </c>
      <c r="P403" s="16">
        <f t="shared" si="223"/>
        <v>1.0054088243326681E-2</v>
      </c>
      <c r="R403" s="14">
        <f t="shared" si="219"/>
        <v>91.837545776367193</v>
      </c>
      <c r="S403" s="14">
        <f t="shared" si="220"/>
        <v>7.6121611999511725</v>
      </c>
      <c r="T403" s="14">
        <f t="shared" si="221"/>
        <v>455.58869018554685</v>
      </c>
      <c r="U403" s="14">
        <f t="shared" si="222"/>
        <v>492.2452514648437</v>
      </c>
      <c r="V403" s="14">
        <f t="shared" si="224"/>
        <v>1047.2836486267088</v>
      </c>
    </row>
    <row r="404" spans="2:22" x14ac:dyDescent="0.55000000000000004">
      <c r="B404">
        <v>50</v>
      </c>
      <c r="C404">
        <v>3591344</v>
      </c>
      <c r="D404">
        <v>94692688</v>
      </c>
      <c r="E404">
        <v>313112</v>
      </c>
      <c r="F404">
        <v>325076</v>
      </c>
      <c r="G404">
        <v>50</v>
      </c>
      <c r="H404" s="14">
        <f t="shared" si="212"/>
        <v>3.6358007812500003E-2</v>
      </c>
      <c r="I404" s="14">
        <f t="shared" si="213"/>
        <v>3.1778757629394535E-3</v>
      </c>
      <c r="J404" s="14">
        <f t="shared" si="214"/>
        <v>1.0036010742187499E-2</v>
      </c>
      <c r="K404" s="14">
        <f t="shared" si="215"/>
        <v>4.0849609375000005E-2</v>
      </c>
      <c r="L404" s="14">
        <f t="shared" si="216"/>
        <v>9.0421503692626956E-2</v>
      </c>
      <c r="N404" s="15">
        <f t="shared" si="217"/>
        <v>1.9231499119777337E-4</v>
      </c>
      <c r="O404" s="15">
        <f t="shared" si="218"/>
        <v>7.2448822080854313E-4</v>
      </c>
      <c r="P404" s="16">
        <f t="shared" si="223"/>
        <v>9.1680321200631647E-4</v>
      </c>
      <c r="R404" s="14">
        <f t="shared" si="219"/>
        <v>102.74494812011719</v>
      </c>
      <c r="S404" s="14">
        <f t="shared" si="220"/>
        <v>8.5655239288330094</v>
      </c>
      <c r="T404" s="14">
        <f t="shared" si="221"/>
        <v>458.5994934082031</v>
      </c>
      <c r="U404" s="14">
        <f t="shared" si="222"/>
        <v>495.4983032226562</v>
      </c>
      <c r="V404" s="14">
        <f t="shared" si="224"/>
        <v>1065.4082686798095</v>
      </c>
    </row>
    <row r="405" spans="2:22" x14ac:dyDescent="0.55000000000000004">
      <c r="B405">
        <v>55</v>
      </c>
      <c r="C405">
        <v>4053426</v>
      </c>
      <c r="D405">
        <v>104058146</v>
      </c>
      <c r="E405">
        <v>324328</v>
      </c>
      <c r="F405">
        <v>344337</v>
      </c>
      <c r="G405">
        <v>55</v>
      </c>
      <c r="H405" s="14">
        <f t="shared" si="212"/>
        <v>4.6535357666015624E-2</v>
      </c>
      <c r="I405" s="14">
        <f t="shared" si="213"/>
        <v>3.1439220581054692E-3</v>
      </c>
      <c r="J405" s="14">
        <f t="shared" si="214"/>
        <v>5.9557617187499995E-2</v>
      </c>
      <c r="K405" s="14">
        <f t="shared" si="215"/>
        <v>0.11050622558593749</v>
      </c>
      <c r="L405" s="14">
        <f t="shared" si="216"/>
        <v>0.21974312249755856</v>
      </c>
      <c r="N405" s="15">
        <f t="shared" si="217"/>
        <v>1.1412825590127336E-3</v>
      </c>
      <c r="O405" s="15">
        <f t="shared" si="218"/>
        <v>1.9599004430406798E-3</v>
      </c>
      <c r="P405" s="16">
        <f t="shared" si="223"/>
        <v>3.1011830020534134E-3</v>
      </c>
      <c r="R405" s="14">
        <f t="shared" si="219"/>
        <v>116.70555541992189</v>
      </c>
      <c r="S405" s="14">
        <f t="shared" si="220"/>
        <v>9.5087005462646488</v>
      </c>
      <c r="T405" s="14">
        <f t="shared" si="221"/>
        <v>476.46677856445308</v>
      </c>
      <c r="U405" s="14">
        <f t="shared" si="222"/>
        <v>514.80318603515627</v>
      </c>
      <c r="V405" s="14">
        <f t="shared" si="224"/>
        <v>1117.484220565796</v>
      </c>
    </row>
    <row r="406" spans="2:22" x14ac:dyDescent="0.55000000000000004">
      <c r="B406">
        <v>60</v>
      </c>
      <c r="C406">
        <v>4544755</v>
      </c>
      <c r="D406">
        <v>113394446</v>
      </c>
      <c r="E406">
        <v>334907</v>
      </c>
      <c r="F406">
        <v>367725</v>
      </c>
      <c r="G406">
        <v>60</v>
      </c>
      <c r="H406" s="14">
        <f t="shared" si="212"/>
        <v>4.9480764770507814E-2</v>
      </c>
      <c r="I406" s="14">
        <f t="shared" si="213"/>
        <v>3.1341339111328127E-3</v>
      </c>
      <c r="J406" s="14">
        <f t="shared" si="214"/>
        <v>5.6175109863281239E-2</v>
      </c>
      <c r="K406" s="14">
        <f t="shared" si="215"/>
        <v>0.13418408203125001</v>
      </c>
      <c r="L406" s="14">
        <f t="shared" si="216"/>
        <v>0.24297409057617186</v>
      </c>
      <c r="N406" s="15">
        <f t="shared" si="217"/>
        <v>1.0764549618224293E-3</v>
      </c>
      <c r="O406" s="15">
        <f t="shared" si="218"/>
        <v>2.3798212162872653E-3</v>
      </c>
      <c r="P406" s="16">
        <f t="shared" si="223"/>
        <v>3.4562761781096948E-3</v>
      </c>
      <c r="R406" s="14">
        <f t="shared" si="219"/>
        <v>131.54978485107421</v>
      </c>
      <c r="S406" s="14">
        <f t="shared" si="220"/>
        <v>10.448940719604494</v>
      </c>
      <c r="T406" s="14">
        <f t="shared" si="221"/>
        <v>493.31931152343748</v>
      </c>
      <c r="U406" s="14">
        <f t="shared" si="222"/>
        <v>533.01166992187495</v>
      </c>
      <c r="V406" s="14">
        <f t="shared" si="224"/>
        <v>1168.3297070159911</v>
      </c>
    </row>
    <row r="407" spans="2:22" x14ac:dyDescent="0.55000000000000004">
      <c r="B407">
        <v>65</v>
      </c>
      <c r="C407">
        <v>5043337</v>
      </c>
      <c r="D407">
        <v>122725693</v>
      </c>
      <c r="E407">
        <v>345384</v>
      </c>
      <c r="F407">
        <v>393107</v>
      </c>
      <c r="G407">
        <v>65</v>
      </c>
      <c r="H407" s="14">
        <f t="shared" si="212"/>
        <v>5.0211199951171875E-2</v>
      </c>
      <c r="I407" s="14">
        <f t="shared" si="213"/>
        <v>3.1324376525878909E-3</v>
      </c>
      <c r="J407" s="14">
        <f t="shared" si="214"/>
        <v>5.5633483886718738E-2</v>
      </c>
      <c r="K407" s="14">
        <f t="shared" si="215"/>
        <v>0.14562426757812502</v>
      </c>
      <c r="L407" s="14">
        <f t="shared" si="216"/>
        <v>0.25460138906860352</v>
      </c>
      <c r="N407" s="15">
        <f t="shared" si="217"/>
        <v>1.0658374626862786E-3</v>
      </c>
      <c r="O407" s="15">
        <f t="shared" si="218"/>
        <v>2.5821405438487283E-3</v>
      </c>
      <c r="P407" s="16">
        <f t="shared" si="223"/>
        <v>3.647978006535007E-3</v>
      </c>
      <c r="R407" s="14">
        <f t="shared" si="219"/>
        <v>146.61314483642579</v>
      </c>
      <c r="S407" s="14">
        <f t="shared" si="220"/>
        <v>11.388672015380861</v>
      </c>
      <c r="T407" s="14">
        <f t="shared" si="221"/>
        <v>510.00935668945306</v>
      </c>
      <c r="U407" s="14">
        <f t="shared" si="222"/>
        <v>551.04459228515634</v>
      </c>
      <c r="V407" s="14">
        <f t="shared" si="224"/>
        <v>1219.0557658264161</v>
      </c>
    </row>
    <row r="408" spans="2:22" x14ac:dyDescent="0.55000000000000004">
      <c r="B408">
        <v>70</v>
      </c>
      <c r="C408">
        <v>5541975</v>
      </c>
      <c r="D408">
        <v>132054873</v>
      </c>
      <c r="E408">
        <v>355744</v>
      </c>
      <c r="F408">
        <v>421101</v>
      </c>
      <c r="G408">
        <v>70</v>
      </c>
      <c r="H408" s="14">
        <f t="shared" si="212"/>
        <v>5.0216839599609375E-2</v>
      </c>
      <c r="I408" s="14">
        <f t="shared" si="213"/>
        <v>3.1317437744140626E-3</v>
      </c>
      <c r="J408" s="14">
        <f t="shared" si="214"/>
        <v>5.5012207031249989E-2</v>
      </c>
      <c r="K408" s="14">
        <f t="shared" si="215"/>
        <v>0.16061010742187501</v>
      </c>
      <c r="L408" s="14">
        <f t="shared" si="216"/>
        <v>0.26897089782714845</v>
      </c>
      <c r="N408" s="15">
        <f t="shared" si="217"/>
        <v>1.0541505754380067E-3</v>
      </c>
      <c r="O408" s="15">
        <f t="shared" si="218"/>
        <v>2.848445097375633E-3</v>
      </c>
      <c r="P408" s="16">
        <f t="shared" si="223"/>
        <v>3.9025956728136399E-3</v>
      </c>
      <c r="R408" s="14">
        <f t="shared" si="219"/>
        <v>161.67819671630861</v>
      </c>
      <c r="S408" s="14">
        <f t="shared" si="220"/>
        <v>12.328195147705079</v>
      </c>
      <c r="T408" s="14">
        <f t="shared" si="221"/>
        <v>526.51301879882806</v>
      </c>
      <c r="U408" s="14">
        <f t="shared" si="222"/>
        <v>568.87613525390634</v>
      </c>
      <c r="V408" s="14">
        <f t="shared" si="224"/>
        <v>1269.3955459167482</v>
      </c>
    </row>
    <row r="409" spans="2:22" x14ac:dyDescent="0.55000000000000004">
      <c r="B409">
        <v>75</v>
      </c>
      <c r="C409">
        <v>6038840</v>
      </c>
      <c r="D409">
        <v>141388017</v>
      </c>
      <c r="E409">
        <v>364881</v>
      </c>
      <c r="F409">
        <v>455460</v>
      </c>
      <c r="G409">
        <v>75</v>
      </c>
      <c r="H409" s="14">
        <f t="shared" si="212"/>
        <v>5.0038284301757815E-2</v>
      </c>
      <c r="I409" s="14">
        <f t="shared" si="213"/>
        <v>3.1330744628906256E-3</v>
      </c>
      <c r="J409" s="14">
        <f t="shared" si="214"/>
        <v>4.8518005371093749E-2</v>
      </c>
      <c r="K409" s="14">
        <f t="shared" si="215"/>
        <v>0.19712805175781251</v>
      </c>
      <c r="L409" s="14">
        <f t="shared" si="216"/>
        <v>0.29881741589355471</v>
      </c>
      <c r="N409" s="15">
        <f t="shared" si="217"/>
        <v>9.2950067492308496E-4</v>
      </c>
      <c r="O409" s="15">
        <f t="shared" si="218"/>
        <v>3.4953172474206282E-3</v>
      </c>
      <c r="P409" s="16">
        <f t="shared" si="223"/>
        <v>4.4248179223437129E-3</v>
      </c>
      <c r="R409" s="14">
        <f t="shared" si="219"/>
        <v>176.68968200683594</v>
      </c>
      <c r="S409" s="14">
        <f t="shared" si="220"/>
        <v>13.268117486572267</v>
      </c>
      <c r="T409" s="14">
        <f t="shared" si="221"/>
        <v>541.06842041015614</v>
      </c>
      <c r="U409" s="14">
        <f t="shared" si="222"/>
        <v>584.6026611328125</v>
      </c>
      <c r="V409" s="14">
        <f t="shared" si="224"/>
        <v>1315.6288810363767</v>
      </c>
    </row>
    <row r="410" spans="2:22" x14ac:dyDescent="0.55000000000000004">
      <c r="B410">
        <v>80</v>
      </c>
      <c r="C410">
        <v>6551761</v>
      </c>
      <c r="D410">
        <v>150704567</v>
      </c>
      <c r="E410">
        <v>375759</v>
      </c>
      <c r="F410">
        <v>483797</v>
      </c>
      <c r="G410">
        <v>80</v>
      </c>
      <c r="H410" s="14">
        <f t="shared" si="212"/>
        <v>5.1655252075195314E-2</v>
      </c>
      <c r="I410" s="14">
        <f t="shared" si="213"/>
        <v>3.1275039672851563E-3</v>
      </c>
      <c r="J410" s="14">
        <f t="shared" si="214"/>
        <v>5.7762817382812498E-2</v>
      </c>
      <c r="K410" s="14">
        <f t="shared" si="215"/>
        <v>0.16257800292968749</v>
      </c>
      <c r="L410" s="14">
        <f t="shared" si="216"/>
        <v>0.27512357635498047</v>
      </c>
      <c r="N410" s="15">
        <f t="shared" si="217"/>
        <v>1.1066719663754031E-3</v>
      </c>
      <c r="O410" s="15">
        <f t="shared" si="218"/>
        <v>2.8828611427817426E-3</v>
      </c>
      <c r="P410" s="16">
        <f t="shared" si="223"/>
        <v>3.989533109157146E-3</v>
      </c>
      <c r="R410" s="14">
        <f t="shared" si="219"/>
        <v>192.18625762939456</v>
      </c>
      <c r="S410" s="14">
        <f t="shared" si="220"/>
        <v>14.206368676757812</v>
      </c>
      <c r="T410" s="14">
        <f t="shared" si="221"/>
        <v>558.39726562499993</v>
      </c>
      <c r="U410" s="14">
        <f t="shared" si="222"/>
        <v>603.32578125000009</v>
      </c>
      <c r="V410" s="14">
        <f t="shared" si="224"/>
        <v>1368.1156731811525</v>
      </c>
    </row>
    <row r="411" spans="2:22" x14ac:dyDescent="0.55000000000000004">
      <c r="B411">
        <v>85</v>
      </c>
      <c r="C411">
        <v>7054218</v>
      </c>
      <c r="D411">
        <v>160029976</v>
      </c>
      <c r="E411">
        <v>385523</v>
      </c>
      <c r="F411">
        <v>516816</v>
      </c>
      <c r="G411">
        <v>85</v>
      </c>
      <c r="H411" s="14">
        <f t="shared" si="212"/>
        <v>5.060144348144531E-2</v>
      </c>
      <c r="I411" s="14">
        <f t="shared" si="213"/>
        <v>3.1304778747558598E-3</v>
      </c>
      <c r="J411" s="14">
        <f t="shared" si="214"/>
        <v>5.1847412109374998E-2</v>
      </c>
      <c r="K411" s="14">
        <f t="shared" si="215"/>
        <v>0.1894400634765625</v>
      </c>
      <c r="L411" s="14">
        <f t="shared" si="216"/>
        <v>0.29501939694213863</v>
      </c>
      <c r="N411" s="15">
        <f t="shared" si="217"/>
        <v>9.9350153939827836E-4</v>
      </c>
      <c r="O411" s="15">
        <f t="shared" si="218"/>
        <v>3.3597324180040713E-3</v>
      </c>
      <c r="P411" s="16">
        <f t="shared" si="223"/>
        <v>4.3532339574023499E-3</v>
      </c>
      <c r="R411" s="14">
        <f t="shared" si="219"/>
        <v>207.36669067382815</v>
      </c>
      <c r="S411" s="14">
        <f t="shared" si="220"/>
        <v>15.14551203918457</v>
      </c>
      <c r="T411" s="14">
        <f t="shared" si="221"/>
        <v>573.95148925781245</v>
      </c>
      <c r="U411" s="14">
        <f t="shared" si="222"/>
        <v>620.13149414062502</v>
      </c>
      <c r="V411" s="14">
        <f t="shared" si="224"/>
        <v>1416.5951861114502</v>
      </c>
    </row>
    <row r="412" spans="2:22" x14ac:dyDescent="0.55000000000000004">
      <c r="B412">
        <v>90</v>
      </c>
      <c r="C412">
        <v>7596049</v>
      </c>
      <c r="D412">
        <v>169316024</v>
      </c>
      <c r="E412">
        <v>405283</v>
      </c>
      <c r="F412">
        <v>555181</v>
      </c>
      <c r="G412">
        <v>90</v>
      </c>
      <c r="H412" s="14">
        <f t="shared" si="212"/>
        <v>5.4566720581054697E-2</v>
      </c>
      <c r="I412" s="14">
        <f t="shared" si="213"/>
        <v>3.1172646484375001E-3</v>
      </c>
      <c r="J412" s="14">
        <f t="shared" si="214"/>
        <v>0.10492675781249999</v>
      </c>
      <c r="K412" s="14">
        <f t="shared" si="215"/>
        <v>0.2201116943359375</v>
      </c>
      <c r="L412" s="14">
        <f t="shared" si="216"/>
        <v>0.38272243737792966</v>
      </c>
      <c r="N412" s="15">
        <f t="shared" si="217"/>
        <v>2.0106067646946E-3</v>
      </c>
      <c r="O412" s="15">
        <f t="shared" si="218"/>
        <v>3.9036907149548748E-3</v>
      </c>
      <c r="P412" s="16">
        <f t="shared" si="223"/>
        <v>5.9142974796494753E-3</v>
      </c>
      <c r="R412" s="14">
        <f t="shared" si="219"/>
        <v>223.73670684814454</v>
      </c>
      <c r="S412" s="14">
        <f t="shared" si="220"/>
        <v>16.08069143371582</v>
      </c>
      <c r="T412" s="14">
        <f t="shared" si="221"/>
        <v>605.42951660156245</v>
      </c>
      <c r="U412" s="14">
        <f t="shared" si="222"/>
        <v>654.14223632812502</v>
      </c>
      <c r="V412" s="14">
        <f t="shared" si="224"/>
        <v>1499.3891512115479</v>
      </c>
    </row>
    <row r="413" spans="2:22" x14ac:dyDescent="0.55000000000000004">
      <c r="B413">
        <v>95</v>
      </c>
      <c r="C413">
        <v>8095669</v>
      </c>
      <c r="D413">
        <v>178646495</v>
      </c>
      <c r="E413">
        <v>415301</v>
      </c>
      <c r="F413">
        <v>580437</v>
      </c>
      <c r="G413">
        <v>95</v>
      </c>
      <c r="H413" s="14">
        <f t="shared" si="212"/>
        <v>5.0315734863281253E-2</v>
      </c>
      <c r="I413" s="14">
        <f t="shared" si="213"/>
        <v>3.1321771545410161E-3</v>
      </c>
      <c r="J413" s="14">
        <f t="shared" si="214"/>
        <v>5.3196166992187502E-2</v>
      </c>
      <c r="K413" s="14">
        <f t="shared" si="215"/>
        <v>0.14490136718750002</v>
      </c>
      <c r="L413" s="14">
        <f t="shared" si="216"/>
        <v>0.25154544619750979</v>
      </c>
      <c r="N413" s="15">
        <f t="shared" si="217"/>
        <v>1.0191156928252242E-3</v>
      </c>
      <c r="O413" s="15">
        <f t="shared" si="218"/>
        <v>2.5692539367133021E-3</v>
      </c>
      <c r="P413" s="16">
        <f t="shared" si="223"/>
        <v>3.5883696295385265E-3</v>
      </c>
      <c r="R413" s="14">
        <f t="shared" si="219"/>
        <v>238.83142730712893</v>
      </c>
      <c r="S413" s="14">
        <f t="shared" si="220"/>
        <v>17.020344580078124</v>
      </c>
      <c r="T413" s="14">
        <f t="shared" si="221"/>
        <v>621.38836669921864</v>
      </c>
      <c r="U413" s="14">
        <f t="shared" si="222"/>
        <v>671.3851318359375</v>
      </c>
      <c r="V413" s="14">
        <f t="shared" si="224"/>
        <v>1548.6252704223632</v>
      </c>
    </row>
    <row r="414" spans="2:22" x14ac:dyDescent="0.55000000000000004">
      <c r="B414">
        <v>100</v>
      </c>
      <c r="C414">
        <v>8636801</v>
      </c>
      <c r="D414">
        <v>187933192</v>
      </c>
      <c r="E414">
        <v>430552</v>
      </c>
      <c r="F414">
        <v>613634</v>
      </c>
      <c r="G414">
        <v>100</v>
      </c>
      <c r="H414" s="14">
        <f t="shared" si="212"/>
        <v>5.4496325683593742E-2</v>
      </c>
      <c r="I414" s="14">
        <f t="shared" si="213"/>
        <v>3.1174825134277348E-3</v>
      </c>
      <c r="J414" s="14">
        <f t="shared" si="214"/>
        <v>8.0983703613281249E-2</v>
      </c>
      <c r="K414" s="14">
        <f t="shared" si="215"/>
        <v>0.19046130371093747</v>
      </c>
      <c r="L414" s="14">
        <f t="shared" si="216"/>
        <v>0.32905881552124017</v>
      </c>
      <c r="N414" s="15">
        <f t="shared" si="217"/>
        <v>1.5518178022836987E-3</v>
      </c>
      <c r="O414" s="15">
        <f t="shared" si="218"/>
        <v>3.3778569000335679E-3</v>
      </c>
      <c r="P414" s="16">
        <f t="shared" si="223"/>
        <v>4.9296747023172671E-3</v>
      </c>
      <c r="R414" s="14">
        <f t="shared" si="219"/>
        <v>255.18032501220705</v>
      </c>
      <c r="S414" s="14">
        <f t="shared" si="220"/>
        <v>17.955589334106449</v>
      </c>
      <c r="T414" s="14">
        <f t="shared" si="221"/>
        <v>645.6834777832031</v>
      </c>
      <c r="U414" s="14">
        <f t="shared" si="222"/>
        <v>697.63502197265632</v>
      </c>
      <c r="V414" s="14">
        <f t="shared" si="224"/>
        <v>1616.4544141021729</v>
      </c>
    </row>
    <row r="415" spans="2:22" x14ac:dyDescent="0.55000000000000004">
      <c r="B415">
        <v>105</v>
      </c>
      <c r="C415">
        <v>9195445</v>
      </c>
      <c r="D415">
        <v>197202439</v>
      </c>
      <c r="E415">
        <v>446963</v>
      </c>
      <c r="F415">
        <v>657315</v>
      </c>
      <c r="G415">
        <v>105</v>
      </c>
      <c r="H415" s="14">
        <f t="shared" si="212"/>
        <v>5.6259924316406258E-2</v>
      </c>
      <c r="I415" s="14">
        <f t="shared" si="213"/>
        <v>3.1116246643066408E-3</v>
      </c>
      <c r="J415" s="14">
        <f t="shared" si="214"/>
        <v>8.7143371582031254E-2</v>
      </c>
      <c r="K415" s="14">
        <f t="shared" si="215"/>
        <v>0.25061120605468751</v>
      </c>
      <c r="L415" s="14">
        <f t="shared" si="216"/>
        <v>0.39712612661743163</v>
      </c>
      <c r="N415" s="15">
        <f t="shared" si="217"/>
        <v>1.6698394396112044E-3</v>
      </c>
      <c r="O415" s="15">
        <f t="shared" si="218"/>
        <v>4.4445954884929023E-3</v>
      </c>
      <c r="P415" s="16">
        <f t="shared" si="223"/>
        <v>6.1144349281041068E-3</v>
      </c>
      <c r="R415" s="14">
        <f t="shared" si="219"/>
        <v>272.05830230712894</v>
      </c>
      <c r="S415" s="14">
        <f t="shared" si="220"/>
        <v>18.88907673339844</v>
      </c>
      <c r="T415" s="14">
        <f t="shared" si="221"/>
        <v>671.82648925781245</v>
      </c>
      <c r="U415" s="14">
        <f t="shared" si="222"/>
        <v>725.88149414062502</v>
      </c>
      <c r="V415" s="14">
        <f t="shared" si="224"/>
        <v>1688.6553624389649</v>
      </c>
    </row>
    <row r="416" spans="2:22" x14ac:dyDescent="0.55000000000000004">
      <c r="B416">
        <v>110</v>
      </c>
      <c r="C416">
        <v>9726669</v>
      </c>
      <c r="D416">
        <v>206499173</v>
      </c>
      <c r="E416">
        <v>462039</v>
      </c>
      <c r="F416">
        <v>690034</v>
      </c>
      <c r="G416">
        <v>110</v>
      </c>
      <c r="H416" s="14">
        <f t="shared" si="212"/>
        <v>5.3498510742187498E-2</v>
      </c>
      <c r="I416" s="14">
        <f t="shared" si="213"/>
        <v>3.1208518676757811E-3</v>
      </c>
      <c r="J416" s="14">
        <f t="shared" si="214"/>
        <v>8.0054443359375005E-2</v>
      </c>
      <c r="K416" s="14">
        <f t="shared" si="215"/>
        <v>0.18771887207031251</v>
      </c>
      <c r="L416" s="14">
        <f t="shared" si="216"/>
        <v>0.3243926780395508</v>
      </c>
      <c r="N416" s="15">
        <f t="shared" si="217"/>
        <v>1.5339910895020106E-3</v>
      </c>
      <c r="O416" s="15">
        <f t="shared" si="218"/>
        <v>3.329175806408615E-3</v>
      </c>
      <c r="P416" s="16">
        <f t="shared" si="223"/>
        <v>4.8631668959106256E-3</v>
      </c>
      <c r="R416" s="14">
        <f t="shared" si="219"/>
        <v>288.10785552978518</v>
      </c>
      <c r="S416" s="14">
        <f t="shared" si="220"/>
        <v>19.825332293701173</v>
      </c>
      <c r="T416" s="14">
        <f t="shared" si="221"/>
        <v>695.84282226562493</v>
      </c>
      <c r="U416" s="14">
        <f t="shared" si="222"/>
        <v>751.83017578125009</v>
      </c>
      <c r="V416" s="14">
        <f t="shared" si="224"/>
        <v>1755.6061858703615</v>
      </c>
    </row>
    <row r="417" spans="1:22" x14ac:dyDescent="0.55000000000000004">
      <c r="B417">
        <v>115</v>
      </c>
      <c r="C417">
        <v>10278111</v>
      </c>
      <c r="D417">
        <v>215777714</v>
      </c>
      <c r="E417">
        <v>478632</v>
      </c>
      <c r="F417">
        <v>730814</v>
      </c>
      <c r="G417">
        <v>115</v>
      </c>
      <c r="H417" s="14">
        <f t="shared" si="212"/>
        <v>5.5534625244140635E-2</v>
      </c>
      <c r="I417" s="14">
        <f>(D417-D416)*0.0011*3/32768/300</f>
        <v>3.1147445983886715E-3</v>
      </c>
      <c r="J417" s="14">
        <f>(E417-E416)*17.4*3/32768/300</f>
        <v>8.810980224609373E-2</v>
      </c>
      <c r="K417" s="14">
        <f>(F417-F416)*18.8*3/327680/30</f>
        <v>0.23396728515625001</v>
      </c>
      <c r="L417" s="14">
        <f t="shared" si="216"/>
        <v>0.38072645724487308</v>
      </c>
      <c r="N417" s="15">
        <f t="shared" si="217"/>
        <v>1.6879988500488759E-3</v>
      </c>
      <c r="O417" s="15">
        <f t="shared" si="218"/>
        <v>4.148532098173517E-3</v>
      </c>
      <c r="P417" s="16">
        <f t="shared" si="223"/>
        <v>5.8365309482223925E-3</v>
      </c>
      <c r="R417" s="14">
        <f t="shared" si="219"/>
        <v>304.76824310302737</v>
      </c>
      <c r="S417" s="14">
        <f t="shared" si="220"/>
        <v>20.759755673217775</v>
      </c>
      <c r="T417" s="14">
        <f t="shared" si="221"/>
        <v>722.2757629394531</v>
      </c>
      <c r="U417" s="14">
        <f t="shared" si="222"/>
        <v>780.38990478515632</v>
      </c>
      <c r="V417" s="14">
        <f t="shared" si="224"/>
        <v>1828.1936665008548</v>
      </c>
    </row>
    <row r="418" spans="1:22" x14ac:dyDescent="0.55000000000000004">
      <c r="L418" s="11">
        <f>AVERAGE(L396:L417)</f>
        <v>0.32514944504616483</v>
      </c>
    </row>
    <row r="421" spans="1:22" s="4" customFormat="1" x14ac:dyDescent="0.55000000000000004">
      <c r="A421" s="7"/>
      <c r="C421" s="20" t="s">
        <v>2779</v>
      </c>
      <c r="D421" s="20"/>
      <c r="E421" s="20"/>
      <c r="F421" s="20"/>
      <c r="H421" s="21"/>
      <c r="I421" s="21"/>
      <c r="J421" s="21"/>
      <c r="K421" s="21"/>
      <c r="L421" s="22"/>
      <c r="N421" s="23"/>
      <c r="O421" s="24"/>
      <c r="P421" s="24"/>
      <c r="R421" s="25"/>
      <c r="S421" s="25"/>
      <c r="T421" s="25"/>
      <c r="U421" s="25"/>
      <c r="V421" s="8"/>
    </row>
    <row r="422" spans="1:22" s="4" customFormat="1" x14ac:dyDescent="0.55000000000000004">
      <c r="A422" s="7"/>
      <c r="C422" s="4" t="s">
        <v>2780</v>
      </c>
      <c r="D422" s="4" t="s">
        <v>2781</v>
      </c>
      <c r="E422" s="4" t="s">
        <v>2782</v>
      </c>
      <c r="F422" s="4" t="s">
        <v>2783</v>
      </c>
      <c r="H422" s="21" t="s">
        <v>2784</v>
      </c>
      <c r="I422" s="21"/>
      <c r="J422" s="21"/>
      <c r="K422" s="21"/>
      <c r="L422" s="22"/>
      <c r="N422" s="23" t="s">
        <v>2785</v>
      </c>
      <c r="O422" s="24"/>
      <c r="P422" s="24"/>
      <c r="R422" s="26" t="s">
        <v>2786</v>
      </c>
      <c r="S422" s="27"/>
      <c r="T422" s="27"/>
      <c r="U422" s="27"/>
      <c r="V422" s="9"/>
    </row>
    <row r="423" spans="1:22" ht="15.75" customHeight="1" x14ac:dyDescent="0.55000000000000004">
      <c r="A423" s="19" t="s">
        <v>2806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2788</v>
      </c>
      <c r="H423" s="11" t="s">
        <v>2773</v>
      </c>
      <c r="I423" s="11" t="s">
        <v>2774</v>
      </c>
      <c r="J423" s="11" t="s">
        <v>2789</v>
      </c>
      <c r="K423" s="11" t="s">
        <v>2790</v>
      </c>
      <c r="L423" s="11" t="s">
        <v>2791</v>
      </c>
      <c r="M423" s="11" t="s">
        <v>2788</v>
      </c>
      <c r="N423" s="12" t="s">
        <v>2789</v>
      </c>
      <c r="O423" s="12" t="s">
        <v>2790</v>
      </c>
      <c r="P423" s="13" t="s">
        <v>2791</v>
      </c>
      <c r="Q423" s="11"/>
      <c r="R423" s="11" t="s">
        <v>2773</v>
      </c>
      <c r="S423" s="11" t="s">
        <v>2774</v>
      </c>
      <c r="T423" s="11" t="s">
        <v>2789</v>
      </c>
      <c r="U423" s="11" t="s">
        <v>2790</v>
      </c>
      <c r="V423" s="11" t="s">
        <v>2791</v>
      </c>
    </row>
    <row r="424" spans="1:22" x14ac:dyDescent="0.55000000000000004">
      <c r="A424" s="19"/>
      <c r="B424">
        <v>10</v>
      </c>
      <c r="C424">
        <v>635521</v>
      </c>
      <c r="D424">
        <v>19022189</v>
      </c>
      <c r="E424">
        <v>84886</v>
      </c>
      <c r="F424">
        <v>144752</v>
      </c>
      <c r="G424">
        <v>10</v>
      </c>
      <c r="H424" s="14">
        <f>(C424-C423)*0.33*3/32768/300</f>
        <v>4.5629086303710945E-2</v>
      </c>
      <c r="I424" s="14">
        <f>(D424-D423)*0.0011*3/327680/30</f>
        <v>3.1469187927246093E-3</v>
      </c>
      <c r="J424" s="14">
        <f>(E424-E423)*17.4*3/327680/30</f>
        <v>0.3222833862304687</v>
      </c>
      <c r="K424" s="14">
        <f>(F424-F423)*18.8*3/327680/30</f>
        <v>0.30113964843750002</v>
      </c>
      <c r="L424" s="14">
        <f>SUM(H424:K424)</f>
        <v>0.6721990397644042</v>
      </c>
      <c r="M424">
        <v>10</v>
      </c>
      <c r="N424" s="15">
        <f>(E424-E423)/(C424-C423+D424-D423)</f>
        <v>6.1758532309644761E-3</v>
      </c>
      <c r="O424" s="15">
        <f>(F424-F423)/(C424-C423+D424-D423)</f>
        <v>5.3409484518290975E-3</v>
      </c>
      <c r="P424" s="16">
        <f t="shared" ref="P424:P428" si="225">SUM(N424:O424)</f>
        <v>1.1516801682793574E-2</v>
      </c>
      <c r="Q424">
        <v>10</v>
      </c>
      <c r="R424" s="14">
        <f>(C424-C$3)*0.33*3/32768</f>
        <v>13.442434387207033</v>
      </c>
      <c r="S424" s="14">
        <f>(D424-D$3)*0.0011*3/32768</f>
        <v>0.94489872436523437</v>
      </c>
      <c r="T424" s="14">
        <f>(E424-E$3)*17.4*3/32768</f>
        <v>95.031463623046861</v>
      </c>
      <c r="U424" s="14">
        <f>(E424-E$3)*18.8*3/32768</f>
        <v>102.67767333984375</v>
      </c>
      <c r="V424" s="14">
        <f t="shared" ref="V424:V428" si="226">SUM(R424:U424)</f>
        <v>212.09647007446287</v>
      </c>
    </row>
    <row r="425" spans="1:22" x14ac:dyDescent="0.55000000000000004">
      <c r="A425" s="19"/>
      <c r="B425">
        <v>15</v>
      </c>
      <c r="C425">
        <v>975293</v>
      </c>
      <c r="D425">
        <v>28510114</v>
      </c>
      <c r="E425">
        <v>86786</v>
      </c>
      <c r="F425">
        <v>152004</v>
      </c>
      <c r="G425">
        <v>15</v>
      </c>
      <c r="H425" s="14">
        <f t="shared" ref="H425:H445" si="227">(C425-C424)*0.33*3/32768/300</f>
        <v>3.4217761230468755E-2</v>
      </c>
      <c r="I425" s="14">
        <f t="shared" ref="I425:I444" si="228">(D425-D424)*0.0011*3/327680/30</f>
        <v>3.1850334167480474E-3</v>
      </c>
      <c r="J425" s="14">
        <f t="shared" ref="J425:J444" si="229">(E425-E424)*17.4*3/327680/30</f>
        <v>1.0089111328125001E-2</v>
      </c>
      <c r="K425" s="14">
        <f t="shared" ref="K425:K444" si="230">(F425-F424)*18.8*3/327680/30</f>
        <v>4.1606933593750006E-2</v>
      </c>
      <c r="L425" s="14">
        <f t="shared" ref="L425:L445" si="231">SUM(H425:K425)</f>
        <v>8.9098839569091814E-2</v>
      </c>
      <c r="M425">
        <v>15</v>
      </c>
      <c r="N425" s="15">
        <f t="shared" ref="N425:N445" si="232">(E425-E424)/(C425-C424+D425-D424)</f>
        <v>1.9333115377895757E-4</v>
      </c>
      <c r="O425" s="15">
        <f t="shared" ref="O425:O445" si="233">(F425-F424)/(C425-C424+D425-D424)</f>
        <v>7.3791448800263179E-4</v>
      </c>
      <c r="P425" s="16">
        <f t="shared" si="225"/>
        <v>9.3124564178158939E-4</v>
      </c>
      <c r="Q425">
        <v>15</v>
      </c>
      <c r="R425" s="14">
        <f t="shared" ref="R425:R445" si="234">(C425-C$3)*0.33*3/32768</f>
        <v>23.707762756347659</v>
      </c>
      <c r="S425" s="14">
        <f t="shared" ref="S425:S445" si="235">(D425-D$3)*0.0011*3/32768</f>
        <v>1.9004087493896487</v>
      </c>
      <c r="T425" s="14">
        <f t="shared" ref="T425:T445" si="236">(E425-E$3)*17.4*3/32768</f>
        <v>98.058197021484375</v>
      </c>
      <c r="U425" s="14">
        <f t="shared" ref="U425:U445" si="237">(E425-E$3)*18.8*3/32768</f>
        <v>105.94793701171875</v>
      </c>
      <c r="V425" s="14">
        <f t="shared" si="226"/>
        <v>229.61430553894041</v>
      </c>
    </row>
    <row r="426" spans="1:22" x14ac:dyDescent="0.55000000000000004">
      <c r="A426" s="19"/>
      <c r="B426">
        <v>20</v>
      </c>
      <c r="C426">
        <v>1407772</v>
      </c>
      <c r="D426">
        <v>37906478</v>
      </c>
      <c r="E426">
        <v>160893</v>
      </c>
      <c r="F426">
        <v>188879</v>
      </c>
      <c r="G426">
        <v>20</v>
      </c>
      <c r="H426" s="14">
        <f t="shared" si="227"/>
        <v>4.3554098510742191E-2</v>
      </c>
      <c r="I426" s="14">
        <f t="shared" si="228"/>
        <v>3.154296997070313E-3</v>
      </c>
      <c r="J426" s="14">
        <f t="shared" si="229"/>
        <v>0.39351251220703115</v>
      </c>
      <c r="K426" s="14">
        <f t="shared" si="230"/>
        <v>0.2115631103515625</v>
      </c>
      <c r="L426" s="14">
        <f t="shared" si="231"/>
        <v>0.65178401806640618</v>
      </c>
      <c r="M426">
        <v>20</v>
      </c>
      <c r="N426" s="15">
        <f t="shared" si="232"/>
        <v>7.5397480659727704E-3</v>
      </c>
      <c r="O426" s="15">
        <f t="shared" si="233"/>
        <v>3.7517131975757473E-3</v>
      </c>
      <c r="P426" s="16">
        <f t="shared" si="225"/>
        <v>1.1291461263548517E-2</v>
      </c>
      <c r="Q426">
        <v>20</v>
      </c>
      <c r="R426" s="14">
        <f t="shared" si="234"/>
        <v>36.773992309570311</v>
      </c>
      <c r="S426" s="14">
        <f t="shared" si="235"/>
        <v>2.8466978485107424</v>
      </c>
      <c r="T426" s="14">
        <f t="shared" si="236"/>
        <v>216.11195068359373</v>
      </c>
      <c r="U426" s="14">
        <f t="shared" si="237"/>
        <v>233.50026855468752</v>
      </c>
      <c r="V426" s="14">
        <f t="shared" si="226"/>
        <v>489.23290939636229</v>
      </c>
    </row>
    <row r="427" spans="1:22" x14ac:dyDescent="0.55000000000000004">
      <c r="A427" s="19"/>
      <c r="B427">
        <v>25</v>
      </c>
      <c r="C427">
        <v>1721468</v>
      </c>
      <c r="D427">
        <v>47421664</v>
      </c>
      <c r="E427">
        <v>160893</v>
      </c>
      <c r="F427">
        <v>194754</v>
      </c>
      <c r="G427">
        <v>25</v>
      </c>
      <c r="H427" s="14">
        <f t="shared" si="227"/>
        <v>3.1591699218750005E-2</v>
      </c>
      <c r="I427" s="14">
        <f t="shared" si="228"/>
        <v>3.1941847534179692E-3</v>
      </c>
      <c r="J427" s="14">
        <f t="shared" si="229"/>
        <v>0</v>
      </c>
      <c r="K427" s="14">
        <f t="shared" si="230"/>
        <v>3.37066650390625E-2</v>
      </c>
      <c r="L427" s="14">
        <f t="shared" si="231"/>
        <v>6.8492549011230475E-2</v>
      </c>
      <c r="M427">
        <v>25</v>
      </c>
      <c r="N427" s="15">
        <f t="shared" si="232"/>
        <v>0</v>
      </c>
      <c r="O427" s="15">
        <f t="shared" si="233"/>
        <v>5.9772820550699462E-4</v>
      </c>
      <c r="P427" s="16">
        <f t="shared" si="225"/>
        <v>5.9772820550699462E-4</v>
      </c>
      <c r="Q427">
        <v>25</v>
      </c>
      <c r="R427" s="14">
        <f t="shared" si="234"/>
        <v>46.251502075195319</v>
      </c>
      <c r="S427" s="14">
        <f t="shared" si="235"/>
        <v>3.8049532745361332</v>
      </c>
      <c r="T427" s="14">
        <f t="shared" si="236"/>
        <v>216.11195068359373</v>
      </c>
      <c r="U427" s="14">
        <f t="shared" si="237"/>
        <v>233.50026855468752</v>
      </c>
      <c r="V427" s="14">
        <f t="shared" si="226"/>
        <v>499.66867458801272</v>
      </c>
    </row>
    <row r="428" spans="1:22" x14ac:dyDescent="0.55000000000000004">
      <c r="A428" s="19"/>
      <c r="B428">
        <v>30</v>
      </c>
      <c r="C428">
        <v>2035205</v>
      </c>
      <c r="D428">
        <v>56936730</v>
      </c>
      <c r="E428">
        <v>160893</v>
      </c>
      <c r="F428">
        <v>200653</v>
      </c>
      <c r="G428">
        <v>30</v>
      </c>
      <c r="H428" s="14">
        <f t="shared" si="227"/>
        <v>3.1595828247070315E-2</v>
      </c>
      <c r="I428" s="14">
        <f t="shared" si="228"/>
        <v>3.1941444702148444E-3</v>
      </c>
      <c r="J428" s="14">
        <f t="shared" si="229"/>
        <v>0</v>
      </c>
      <c r="K428" s="14">
        <f t="shared" si="230"/>
        <v>3.3844360351562498E-2</v>
      </c>
      <c r="L428" s="14">
        <f t="shared" si="231"/>
        <v>6.8634333068847656E-2</v>
      </c>
      <c r="M428">
        <v>30</v>
      </c>
      <c r="N428" s="15">
        <f t="shared" si="232"/>
        <v>0</v>
      </c>
      <c r="O428" s="15">
        <f t="shared" si="233"/>
        <v>6.0017481274169402E-4</v>
      </c>
      <c r="P428" s="16">
        <f t="shared" si="225"/>
        <v>6.0017481274169402E-4</v>
      </c>
      <c r="Q428">
        <v>30</v>
      </c>
      <c r="R428" s="14">
        <f t="shared" si="234"/>
        <v>55.730250549316409</v>
      </c>
      <c r="S428" s="14">
        <f t="shared" si="235"/>
        <v>4.7631966156005863</v>
      </c>
      <c r="T428" s="14">
        <f t="shared" si="236"/>
        <v>216.11195068359373</v>
      </c>
      <c r="U428" s="14">
        <f t="shared" si="237"/>
        <v>233.50026855468752</v>
      </c>
      <c r="V428" s="14">
        <f t="shared" si="226"/>
        <v>510.10566640319826</v>
      </c>
    </row>
    <row r="429" spans="1:22" x14ac:dyDescent="0.55000000000000004">
      <c r="B429">
        <v>35</v>
      </c>
      <c r="C429">
        <v>2479285</v>
      </c>
      <c r="D429">
        <v>66322577</v>
      </c>
      <c r="E429">
        <v>194082</v>
      </c>
      <c r="F429">
        <v>233995</v>
      </c>
      <c r="G429">
        <v>35</v>
      </c>
      <c r="H429" s="14">
        <f t="shared" si="227"/>
        <v>4.4722412109374998E-2</v>
      </c>
      <c r="I429" s="14">
        <f t="shared" si="228"/>
        <v>3.1507665100097659E-3</v>
      </c>
      <c r="J429" s="14">
        <f t="shared" si="229"/>
        <v>0.17623553466796874</v>
      </c>
      <c r="K429" s="14">
        <f t="shared" si="230"/>
        <v>0.19129321289062498</v>
      </c>
      <c r="L429" s="14">
        <f t="shared" si="231"/>
        <v>0.41540192617797844</v>
      </c>
      <c r="N429" s="15">
        <f t="shared" si="232"/>
        <v>3.3763221232466934E-3</v>
      </c>
      <c r="O429" s="15">
        <f t="shared" si="233"/>
        <v>3.3918868370029606E-3</v>
      </c>
      <c r="P429" s="16">
        <f t="shared" ref="P429:P445" si="238">SUM(N429:O429)</f>
        <v>6.7682089602496536E-3</v>
      </c>
      <c r="R429" s="14">
        <f t="shared" si="234"/>
        <v>69.146974182128915</v>
      </c>
      <c r="S429" s="14">
        <f t="shared" si="235"/>
        <v>5.7084265686035156</v>
      </c>
      <c r="T429" s="14">
        <f t="shared" si="236"/>
        <v>268.98261108398435</v>
      </c>
      <c r="U429" s="14">
        <f t="shared" si="237"/>
        <v>290.62489013671876</v>
      </c>
      <c r="V429" s="14">
        <f t="shared" ref="V429:V445" si="239">SUM(R429:U429)</f>
        <v>634.46290197143549</v>
      </c>
    </row>
    <row r="430" spans="1:22" x14ac:dyDescent="0.55000000000000004">
      <c r="B430">
        <v>40</v>
      </c>
      <c r="C430">
        <v>2839598</v>
      </c>
      <c r="D430">
        <v>75792030</v>
      </c>
      <c r="E430">
        <v>195983</v>
      </c>
      <c r="F430">
        <v>241100</v>
      </c>
      <c r="G430">
        <v>40</v>
      </c>
      <c r="H430" s="14">
        <f t="shared" si="227"/>
        <v>3.628640441894531E-2</v>
      </c>
      <c r="I430" s="14">
        <f t="shared" si="228"/>
        <v>3.1788324890136719E-3</v>
      </c>
      <c r="J430" s="14">
        <f t="shared" si="229"/>
        <v>1.0094421386718748E-2</v>
      </c>
      <c r="K430" s="14">
        <f t="shared" si="230"/>
        <v>4.07635498046875E-2</v>
      </c>
      <c r="L430" s="14">
        <f t="shared" si="231"/>
        <v>9.0323208099365226E-2</v>
      </c>
      <c r="N430" s="15">
        <f t="shared" si="232"/>
        <v>1.9339219265239886E-4</v>
      </c>
      <c r="O430" s="15">
        <f t="shared" si="233"/>
        <v>7.2280459168610936E-4</v>
      </c>
      <c r="P430" s="16">
        <f t="shared" si="238"/>
        <v>9.1619678433850819E-4</v>
      </c>
      <c r="R430" s="14">
        <f t="shared" si="234"/>
        <v>80.032895507812498</v>
      </c>
      <c r="S430" s="14">
        <f t="shared" si="235"/>
        <v>6.6620763153076172</v>
      </c>
      <c r="T430" s="14">
        <f t="shared" si="236"/>
        <v>272.01093749999995</v>
      </c>
      <c r="U430" s="14">
        <f t="shared" si="237"/>
        <v>293.89687500000002</v>
      </c>
      <c r="V430" s="14">
        <f t="shared" si="239"/>
        <v>652.60278432312009</v>
      </c>
    </row>
    <row r="431" spans="1:22" x14ac:dyDescent="0.55000000000000004">
      <c r="B431">
        <v>45</v>
      </c>
      <c r="C431">
        <v>3367160</v>
      </c>
      <c r="D431">
        <v>85092137</v>
      </c>
      <c r="E431">
        <v>269376</v>
      </c>
      <c r="F431">
        <v>288102</v>
      </c>
      <c r="G431">
        <v>45</v>
      </c>
      <c r="H431" s="14">
        <f t="shared" si="227"/>
        <v>5.3129718017578133E-2</v>
      </c>
      <c r="I431" s="14">
        <f t="shared" si="228"/>
        <v>3.1219841613769534E-3</v>
      </c>
      <c r="J431" s="14">
        <f t="shared" si="229"/>
        <v>0.38972113037109374</v>
      </c>
      <c r="K431" s="14">
        <f t="shared" si="230"/>
        <v>0.26966479492187495</v>
      </c>
      <c r="L431" s="14">
        <f t="shared" si="231"/>
        <v>0.71563762747192383</v>
      </c>
      <c r="N431" s="15">
        <f t="shared" si="232"/>
        <v>7.4679967345257555E-3</v>
      </c>
      <c r="O431" s="15">
        <f t="shared" si="233"/>
        <v>4.7826193576523592E-3</v>
      </c>
      <c r="P431" s="16">
        <f t="shared" si="238"/>
        <v>1.2250616092178115E-2</v>
      </c>
      <c r="R431" s="14">
        <f t="shared" si="234"/>
        <v>95.971810913085946</v>
      </c>
      <c r="S431" s="14">
        <f t="shared" si="235"/>
        <v>7.5986715637207034</v>
      </c>
      <c r="T431" s="14">
        <f t="shared" si="236"/>
        <v>388.92727661132813</v>
      </c>
      <c r="U431" s="14">
        <f t="shared" si="237"/>
        <v>420.22027587890625</v>
      </c>
      <c r="V431" s="14">
        <f t="shared" si="239"/>
        <v>912.71803496704104</v>
      </c>
    </row>
    <row r="432" spans="1:22" x14ac:dyDescent="0.55000000000000004">
      <c r="B432">
        <v>50</v>
      </c>
      <c r="C432">
        <v>3824085</v>
      </c>
      <c r="D432">
        <v>94462814</v>
      </c>
      <c r="E432">
        <v>278555</v>
      </c>
      <c r="F432">
        <v>305251</v>
      </c>
      <c r="G432">
        <v>50</v>
      </c>
      <c r="H432" s="14">
        <f t="shared" si="227"/>
        <v>4.6016006469726561E-2</v>
      </c>
      <c r="I432" s="14">
        <f t="shared" si="228"/>
        <v>3.1456740417480466E-3</v>
      </c>
      <c r="J432" s="14">
        <f t="shared" si="229"/>
        <v>4.8741027832031242E-2</v>
      </c>
      <c r="K432" s="14">
        <f t="shared" si="230"/>
        <v>9.8389038085937519E-2</v>
      </c>
      <c r="L432" s="14">
        <f t="shared" si="231"/>
        <v>0.19629174642944336</v>
      </c>
      <c r="N432" s="15">
        <f t="shared" si="232"/>
        <v>9.340020078143173E-4</v>
      </c>
      <c r="O432" s="15">
        <f t="shared" si="233"/>
        <v>1.7449831606937277E-3</v>
      </c>
      <c r="P432" s="16">
        <f t="shared" si="238"/>
        <v>2.6789851685080452E-3</v>
      </c>
      <c r="R432" s="14">
        <f t="shared" si="234"/>
        <v>109.77661285400391</v>
      </c>
      <c r="S432" s="14">
        <f t="shared" si="235"/>
        <v>8.5423737762451175</v>
      </c>
      <c r="T432" s="14">
        <f t="shared" si="236"/>
        <v>403.54958496093747</v>
      </c>
      <c r="U432" s="14">
        <f t="shared" si="237"/>
        <v>436.01909179687505</v>
      </c>
      <c r="V432" s="14">
        <f t="shared" si="239"/>
        <v>957.88766338806158</v>
      </c>
    </row>
    <row r="433" spans="2:22" x14ac:dyDescent="0.55000000000000004">
      <c r="B433">
        <v>55</v>
      </c>
      <c r="C433">
        <v>4305444</v>
      </c>
      <c r="D433">
        <v>103811257</v>
      </c>
      <c r="E433">
        <v>288240</v>
      </c>
      <c r="F433">
        <v>324431</v>
      </c>
      <c r="G433">
        <v>55</v>
      </c>
      <c r="H433" s="14">
        <f t="shared" si="227"/>
        <v>4.8476705932617194E-2</v>
      </c>
      <c r="I433" s="14">
        <f t="shared" si="228"/>
        <v>3.1382102355957033E-3</v>
      </c>
      <c r="J433" s="14">
        <f t="shared" si="229"/>
        <v>5.1427917480468745E-2</v>
      </c>
      <c r="K433" s="14">
        <f t="shared" si="230"/>
        <v>0.11004150390624999</v>
      </c>
      <c r="L433" s="14">
        <f t="shared" si="231"/>
        <v>0.21308433755493161</v>
      </c>
      <c r="N433" s="15">
        <f t="shared" si="232"/>
        <v>9.8526908273432155E-4</v>
      </c>
      <c r="O433" s="15">
        <f t="shared" si="233"/>
        <v>1.9512091901749394E-3</v>
      </c>
      <c r="P433" s="16">
        <f t="shared" si="238"/>
        <v>2.9364782729092609E-3</v>
      </c>
      <c r="R433" s="14">
        <f t="shared" si="234"/>
        <v>124.31962463378906</v>
      </c>
      <c r="S433" s="14">
        <f t="shared" si="235"/>
        <v>9.483836846923829</v>
      </c>
      <c r="T433" s="14">
        <f t="shared" si="236"/>
        <v>418.97796020507809</v>
      </c>
      <c r="U433" s="14">
        <f t="shared" si="237"/>
        <v>452.6888305664063</v>
      </c>
      <c r="V433" s="14">
        <f t="shared" si="239"/>
        <v>1005.4702522521973</v>
      </c>
    </row>
    <row r="434" spans="2:22" x14ac:dyDescent="0.55000000000000004">
      <c r="B434">
        <v>60</v>
      </c>
      <c r="C434">
        <v>4822129</v>
      </c>
      <c r="D434">
        <v>113122174</v>
      </c>
      <c r="E434">
        <v>299923</v>
      </c>
      <c r="F434">
        <v>348241</v>
      </c>
      <c r="G434">
        <v>60</v>
      </c>
      <c r="H434" s="14">
        <f t="shared" si="227"/>
        <v>5.2034317016601564E-2</v>
      </c>
      <c r="I434" s="14">
        <f t="shared" si="228"/>
        <v>3.1256130065917972E-3</v>
      </c>
      <c r="J434" s="14">
        <f t="shared" si="229"/>
        <v>6.2037414550781246E-2</v>
      </c>
      <c r="K434" s="14">
        <f t="shared" si="230"/>
        <v>0.13660522460937499</v>
      </c>
      <c r="L434" s="14">
        <f t="shared" si="231"/>
        <v>0.25380256918334959</v>
      </c>
      <c r="N434" s="15">
        <f t="shared" si="232"/>
        <v>1.1887945808143228E-3</v>
      </c>
      <c r="O434" s="15">
        <f t="shared" si="233"/>
        <v>2.422768036393822E-3</v>
      </c>
      <c r="P434" s="16">
        <f t="shared" si="238"/>
        <v>3.6115626172081449E-3</v>
      </c>
      <c r="R434" s="14">
        <f t="shared" si="234"/>
        <v>139.92991973876954</v>
      </c>
      <c r="S434" s="14">
        <f t="shared" si="235"/>
        <v>10.421520748901369</v>
      </c>
      <c r="T434" s="14">
        <f t="shared" si="236"/>
        <v>437.58918457031245</v>
      </c>
      <c r="U434" s="14">
        <f t="shared" si="237"/>
        <v>472.79750976562502</v>
      </c>
      <c r="V434" s="14">
        <f t="shared" si="239"/>
        <v>1060.7381348236086</v>
      </c>
    </row>
    <row r="435" spans="2:22" x14ac:dyDescent="0.55000000000000004">
      <c r="B435">
        <v>65</v>
      </c>
      <c r="C435">
        <v>5333016</v>
      </c>
      <c r="D435">
        <v>122439240</v>
      </c>
      <c r="E435">
        <v>306864</v>
      </c>
      <c r="F435">
        <v>372042</v>
      </c>
      <c r="G435">
        <v>65</v>
      </c>
      <c r="H435" s="14">
        <f t="shared" si="227"/>
        <v>5.1450411987304691E-2</v>
      </c>
      <c r="I435" s="14">
        <f t="shared" si="228"/>
        <v>3.127677185058594E-3</v>
      </c>
      <c r="J435" s="14">
        <f t="shared" si="229"/>
        <v>3.6857116699218748E-2</v>
      </c>
      <c r="K435" s="14">
        <f t="shared" si="230"/>
        <v>0.13655358886718749</v>
      </c>
      <c r="L435" s="14">
        <f t="shared" si="231"/>
        <v>0.22798879473876954</v>
      </c>
      <c r="N435" s="15">
        <f t="shared" si="232"/>
        <v>7.0625083371888327E-4</v>
      </c>
      <c r="O435" s="15">
        <f t="shared" si="233"/>
        <v>2.4217657532550267E-3</v>
      </c>
      <c r="P435" s="16">
        <f t="shared" si="238"/>
        <v>3.12801658697391E-3</v>
      </c>
      <c r="R435" s="14">
        <f t="shared" si="234"/>
        <v>155.36504333496094</v>
      </c>
      <c r="S435" s="14">
        <f t="shared" si="235"/>
        <v>11.359823904418946</v>
      </c>
      <c r="T435" s="14">
        <f t="shared" si="236"/>
        <v>448.64631958007806</v>
      </c>
      <c r="U435" s="14">
        <f t="shared" si="237"/>
        <v>484.74429931640628</v>
      </c>
      <c r="V435" s="14">
        <f t="shared" si="239"/>
        <v>1100.1154861358643</v>
      </c>
    </row>
    <row r="436" spans="2:22" x14ac:dyDescent="0.55000000000000004">
      <c r="B436">
        <v>70</v>
      </c>
      <c r="C436">
        <v>5861825</v>
      </c>
      <c r="D436">
        <v>131738064</v>
      </c>
      <c r="E436">
        <v>319260</v>
      </c>
      <c r="F436">
        <v>403798</v>
      </c>
      <c r="G436">
        <v>70</v>
      </c>
      <c r="H436" s="14">
        <f t="shared" si="227"/>
        <v>5.3255300903320313E-2</v>
      </c>
      <c r="I436" s="14">
        <f t="shared" si="228"/>
        <v>3.1215534667968755E-3</v>
      </c>
      <c r="J436" s="14">
        <f t="shared" si="229"/>
        <v>6.5823486328125E-2</v>
      </c>
      <c r="K436" s="14">
        <f t="shared" si="230"/>
        <v>0.18219384765625002</v>
      </c>
      <c r="L436" s="14">
        <f t="shared" si="231"/>
        <v>0.30439418835449222</v>
      </c>
      <c r="N436" s="15">
        <f t="shared" si="232"/>
        <v>1.2613413626658626E-3</v>
      </c>
      <c r="O436" s="15">
        <f t="shared" si="233"/>
        <v>3.2312968951933797E-3</v>
      </c>
      <c r="P436" s="16">
        <f t="shared" si="238"/>
        <v>4.4926382578592428E-3</v>
      </c>
      <c r="R436" s="14">
        <f t="shared" si="234"/>
        <v>171.34163360595704</v>
      </c>
      <c r="S436" s="14">
        <f t="shared" si="235"/>
        <v>12.296289944458007</v>
      </c>
      <c r="T436" s="14">
        <f t="shared" si="236"/>
        <v>468.39336547851559</v>
      </c>
      <c r="U436" s="14">
        <f t="shared" si="237"/>
        <v>506.0801879882813</v>
      </c>
      <c r="V436" s="14">
        <f t="shared" si="239"/>
        <v>1158.1114770172119</v>
      </c>
    </row>
    <row r="437" spans="2:22" x14ac:dyDescent="0.55000000000000004">
      <c r="B437">
        <v>75</v>
      </c>
      <c r="C437">
        <v>6389472</v>
      </c>
      <c r="D437">
        <v>141040071</v>
      </c>
      <c r="E437">
        <v>332205</v>
      </c>
      <c r="F437">
        <v>430151</v>
      </c>
      <c r="G437">
        <v>75</v>
      </c>
      <c r="H437" s="14">
        <f t="shared" si="227"/>
        <v>5.3138278198242191E-2</v>
      </c>
      <c r="I437" s="14">
        <f t="shared" si="228"/>
        <v>3.1226219787597663E-3</v>
      </c>
      <c r="J437" s="14">
        <f t="shared" si="229"/>
        <v>6.8738708496093745E-2</v>
      </c>
      <c r="K437" s="14">
        <f t="shared" si="230"/>
        <v>0.15119519042968751</v>
      </c>
      <c r="L437" s="14">
        <f t="shared" si="231"/>
        <v>0.27619479910278322</v>
      </c>
      <c r="N437" s="15">
        <f t="shared" si="232"/>
        <v>1.3169334342795788E-3</v>
      </c>
      <c r="O437" s="15">
        <f t="shared" si="233"/>
        <v>2.6809692385917146E-3</v>
      </c>
      <c r="P437" s="16">
        <f t="shared" si="238"/>
        <v>3.9979026728712936E-3</v>
      </c>
      <c r="R437" s="14">
        <f t="shared" si="234"/>
        <v>187.28311706542968</v>
      </c>
      <c r="S437" s="14">
        <f t="shared" si="235"/>
        <v>13.233076538085937</v>
      </c>
      <c r="T437" s="14">
        <f t="shared" si="236"/>
        <v>489.01497802734372</v>
      </c>
      <c r="U437" s="14">
        <f t="shared" si="237"/>
        <v>528.36101074218755</v>
      </c>
      <c r="V437" s="14">
        <f t="shared" si="239"/>
        <v>1217.8921823730468</v>
      </c>
    </row>
    <row r="438" spans="2:22" x14ac:dyDescent="0.55000000000000004">
      <c r="B438">
        <v>80</v>
      </c>
      <c r="C438">
        <v>6939263</v>
      </c>
      <c r="D438">
        <v>150318088</v>
      </c>
      <c r="E438">
        <v>349574</v>
      </c>
      <c r="F438">
        <v>469036</v>
      </c>
      <c r="G438">
        <v>80</v>
      </c>
      <c r="H438" s="14">
        <f t="shared" si="227"/>
        <v>5.5368356323242184E-2</v>
      </c>
      <c r="I438" s="14">
        <f t="shared" si="228"/>
        <v>3.1145686950683595E-3</v>
      </c>
      <c r="J438" s="14">
        <f t="shared" si="229"/>
        <v>9.223040771484374E-2</v>
      </c>
      <c r="K438" s="14">
        <f t="shared" si="230"/>
        <v>0.2230950927734375</v>
      </c>
      <c r="L438" s="14">
        <f t="shared" si="231"/>
        <v>0.37380842550659177</v>
      </c>
      <c r="N438" s="15">
        <f t="shared" si="232"/>
        <v>1.7673320439308541E-3</v>
      </c>
      <c r="O438" s="15">
        <f t="shared" si="233"/>
        <v>3.9566300033537487E-3</v>
      </c>
      <c r="P438" s="16">
        <f t="shared" si="238"/>
        <v>5.7239620472846024E-3</v>
      </c>
      <c r="R438" s="14">
        <f t="shared" si="234"/>
        <v>203.89362396240239</v>
      </c>
      <c r="S438" s="14">
        <f t="shared" si="235"/>
        <v>14.167447146606445</v>
      </c>
      <c r="T438" s="14">
        <f t="shared" si="236"/>
        <v>516.68410034179681</v>
      </c>
      <c r="U438" s="14">
        <f t="shared" si="237"/>
        <v>558.25638427734384</v>
      </c>
      <c r="V438" s="14">
        <f t="shared" si="239"/>
        <v>1293.0015557281495</v>
      </c>
    </row>
    <row r="439" spans="2:22" x14ac:dyDescent="0.55000000000000004">
      <c r="B439">
        <v>85</v>
      </c>
      <c r="C439">
        <v>7483238</v>
      </c>
      <c r="D439">
        <v>159604049</v>
      </c>
      <c r="E439">
        <v>364255</v>
      </c>
      <c r="F439">
        <v>500638</v>
      </c>
      <c r="G439">
        <v>85</v>
      </c>
      <c r="H439" s="14">
        <f t="shared" si="227"/>
        <v>5.4782638549804689E-2</v>
      </c>
      <c r="I439" s="14">
        <f t="shared" si="228"/>
        <v>3.1172354431152345E-3</v>
      </c>
      <c r="J439" s="14">
        <f t="shared" si="229"/>
        <v>7.795697021484374E-2</v>
      </c>
      <c r="K439" s="14">
        <f t="shared" si="230"/>
        <v>0.18131030273437496</v>
      </c>
      <c r="L439" s="14">
        <f t="shared" si="231"/>
        <v>0.31716714694213866</v>
      </c>
      <c r="N439" s="15">
        <f t="shared" si="232"/>
        <v>1.4934990421097351E-3</v>
      </c>
      <c r="O439" s="15">
        <f t="shared" si="233"/>
        <v>3.214873423387497E-3</v>
      </c>
      <c r="P439" s="16">
        <f t="shared" si="238"/>
        <v>4.7083724654972316E-3</v>
      </c>
      <c r="R439" s="14">
        <f t="shared" si="234"/>
        <v>220.32841552734379</v>
      </c>
      <c r="S439" s="14">
        <f t="shared" si="235"/>
        <v>15.102617779541017</v>
      </c>
      <c r="T439" s="14">
        <f t="shared" si="236"/>
        <v>540.07119140624991</v>
      </c>
      <c r="U439" s="14">
        <f t="shared" si="237"/>
        <v>583.52519531250005</v>
      </c>
      <c r="V439" s="14">
        <f t="shared" si="239"/>
        <v>1359.0274200256349</v>
      </c>
    </row>
    <row r="440" spans="2:22" x14ac:dyDescent="0.55000000000000004">
      <c r="B440">
        <v>90</v>
      </c>
      <c r="C440">
        <v>8042304</v>
      </c>
      <c r="D440">
        <v>168874553</v>
      </c>
      <c r="E440">
        <v>380404</v>
      </c>
      <c r="F440">
        <v>533727</v>
      </c>
      <c r="G440">
        <v>90</v>
      </c>
      <c r="H440" s="14">
        <f t="shared" si="227"/>
        <v>5.6302423095703123E-2</v>
      </c>
      <c r="I440" s="14">
        <f t="shared" si="228"/>
        <v>3.112046630859375E-3</v>
      </c>
      <c r="J440" s="14">
        <f t="shared" si="229"/>
        <v>8.5752136230468748E-2</v>
      </c>
      <c r="K440" s="14">
        <f t="shared" si="230"/>
        <v>0.18984167480468753</v>
      </c>
      <c r="L440" s="14">
        <f t="shared" si="231"/>
        <v>0.33500828076171874</v>
      </c>
      <c r="N440" s="15">
        <f t="shared" si="232"/>
        <v>1.6428999437411809E-3</v>
      </c>
      <c r="O440" s="15">
        <f t="shared" si="233"/>
        <v>3.366271362836828E-3</v>
      </c>
      <c r="P440" s="16">
        <f t="shared" si="238"/>
        <v>5.0091713065780093E-3</v>
      </c>
      <c r="R440" s="14">
        <f t="shared" si="234"/>
        <v>237.2191424560547</v>
      </c>
      <c r="S440" s="14">
        <f t="shared" si="235"/>
        <v>16.036231768798828</v>
      </c>
      <c r="T440" s="14">
        <f t="shared" si="236"/>
        <v>565.79683227539056</v>
      </c>
      <c r="U440" s="14">
        <f t="shared" si="237"/>
        <v>611.32071533203134</v>
      </c>
      <c r="V440" s="14">
        <f t="shared" si="239"/>
        <v>1430.3729218322756</v>
      </c>
    </row>
    <row r="441" spans="2:22" x14ac:dyDescent="0.55000000000000004">
      <c r="B441">
        <v>95</v>
      </c>
      <c r="C441">
        <v>8553039</v>
      </c>
      <c r="D441">
        <v>178191873</v>
      </c>
      <c r="E441">
        <v>387719</v>
      </c>
      <c r="F441">
        <v>556935</v>
      </c>
      <c r="G441">
        <v>95</v>
      </c>
      <c r="H441" s="14">
        <f t="shared" si="227"/>
        <v>5.1435104370117189E-2</v>
      </c>
      <c r="I441" s="14">
        <f t="shared" si="228"/>
        <v>3.1277624511718755E-3</v>
      </c>
      <c r="J441" s="14">
        <f t="shared" si="229"/>
        <v>3.8843078613281248E-2</v>
      </c>
      <c r="K441" s="14">
        <f t="shared" si="230"/>
        <v>0.13315136718750004</v>
      </c>
      <c r="L441" s="14">
        <f t="shared" si="231"/>
        <v>0.22655731262207035</v>
      </c>
      <c r="N441" s="15">
        <f t="shared" si="232"/>
        <v>7.4429782902110339E-4</v>
      </c>
      <c r="O441" s="15">
        <f t="shared" si="233"/>
        <v>2.3614031464007884E-3</v>
      </c>
      <c r="P441" s="16">
        <f t="shared" si="238"/>
        <v>3.105700975421892E-3</v>
      </c>
      <c r="R441" s="14">
        <f t="shared" si="234"/>
        <v>252.64967376708984</v>
      </c>
      <c r="S441" s="14">
        <f t="shared" si="235"/>
        <v>16.974560504150393</v>
      </c>
      <c r="T441" s="14">
        <f t="shared" si="236"/>
        <v>577.44975585937493</v>
      </c>
      <c r="U441" s="14">
        <f t="shared" si="237"/>
        <v>623.91123046875009</v>
      </c>
      <c r="V441" s="14">
        <f t="shared" si="239"/>
        <v>1470.9852205993652</v>
      </c>
    </row>
    <row r="442" spans="2:22" x14ac:dyDescent="0.55000000000000004">
      <c r="B442">
        <v>100</v>
      </c>
      <c r="C442">
        <v>9111834</v>
      </c>
      <c r="D442">
        <v>187460743</v>
      </c>
      <c r="E442">
        <v>404245</v>
      </c>
      <c r="F442">
        <v>591764</v>
      </c>
      <c r="G442">
        <v>100</v>
      </c>
      <c r="H442" s="14">
        <f t="shared" si="227"/>
        <v>5.6275131225585945E-2</v>
      </c>
      <c r="I442" s="14">
        <f t="shared" si="228"/>
        <v>3.1114981079101568E-3</v>
      </c>
      <c r="J442" s="14">
        <f t="shared" si="229"/>
        <v>8.7754028320312497E-2</v>
      </c>
      <c r="K442" s="14">
        <f t="shared" si="230"/>
        <v>0.1998245849609375</v>
      </c>
      <c r="L442" s="14">
        <f t="shared" si="231"/>
        <v>0.34696524261474609</v>
      </c>
      <c r="N442" s="15">
        <f t="shared" si="232"/>
        <v>1.6815795003187431E-3</v>
      </c>
      <c r="O442" s="15">
        <f t="shared" si="233"/>
        <v>3.5439750947961696E-3</v>
      </c>
      <c r="P442" s="16">
        <f t="shared" si="238"/>
        <v>5.2255545951149125E-3</v>
      </c>
      <c r="R442" s="14">
        <f t="shared" si="234"/>
        <v>269.53221313476564</v>
      </c>
      <c r="S442" s="14">
        <f t="shared" si="235"/>
        <v>17.908009936523438</v>
      </c>
      <c r="T442" s="14">
        <f t="shared" si="236"/>
        <v>603.77596435546866</v>
      </c>
      <c r="U442" s="14">
        <f t="shared" si="237"/>
        <v>652.35563964843755</v>
      </c>
      <c r="V442" s="14">
        <f t="shared" si="239"/>
        <v>1543.5718270751954</v>
      </c>
    </row>
    <row r="443" spans="2:22" x14ac:dyDescent="0.55000000000000004">
      <c r="B443">
        <v>105</v>
      </c>
      <c r="C443">
        <v>9649301</v>
      </c>
      <c r="D443">
        <v>196751378</v>
      </c>
      <c r="E443">
        <v>417435</v>
      </c>
      <c r="F443">
        <v>621361</v>
      </c>
      <c r="G443">
        <v>105</v>
      </c>
      <c r="H443" s="14">
        <f t="shared" si="227"/>
        <v>5.4127230834960946E-2</v>
      </c>
      <c r="I443" s="14">
        <f t="shared" si="228"/>
        <v>3.1188044738769535E-3</v>
      </c>
      <c r="J443" s="14">
        <f t="shared" si="229"/>
        <v>7.0039672851562484E-2</v>
      </c>
      <c r="K443" s="14">
        <f t="shared" si="230"/>
        <v>0.1698070068359375</v>
      </c>
      <c r="L443" s="14">
        <f t="shared" si="231"/>
        <v>0.29709271499633788</v>
      </c>
      <c r="N443" s="15">
        <f t="shared" si="232"/>
        <v>1.3420699133973172E-3</v>
      </c>
      <c r="O443" s="15">
        <f t="shared" si="233"/>
        <v>3.0114665069613644E-3</v>
      </c>
      <c r="P443" s="16">
        <f t="shared" si="238"/>
        <v>4.3535364203586818E-3</v>
      </c>
      <c r="R443" s="14">
        <f t="shared" si="234"/>
        <v>285.77038238525392</v>
      </c>
      <c r="S443" s="14">
        <f t="shared" si="235"/>
        <v>18.843651278686522</v>
      </c>
      <c r="T443" s="14">
        <f t="shared" si="236"/>
        <v>624.78786621093741</v>
      </c>
      <c r="U443" s="14">
        <f t="shared" si="237"/>
        <v>675.05815429687505</v>
      </c>
      <c r="V443" s="14">
        <f t="shared" si="239"/>
        <v>1604.460054171753</v>
      </c>
    </row>
    <row r="444" spans="2:22" x14ac:dyDescent="0.55000000000000004">
      <c r="B444">
        <v>110</v>
      </c>
      <c r="C444">
        <v>10208264</v>
      </c>
      <c r="D444">
        <v>206022154</v>
      </c>
      <c r="E444">
        <v>433940</v>
      </c>
      <c r="F444">
        <v>658643</v>
      </c>
      <c r="G444">
        <v>110</v>
      </c>
      <c r="H444" s="14">
        <f t="shared" si="227"/>
        <v>5.6292050170898437E-2</v>
      </c>
      <c r="I444" s="14">
        <f t="shared" si="228"/>
        <v>3.1121379394531252E-3</v>
      </c>
      <c r="J444" s="14">
        <f t="shared" si="229"/>
        <v>8.7642517089843761E-2</v>
      </c>
      <c r="K444" s="14">
        <f t="shared" si="230"/>
        <v>0.21389819335937499</v>
      </c>
      <c r="L444" s="14">
        <f t="shared" si="231"/>
        <v>0.36094489855957035</v>
      </c>
      <c r="N444" s="15">
        <f t="shared" si="232"/>
        <v>1.6790883257429318E-3</v>
      </c>
      <c r="O444" s="15">
        <f t="shared" si="233"/>
        <v>3.7927761866312017E-3</v>
      </c>
      <c r="P444" s="16">
        <f t="shared" si="238"/>
        <v>5.4718645123741335E-3</v>
      </c>
      <c r="R444" s="14">
        <f t="shared" si="234"/>
        <v>302.65799743652343</v>
      </c>
      <c r="S444" s="14">
        <f t="shared" si="235"/>
        <v>19.777292660522463</v>
      </c>
      <c r="T444" s="14">
        <f t="shared" si="236"/>
        <v>651.08062133789053</v>
      </c>
      <c r="U444" s="14">
        <f t="shared" si="237"/>
        <v>703.4664184570313</v>
      </c>
      <c r="V444" s="14">
        <f t="shared" si="239"/>
        <v>1676.9823298919678</v>
      </c>
    </row>
    <row r="445" spans="2:22" x14ac:dyDescent="0.55000000000000004">
      <c r="B445">
        <v>115</v>
      </c>
      <c r="C445">
        <v>10743466</v>
      </c>
      <c r="D445">
        <v>215316657</v>
      </c>
      <c r="E445">
        <v>443816</v>
      </c>
      <c r="F445">
        <v>692581</v>
      </c>
      <c r="G445">
        <v>115</v>
      </c>
      <c r="H445" s="14">
        <f t="shared" si="227"/>
        <v>5.3899127197265626E-2</v>
      </c>
      <c r="I445" s="14">
        <f>(D445-D444)*0.0011*3/32768/300</f>
        <v>3.1201029357910159E-3</v>
      </c>
      <c r="J445" s="14">
        <f>(E445-E444)*17.4*3/32768/300</f>
        <v>5.2442138671874992E-2</v>
      </c>
      <c r="K445" s="14">
        <f>(F445-F444)*18.8*3/327680/30</f>
        <v>0.194712646484375</v>
      </c>
      <c r="L445" s="14">
        <f t="shared" si="231"/>
        <v>0.30417401528930665</v>
      </c>
      <c r="N445" s="15">
        <f t="shared" si="232"/>
        <v>1.0047097039026095E-3</v>
      </c>
      <c r="O445" s="15">
        <f t="shared" si="233"/>
        <v>3.4525959832975659E-3</v>
      </c>
      <c r="P445" s="16">
        <f t="shared" si="238"/>
        <v>4.4573056872001752E-3</v>
      </c>
      <c r="R445" s="14">
        <f t="shared" si="234"/>
        <v>318.82773559570313</v>
      </c>
      <c r="S445" s="14">
        <f t="shared" si="235"/>
        <v>20.713323541259765</v>
      </c>
      <c r="T445" s="14">
        <f t="shared" si="236"/>
        <v>666.81326293945301</v>
      </c>
      <c r="U445" s="14">
        <f t="shared" si="237"/>
        <v>720.46490478515625</v>
      </c>
      <c r="V445" s="14">
        <f t="shared" si="239"/>
        <v>1726.8192268615721</v>
      </c>
    </row>
    <row r="446" spans="2:22" x14ac:dyDescent="0.55000000000000004">
      <c r="L446" s="11">
        <f>AVERAGE(L424:L445)</f>
        <v>0.30932027335843176</v>
      </c>
    </row>
    <row r="449" spans="1:22" s="4" customFormat="1" x14ac:dyDescent="0.55000000000000004">
      <c r="A449" s="7"/>
      <c r="C449" s="20" t="s">
        <v>2779</v>
      </c>
      <c r="D449" s="20"/>
      <c r="E449" s="20"/>
      <c r="F449" s="20"/>
      <c r="H449" s="21"/>
      <c r="I449" s="21"/>
      <c r="J449" s="21"/>
      <c r="K449" s="21"/>
      <c r="L449" s="22"/>
      <c r="N449" s="23"/>
      <c r="O449" s="24"/>
      <c r="P449" s="24"/>
      <c r="R449" s="25"/>
      <c r="S449" s="25"/>
      <c r="T449" s="25"/>
      <c r="U449" s="25"/>
      <c r="V449" s="8"/>
    </row>
    <row r="450" spans="1:22" s="4" customFormat="1" x14ac:dyDescent="0.55000000000000004">
      <c r="A450" s="7"/>
      <c r="C450" s="4" t="s">
        <v>2780</v>
      </c>
      <c r="D450" s="4" t="s">
        <v>2781</v>
      </c>
      <c r="E450" s="4" t="s">
        <v>2782</v>
      </c>
      <c r="F450" s="4" t="s">
        <v>2783</v>
      </c>
      <c r="H450" s="21" t="s">
        <v>2784</v>
      </c>
      <c r="I450" s="21"/>
      <c r="J450" s="21"/>
      <c r="K450" s="21"/>
      <c r="L450" s="22"/>
      <c r="N450" s="23" t="s">
        <v>2785</v>
      </c>
      <c r="O450" s="24"/>
      <c r="P450" s="24"/>
      <c r="R450" s="26" t="s">
        <v>2786</v>
      </c>
      <c r="S450" s="27"/>
      <c r="T450" s="27"/>
      <c r="U450" s="27"/>
      <c r="V450" s="9"/>
    </row>
    <row r="451" spans="1:22" ht="15.75" customHeight="1" x14ac:dyDescent="0.55000000000000004">
      <c r="A451" s="19" t="s">
        <v>2807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2788</v>
      </c>
      <c r="H451" s="11" t="s">
        <v>2773</v>
      </c>
      <c r="I451" s="11" t="s">
        <v>2774</v>
      </c>
      <c r="J451" s="11" t="s">
        <v>2789</v>
      </c>
      <c r="K451" s="11" t="s">
        <v>2790</v>
      </c>
      <c r="L451" s="11" t="s">
        <v>2791</v>
      </c>
      <c r="M451" s="11" t="s">
        <v>2788</v>
      </c>
      <c r="N451" s="12" t="s">
        <v>2789</v>
      </c>
      <c r="O451" s="12" t="s">
        <v>2790</v>
      </c>
      <c r="P451" s="13" t="s">
        <v>2791</v>
      </c>
      <c r="Q451" s="11"/>
      <c r="R451" s="11" t="s">
        <v>2773</v>
      </c>
      <c r="S451" s="11" t="s">
        <v>2774</v>
      </c>
      <c r="T451" s="11" t="s">
        <v>2789</v>
      </c>
      <c r="U451" s="11" t="s">
        <v>2790</v>
      </c>
      <c r="V451" s="11" t="s">
        <v>2791</v>
      </c>
    </row>
    <row r="452" spans="1:22" x14ac:dyDescent="0.55000000000000004">
      <c r="A452" s="19"/>
      <c r="B452">
        <v>10</v>
      </c>
      <c r="C452">
        <v>478054</v>
      </c>
      <c r="D452">
        <v>19182291</v>
      </c>
      <c r="E452">
        <v>55734</v>
      </c>
      <c r="F452">
        <v>102697</v>
      </c>
      <c r="G452">
        <v>10</v>
      </c>
      <c r="H452" s="14">
        <f>(C452-C451)*0.33*3/32768/300</f>
        <v>3.0646353149414066E-2</v>
      </c>
      <c r="I452" s="14">
        <f>(D452-D451)*0.0011*3/327680/30</f>
        <v>3.1976316528320313E-3</v>
      </c>
      <c r="J452" s="14">
        <f>(E452-E451)*17.4*3/327680/30</f>
        <v>0.13133898925781248</v>
      </c>
      <c r="K452" s="14">
        <f>(F452-F451)*18.8*3/327680/30</f>
        <v>0.12885986328124999</v>
      </c>
      <c r="L452" s="14">
        <f>SUM(H452:K452)</f>
        <v>0.29404283734130854</v>
      </c>
      <c r="M452">
        <v>10</v>
      </c>
      <c r="N452" s="15">
        <f>(E452-E451)/(C452-C451+D452-D451)</f>
        <v>2.5162356406761791E-3</v>
      </c>
      <c r="O452" s="15">
        <f>(F452-F451)/(C452-C451+D452-D451)</f>
        <v>2.2848974080046489E-3</v>
      </c>
      <c r="P452" s="16">
        <f t="shared" ref="P452:P456" si="240">SUM(N452:O452)</f>
        <v>4.8011330486808276E-3</v>
      </c>
      <c r="Q452">
        <v>10</v>
      </c>
      <c r="R452" s="14">
        <f>(C452-C$3)*0.33*3/32768</f>
        <v>8.6849780273437514</v>
      </c>
      <c r="S452" s="14">
        <f>(D452-D$3)*0.0011*3/32768</f>
        <v>0.96102227783203142</v>
      </c>
      <c r="T452" s="14">
        <f>(E452-E$3)*17.4*3/32768</f>
        <v>48.591815185546871</v>
      </c>
      <c r="U452" s="14">
        <f>(E452-E$3)*18.8*3/32768</f>
        <v>52.501501464843756</v>
      </c>
      <c r="V452" s="14">
        <f t="shared" ref="V452:V456" si="241">SUM(R452:U452)</f>
        <v>110.73931695556641</v>
      </c>
    </row>
    <row r="453" spans="1:22" x14ac:dyDescent="0.55000000000000004">
      <c r="A453" s="19"/>
      <c r="B453">
        <v>15</v>
      </c>
      <c r="C453">
        <v>732957</v>
      </c>
      <c r="D453">
        <v>28757239</v>
      </c>
      <c r="E453">
        <v>57635</v>
      </c>
      <c r="F453">
        <v>109801</v>
      </c>
      <c r="G453">
        <v>15</v>
      </c>
      <c r="H453" s="14">
        <f t="shared" ref="H453:H473" si="242">(C453-C452)*0.33*3/32768/300</f>
        <v>2.567077331542969E-2</v>
      </c>
      <c r="I453" s="14">
        <f t="shared" ref="I453:I472" si="243">(D453-D452)*0.0011*3/327680/30</f>
        <v>3.2142464599609374E-3</v>
      </c>
      <c r="J453" s="14">
        <f t="shared" ref="J453:J472" si="244">(E453-E452)*17.4*3/327680/30</f>
        <v>1.0094421386718748E-2</v>
      </c>
      <c r="K453" s="14">
        <f t="shared" ref="K453:K472" si="245">(F453-F452)*18.8*3/327680/30</f>
        <v>4.0757812500000004E-2</v>
      </c>
      <c r="L453" s="14">
        <f t="shared" ref="L453:L473" si="246">SUM(H453:K453)</f>
        <v>7.9737253662109375E-2</v>
      </c>
      <c r="M453">
        <v>15</v>
      </c>
      <c r="N453" s="15">
        <f t="shared" ref="N453:N473" si="247">(E453-E452)/(C453-C452+D453-D452)</f>
        <v>1.9339052036495771E-4</v>
      </c>
      <c r="O453" s="15">
        <f t="shared" ref="O453:O473" si="248">(F453-F452)/(C453-C452+D453-D452)</f>
        <v>7.2269661055900038E-4</v>
      </c>
      <c r="P453" s="16">
        <f t="shared" si="240"/>
        <v>9.1608713092395809E-4</v>
      </c>
      <c r="Q453">
        <v>15</v>
      </c>
      <c r="R453" s="14">
        <f t="shared" ref="R453:R473" si="249">(C453-C$3)*0.33*3/32768</f>
        <v>16.386210021972659</v>
      </c>
      <c r="S453" s="14">
        <f t="shared" ref="S453:S473" si="250">(D453-D$3)*0.0011*3/32768</f>
        <v>1.9252962158203126</v>
      </c>
      <c r="T453" s="14">
        <f t="shared" ref="T453:T473" si="251">(E453-E$3)*17.4*3/32768</f>
        <v>51.620141601562494</v>
      </c>
      <c r="U453" s="14">
        <f t="shared" ref="U453:U473" si="252">(E453-E$3)*18.8*3/32768</f>
        <v>55.773486328125003</v>
      </c>
      <c r="V453" s="14">
        <f t="shared" si="241"/>
        <v>125.70513416748047</v>
      </c>
    </row>
    <row r="454" spans="1:22" x14ac:dyDescent="0.55000000000000004">
      <c r="A454" s="19"/>
      <c r="B454">
        <v>20</v>
      </c>
      <c r="C454">
        <v>1132775</v>
      </c>
      <c r="D454">
        <v>38187188</v>
      </c>
      <c r="E454">
        <v>144025</v>
      </c>
      <c r="F454">
        <v>150296</v>
      </c>
      <c r="G454">
        <v>20</v>
      </c>
      <c r="H454" s="14">
        <f t="shared" si="242"/>
        <v>4.0264874267578125E-2</v>
      </c>
      <c r="I454" s="14">
        <f t="shared" si="243"/>
        <v>3.1655712585449219E-3</v>
      </c>
      <c r="J454" s="14">
        <f t="shared" si="244"/>
        <v>0.45873596191406241</v>
      </c>
      <c r="K454" s="14">
        <f t="shared" si="245"/>
        <v>0.23233215332031248</v>
      </c>
      <c r="L454" s="14">
        <f t="shared" si="246"/>
        <v>0.73449856076049791</v>
      </c>
      <c r="M454">
        <v>20</v>
      </c>
      <c r="N454" s="15">
        <f t="shared" si="247"/>
        <v>8.7886111644355346E-3</v>
      </c>
      <c r="O454" s="15">
        <f t="shared" si="248"/>
        <v>4.1196296921381754E-3</v>
      </c>
      <c r="P454" s="16">
        <f t="shared" si="240"/>
        <v>1.2908240856573709E-2</v>
      </c>
      <c r="Q454">
        <v>20</v>
      </c>
      <c r="R454" s="14">
        <f t="shared" si="249"/>
        <v>28.465672302246091</v>
      </c>
      <c r="S454" s="14">
        <f t="shared" si="250"/>
        <v>2.874967593383789</v>
      </c>
      <c r="T454" s="14">
        <f t="shared" si="251"/>
        <v>189.24093017578124</v>
      </c>
      <c r="U454" s="14">
        <f t="shared" si="252"/>
        <v>204.46721191406252</v>
      </c>
      <c r="V454" s="14">
        <f t="shared" si="241"/>
        <v>425.04878198547362</v>
      </c>
    </row>
    <row r="455" spans="1:22" x14ac:dyDescent="0.55000000000000004">
      <c r="A455" s="19"/>
      <c r="B455">
        <v>25</v>
      </c>
      <c r="C455">
        <v>1405899</v>
      </c>
      <c r="D455">
        <v>47744014</v>
      </c>
      <c r="E455">
        <v>151509</v>
      </c>
      <c r="F455">
        <v>167792</v>
      </c>
      <c r="G455">
        <v>25</v>
      </c>
      <c r="H455" s="14">
        <f t="shared" si="242"/>
        <v>2.7505773925781251E-2</v>
      </c>
      <c r="I455" s="14">
        <f t="shared" si="243"/>
        <v>3.2081630249023441E-3</v>
      </c>
      <c r="J455" s="14">
        <f t="shared" si="244"/>
        <v>3.9740478515624997E-2</v>
      </c>
      <c r="K455" s="14">
        <f t="shared" si="245"/>
        <v>0.10037988281249999</v>
      </c>
      <c r="L455" s="14">
        <f t="shared" si="246"/>
        <v>0.17083429827880858</v>
      </c>
      <c r="M455">
        <v>25</v>
      </c>
      <c r="N455" s="15">
        <f t="shared" si="247"/>
        <v>7.6134670064445899E-4</v>
      </c>
      <c r="O455" s="15">
        <f t="shared" si="248"/>
        <v>1.7798666320784948E-3</v>
      </c>
      <c r="P455" s="16">
        <f t="shared" si="240"/>
        <v>2.5412133327229539E-3</v>
      </c>
      <c r="Q455">
        <v>25</v>
      </c>
      <c r="R455" s="14">
        <f t="shared" si="249"/>
        <v>36.717404479980473</v>
      </c>
      <c r="S455" s="14">
        <f t="shared" si="250"/>
        <v>3.8374165008544923</v>
      </c>
      <c r="T455" s="14">
        <f t="shared" si="251"/>
        <v>201.16307373046874</v>
      </c>
      <c r="U455" s="14">
        <f t="shared" si="252"/>
        <v>217.34860839843748</v>
      </c>
      <c r="V455" s="14">
        <f t="shared" si="241"/>
        <v>459.06650310974118</v>
      </c>
    </row>
    <row r="456" spans="1:22" x14ac:dyDescent="0.55000000000000004">
      <c r="A456" s="19"/>
      <c r="B456">
        <v>30</v>
      </c>
      <c r="C456">
        <v>1666747</v>
      </c>
      <c r="D456">
        <v>57310790</v>
      </c>
      <c r="E456">
        <v>153409</v>
      </c>
      <c r="F456">
        <v>174849</v>
      </c>
      <c r="G456">
        <v>30</v>
      </c>
      <c r="H456" s="14">
        <f t="shared" si="242"/>
        <v>2.6269482421875E-2</v>
      </c>
      <c r="I456" s="14">
        <f t="shared" si="243"/>
        <v>3.2115031738281252E-3</v>
      </c>
      <c r="J456" s="14">
        <f t="shared" si="244"/>
        <v>1.0089111328125001E-2</v>
      </c>
      <c r="K456" s="14">
        <f t="shared" si="245"/>
        <v>4.0488159179687504E-2</v>
      </c>
      <c r="L456" s="14">
        <f t="shared" si="246"/>
        <v>8.0058256103515635E-2</v>
      </c>
      <c r="M456">
        <v>30</v>
      </c>
      <c r="N456" s="15">
        <f t="shared" si="247"/>
        <v>1.9333258985081237E-4</v>
      </c>
      <c r="O456" s="15">
        <f t="shared" si="248"/>
        <v>7.1807794030378049E-4</v>
      </c>
      <c r="P456" s="16">
        <f t="shared" si="240"/>
        <v>9.1141053015459284E-4</v>
      </c>
      <c r="Q456">
        <v>30</v>
      </c>
      <c r="R456" s="14">
        <f t="shared" si="249"/>
        <v>44.598249206542967</v>
      </c>
      <c r="S456" s="14">
        <f t="shared" si="250"/>
        <v>4.8008674530029296</v>
      </c>
      <c r="T456" s="14">
        <f t="shared" si="251"/>
        <v>204.18980712890624</v>
      </c>
      <c r="U456" s="14">
        <f t="shared" si="252"/>
        <v>220.61887207031248</v>
      </c>
      <c r="V456" s="14">
        <f t="shared" si="241"/>
        <v>474.2077958587646</v>
      </c>
    </row>
    <row r="457" spans="1:22" x14ac:dyDescent="0.55000000000000004">
      <c r="B457">
        <v>35</v>
      </c>
      <c r="C457">
        <v>2040152</v>
      </c>
      <c r="D457">
        <v>66767446</v>
      </c>
      <c r="E457">
        <v>170563</v>
      </c>
      <c r="F457">
        <v>209334</v>
      </c>
      <c r="G457">
        <v>35</v>
      </c>
      <c r="H457" s="14">
        <f t="shared" si="242"/>
        <v>3.7604873657226562E-2</v>
      </c>
      <c r="I457" s="14">
        <f t="shared" si="243"/>
        <v>3.1745366210937502E-3</v>
      </c>
      <c r="J457" s="14">
        <f t="shared" si="244"/>
        <v>9.1088745117187495E-2</v>
      </c>
      <c r="K457" s="14">
        <f t="shared" si="245"/>
        <v>0.19785095214843748</v>
      </c>
      <c r="L457" s="14">
        <f t="shared" si="246"/>
        <v>0.32971910754394529</v>
      </c>
      <c r="N457" s="15">
        <f t="shared" si="247"/>
        <v>1.7450552951807725E-3</v>
      </c>
      <c r="O457" s="15">
        <f t="shared" si="248"/>
        <v>3.5081165823894682E-3</v>
      </c>
      <c r="P457" s="16">
        <f t="shared" ref="P457:P473" si="253">SUM(N457:O457)</f>
        <v>5.2531718775702405E-3</v>
      </c>
      <c r="R457" s="14">
        <f t="shared" si="249"/>
        <v>55.879711303710948</v>
      </c>
      <c r="S457" s="14">
        <f t="shared" si="250"/>
        <v>5.7532284393310551</v>
      </c>
      <c r="T457" s="14">
        <f t="shared" si="251"/>
        <v>231.51643066406248</v>
      </c>
      <c r="U457" s="14">
        <f t="shared" si="252"/>
        <v>250.14418945312502</v>
      </c>
      <c r="V457" s="14">
        <f t="shared" ref="V457:V473" si="254">SUM(R457:U457)</f>
        <v>543.29355986022949</v>
      </c>
    </row>
    <row r="458" spans="1:22" x14ac:dyDescent="0.55000000000000004">
      <c r="B458">
        <v>40</v>
      </c>
      <c r="C458">
        <v>2373760</v>
      </c>
      <c r="D458">
        <v>76263794</v>
      </c>
      <c r="E458">
        <v>172464</v>
      </c>
      <c r="F458">
        <v>217001</v>
      </c>
      <c r="G458">
        <v>40</v>
      </c>
      <c r="H458" s="14">
        <f t="shared" si="242"/>
        <v>3.3596997070312495E-2</v>
      </c>
      <c r="I458" s="14">
        <f t="shared" si="243"/>
        <v>3.1878609619140626E-3</v>
      </c>
      <c r="J458" s="14">
        <f t="shared" si="244"/>
        <v>1.0094421386718748E-2</v>
      </c>
      <c r="K458" s="14">
        <f t="shared" si="245"/>
        <v>4.3987915039062506E-2</v>
      </c>
      <c r="L458" s="14">
        <f t="shared" si="246"/>
        <v>9.0867194458007811E-2</v>
      </c>
      <c r="N458" s="15">
        <f t="shared" si="247"/>
        <v>1.9338845463804722E-4</v>
      </c>
      <c r="O458" s="15">
        <f t="shared" si="248"/>
        <v>7.7996279942656914E-4</v>
      </c>
      <c r="P458" s="16">
        <f t="shared" si="253"/>
        <v>9.7335125406461636E-4</v>
      </c>
      <c r="R458" s="14">
        <f t="shared" si="249"/>
        <v>65.958810424804682</v>
      </c>
      <c r="S458" s="14">
        <f t="shared" si="250"/>
        <v>6.7095867279052737</v>
      </c>
      <c r="T458" s="14">
        <f t="shared" si="251"/>
        <v>234.54475708007811</v>
      </c>
      <c r="U458" s="14">
        <f t="shared" si="252"/>
        <v>253.41617431640623</v>
      </c>
      <c r="V458" s="14">
        <f t="shared" si="254"/>
        <v>560.62932854919427</v>
      </c>
    </row>
    <row r="459" spans="1:22" x14ac:dyDescent="0.55000000000000004">
      <c r="B459">
        <v>45</v>
      </c>
      <c r="C459">
        <v>2860614</v>
      </c>
      <c r="D459">
        <v>85607180</v>
      </c>
      <c r="E459">
        <v>245236</v>
      </c>
      <c r="F459">
        <v>264360</v>
      </c>
      <c r="G459">
        <v>45</v>
      </c>
      <c r="H459" s="14">
        <f t="shared" si="242"/>
        <v>4.9030096435546879E-2</v>
      </c>
      <c r="I459" s="14">
        <f t="shared" si="243"/>
        <v>3.1365126342773443E-3</v>
      </c>
      <c r="J459" s="14">
        <f t="shared" si="244"/>
        <v>0.38642358398437499</v>
      </c>
      <c r="K459" s="14">
        <f t="shared" si="245"/>
        <v>0.27171301269531251</v>
      </c>
      <c r="L459" s="14">
        <f t="shared" si="246"/>
        <v>0.71030320574951178</v>
      </c>
      <c r="N459" s="15">
        <f t="shared" si="247"/>
        <v>7.4028711404808024E-3</v>
      </c>
      <c r="O459" s="15">
        <f t="shared" si="248"/>
        <v>4.8176850209150539E-3</v>
      </c>
      <c r="P459" s="16">
        <f t="shared" si="253"/>
        <v>1.2220556161395855E-2</v>
      </c>
      <c r="R459" s="14">
        <f t="shared" si="249"/>
        <v>80.667839355468757</v>
      </c>
      <c r="S459" s="14">
        <f t="shared" si="250"/>
        <v>7.6505405181884765</v>
      </c>
      <c r="T459" s="14">
        <f t="shared" si="251"/>
        <v>350.47183227539057</v>
      </c>
      <c r="U459" s="14">
        <f t="shared" si="252"/>
        <v>378.67071533203125</v>
      </c>
      <c r="V459" s="14">
        <f t="shared" si="254"/>
        <v>817.46092748107912</v>
      </c>
    </row>
    <row r="460" spans="1:22" x14ac:dyDescent="0.55000000000000004">
      <c r="B460">
        <v>50</v>
      </c>
      <c r="C460">
        <v>3321556</v>
      </c>
      <c r="D460">
        <v>94974007</v>
      </c>
      <c r="E460">
        <v>259943</v>
      </c>
      <c r="F460">
        <v>285662</v>
      </c>
      <c r="G460">
        <v>50</v>
      </c>
      <c r="H460" s="14">
        <f t="shared" si="242"/>
        <v>4.6420550537109383E-2</v>
      </c>
      <c r="I460" s="14">
        <f t="shared" si="243"/>
        <v>3.1443816223144529E-3</v>
      </c>
      <c r="J460" s="14">
        <f t="shared" si="244"/>
        <v>7.8095031738281237E-2</v>
      </c>
      <c r="K460" s="14">
        <f t="shared" si="245"/>
        <v>0.122216064453125</v>
      </c>
      <c r="L460" s="14">
        <f t="shared" si="246"/>
        <v>0.24987602835083006</v>
      </c>
      <c r="N460" s="15">
        <f t="shared" si="247"/>
        <v>1.4964739199710534E-3</v>
      </c>
      <c r="O460" s="15">
        <f t="shared" si="248"/>
        <v>2.1675316137365458E-3</v>
      </c>
      <c r="P460" s="16">
        <f t="shared" si="253"/>
        <v>3.6640055337075995E-3</v>
      </c>
      <c r="R460" s="14">
        <f t="shared" si="249"/>
        <v>94.594004516601558</v>
      </c>
      <c r="S460" s="14">
        <f t="shared" si="250"/>
        <v>8.5938550048828137</v>
      </c>
      <c r="T460" s="14">
        <f t="shared" si="251"/>
        <v>373.90034179687495</v>
      </c>
      <c r="U460" s="14">
        <f t="shared" si="252"/>
        <v>403.98427734375002</v>
      </c>
      <c r="V460" s="14">
        <f t="shared" si="254"/>
        <v>881.07247866210935</v>
      </c>
    </row>
    <row r="461" spans="1:22" x14ac:dyDescent="0.55000000000000004">
      <c r="B461">
        <v>55</v>
      </c>
      <c r="C461">
        <v>3807501</v>
      </c>
      <c r="D461">
        <v>104318144</v>
      </c>
      <c r="E461">
        <v>272133</v>
      </c>
      <c r="F461">
        <v>305602</v>
      </c>
      <c r="G461">
        <v>55</v>
      </c>
      <c r="H461" s="14">
        <f t="shared" si="242"/>
        <v>4.8938552856445321E-2</v>
      </c>
      <c r="I461" s="14">
        <f t="shared" si="243"/>
        <v>3.1367647399902342E-3</v>
      </c>
      <c r="J461" s="14">
        <f t="shared" si="244"/>
        <v>6.4729614257812484E-2</v>
      </c>
      <c r="K461" s="14">
        <f t="shared" si="245"/>
        <v>0.11440185546875001</v>
      </c>
      <c r="L461" s="14">
        <f t="shared" si="246"/>
        <v>0.23120678732299804</v>
      </c>
      <c r="N461" s="15">
        <f t="shared" si="247"/>
        <v>1.2400710390818713E-3</v>
      </c>
      <c r="O461" s="15">
        <f t="shared" si="248"/>
        <v>2.0284673108525442E-3</v>
      </c>
      <c r="P461" s="16">
        <f t="shared" si="253"/>
        <v>3.2685383499344153E-3</v>
      </c>
      <c r="R461" s="14">
        <f t="shared" si="249"/>
        <v>109.27557037353517</v>
      </c>
      <c r="S461" s="14">
        <f t="shared" si="250"/>
        <v>9.5348844268798825</v>
      </c>
      <c r="T461" s="14">
        <f t="shared" si="251"/>
        <v>393.3192260742187</v>
      </c>
      <c r="U461" s="14">
        <f t="shared" si="252"/>
        <v>424.96560058593752</v>
      </c>
      <c r="V461" s="14">
        <f t="shared" si="254"/>
        <v>937.0952814605713</v>
      </c>
    </row>
    <row r="462" spans="1:22" x14ac:dyDescent="0.55000000000000004">
      <c r="B462">
        <v>60</v>
      </c>
      <c r="C462">
        <v>4353383</v>
      </c>
      <c r="D462">
        <v>113599986</v>
      </c>
      <c r="E462">
        <v>288431</v>
      </c>
      <c r="F462">
        <v>336286</v>
      </c>
      <c r="G462">
        <v>60</v>
      </c>
      <c r="H462" s="14">
        <f t="shared" si="242"/>
        <v>5.4974688720703116E-2</v>
      </c>
      <c r="I462" s="14">
        <f t="shared" si="243"/>
        <v>3.1158527221679688E-3</v>
      </c>
      <c r="J462" s="14">
        <f t="shared" si="244"/>
        <v>8.6543334960937482E-2</v>
      </c>
      <c r="K462" s="14">
        <f t="shared" si="245"/>
        <v>0.17604345703125002</v>
      </c>
      <c r="L462" s="14">
        <f t="shared" si="246"/>
        <v>0.32067733343505855</v>
      </c>
      <c r="N462" s="15">
        <f t="shared" si="247"/>
        <v>1.6583697303668684E-3</v>
      </c>
      <c r="O462" s="15">
        <f t="shared" si="248"/>
        <v>3.1221878025878627E-3</v>
      </c>
      <c r="P462" s="16">
        <f t="shared" si="253"/>
        <v>4.7805575329547311E-3</v>
      </c>
      <c r="R462" s="14">
        <f t="shared" si="249"/>
        <v>125.7679769897461</v>
      </c>
      <c r="S462" s="14">
        <f t="shared" si="250"/>
        <v>10.469640243530275</v>
      </c>
      <c r="T462" s="14">
        <f t="shared" si="251"/>
        <v>419.2822265625</v>
      </c>
      <c r="U462" s="14">
        <f t="shared" si="252"/>
        <v>453.017578125</v>
      </c>
      <c r="V462" s="14">
        <f t="shared" si="254"/>
        <v>1008.5374219207764</v>
      </c>
    </row>
    <row r="463" spans="1:22" x14ac:dyDescent="0.55000000000000004">
      <c r="B463">
        <v>65</v>
      </c>
      <c r="C463">
        <v>4874272</v>
      </c>
      <c r="D463">
        <v>122908794</v>
      </c>
      <c r="E463">
        <v>299288</v>
      </c>
      <c r="F463">
        <v>364551</v>
      </c>
      <c r="G463">
        <v>65</v>
      </c>
      <c r="H463" s="14">
        <f t="shared" si="242"/>
        <v>5.2457693481445314E-2</v>
      </c>
      <c r="I463" s="14">
        <f t="shared" si="243"/>
        <v>3.1249050292968751E-3</v>
      </c>
      <c r="J463" s="14">
        <f t="shared" si="244"/>
        <v>5.7651306152343741E-2</v>
      </c>
      <c r="K463" s="14">
        <f t="shared" si="245"/>
        <v>0.16216491699218752</v>
      </c>
      <c r="L463" s="14">
        <f t="shared" si="246"/>
        <v>0.27539882165527346</v>
      </c>
      <c r="N463" s="15">
        <f t="shared" si="247"/>
        <v>1.1045101390205619E-3</v>
      </c>
      <c r="O463" s="15">
        <f t="shared" si="248"/>
        <v>2.8754701187635795E-3</v>
      </c>
      <c r="P463" s="16">
        <f t="shared" si="253"/>
        <v>3.9799802577841414E-3</v>
      </c>
      <c r="R463" s="14">
        <f t="shared" si="249"/>
        <v>141.50528503417968</v>
      </c>
      <c r="S463" s="14">
        <f t="shared" si="250"/>
        <v>11.407111752319338</v>
      </c>
      <c r="T463" s="14">
        <f t="shared" si="251"/>
        <v>436.57761840820308</v>
      </c>
      <c r="U463" s="14">
        <f t="shared" si="252"/>
        <v>471.70455322265627</v>
      </c>
      <c r="V463" s="14">
        <f t="shared" si="254"/>
        <v>1061.1945684173584</v>
      </c>
    </row>
    <row r="464" spans="1:22" x14ac:dyDescent="0.55000000000000004">
      <c r="B464">
        <v>70</v>
      </c>
      <c r="C464">
        <v>5451243</v>
      </c>
      <c r="D464">
        <v>132161230</v>
      </c>
      <c r="E464">
        <v>315070</v>
      </c>
      <c r="F464">
        <v>404487</v>
      </c>
      <c r="G464">
        <v>70</v>
      </c>
      <c r="H464" s="14">
        <f t="shared" si="242"/>
        <v>5.8105599975585939E-2</v>
      </c>
      <c r="I464" s="14">
        <f t="shared" si="243"/>
        <v>3.1059813232421881E-3</v>
      </c>
      <c r="J464" s="14">
        <f t="shared" si="244"/>
        <v>8.3803344726562493E-2</v>
      </c>
      <c r="K464" s="14">
        <f t="shared" si="245"/>
        <v>0.22912500000000005</v>
      </c>
      <c r="L464" s="14">
        <f t="shared" si="246"/>
        <v>0.3741399260253907</v>
      </c>
      <c r="N464" s="15">
        <f t="shared" si="247"/>
        <v>1.6055902456780964E-3</v>
      </c>
      <c r="O464" s="15">
        <f t="shared" si="248"/>
        <v>4.0629104075149197E-3</v>
      </c>
      <c r="P464" s="16">
        <f t="shared" si="253"/>
        <v>5.6685006531930161E-3</v>
      </c>
      <c r="R464" s="14">
        <f t="shared" si="249"/>
        <v>158.93696502685546</v>
      </c>
      <c r="S464" s="14">
        <f t="shared" si="250"/>
        <v>12.338906149291994</v>
      </c>
      <c r="T464" s="14">
        <f t="shared" si="251"/>
        <v>461.71862182617184</v>
      </c>
      <c r="U464" s="14">
        <f t="shared" si="252"/>
        <v>498.8683959960938</v>
      </c>
      <c r="V464" s="14">
        <f t="shared" si="254"/>
        <v>1131.8628889984132</v>
      </c>
    </row>
    <row r="465" spans="2:22" x14ac:dyDescent="0.55000000000000004">
      <c r="B465">
        <v>75</v>
      </c>
      <c r="C465">
        <v>5987068</v>
      </c>
      <c r="D465">
        <v>141455166</v>
      </c>
      <c r="E465">
        <v>327690</v>
      </c>
      <c r="F465">
        <v>433059</v>
      </c>
      <c r="G465">
        <v>75</v>
      </c>
      <c r="H465" s="14">
        <f t="shared" si="242"/>
        <v>5.3961868286132815E-2</v>
      </c>
      <c r="I465" s="14">
        <f t="shared" si="243"/>
        <v>3.1199125976562503E-3</v>
      </c>
      <c r="J465" s="14">
        <f t="shared" si="244"/>
        <v>6.7012939453124989E-2</v>
      </c>
      <c r="K465" s="14">
        <f t="shared" si="245"/>
        <v>0.16392626953124997</v>
      </c>
      <c r="L465" s="14">
        <f t="shared" si="246"/>
        <v>0.28802098986816405</v>
      </c>
      <c r="N465" s="15">
        <f t="shared" si="247"/>
        <v>1.2838562402483641E-3</v>
      </c>
      <c r="O465" s="15">
        <f t="shared" si="248"/>
        <v>2.9066830821217323E-3</v>
      </c>
      <c r="P465" s="16">
        <f t="shared" si="253"/>
        <v>4.190539322370096E-3</v>
      </c>
      <c r="R465" s="14">
        <f t="shared" si="249"/>
        <v>175.1255255126953</v>
      </c>
      <c r="S465" s="14">
        <f t="shared" si="250"/>
        <v>13.274879928588868</v>
      </c>
      <c r="T465" s="14">
        <f t="shared" si="251"/>
        <v>481.82250366210934</v>
      </c>
      <c r="U465" s="14">
        <f t="shared" si="252"/>
        <v>520.5898315429688</v>
      </c>
      <c r="V465" s="14">
        <f t="shared" si="254"/>
        <v>1190.8127406463623</v>
      </c>
    </row>
    <row r="466" spans="2:22" x14ac:dyDescent="0.55000000000000004">
      <c r="B466">
        <v>80</v>
      </c>
      <c r="C466">
        <v>6522069</v>
      </c>
      <c r="D466">
        <v>150749691</v>
      </c>
      <c r="E466">
        <v>335650</v>
      </c>
      <c r="F466">
        <v>462826</v>
      </c>
      <c r="G466">
        <v>80</v>
      </c>
      <c r="H466" s="14">
        <f t="shared" si="242"/>
        <v>5.3878884887695315E-2</v>
      </c>
      <c r="I466" s="14">
        <f t="shared" si="243"/>
        <v>3.1201103210449221E-3</v>
      </c>
      <c r="J466" s="14">
        <f t="shared" si="244"/>
        <v>4.2268066406249999E-2</v>
      </c>
      <c r="K466" s="14">
        <f t="shared" si="245"/>
        <v>0.17078234863281247</v>
      </c>
      <c r="L466" s="14">
        <f t="shared" si="246"/>
        <v>0.27004941024780271</v>
      </c>
      <c r="N466" s="15">
        <f t="shared" si="247"/>
        <v>8.0980507096679942E-4</v>
      </c>
      <c r="O466" s="15">
        <f t="shared" si="248"/>
        <v>3.0283250687774773E-3</v>
      </c>
      <c r="P466" s="16">
        <f t="shared" si="253"/>
        <v>3.8381301397442768E-3</v>
      </c>
      <c r="R466" s="14">
        <f t="shared" si="249"/>
        <v>191.28919097900391</v>
      </c>
      <c r="S466" s="14">
        <f t="shared" si="250"/>
        <v>14.210913024902347</v>
      </c>
      <c r="T466" s="14">
        <f t="shared" si="251"/>
        <v>494.50292358398434</v>
      </c>
      <c r="U466" s="14">
        <f t="shared" si="252"/>
        <v>534.2905151367188</v>
      </c>
      <c r="V466" s="14">
        <f t="shared" si="254"/>
        <v>1234.2935427246093</v>
      </c>
    </row>
    <row r="467" spans="2:22" x14ac:dyDescent="0.55000000000000004">
      <c r="B467">
        <v>85</v>
      </c>
      <c r="C467">
        <v>7046522</v>
      </c>
      <c r="D467">
        <v>160053440</v>
      </c>
      <c r="E467">
        <v>344517</v>
      </c>
      <c r="F467">
        <v>496232</v>
      </c>
      <c r="G467">
        <v>85</v>
      </c>
      <c r="H467" s="14">
        <f t="shared" si="242"/>
        <v>5.2816616821289068E-2</v>
      </c>
      <c r="I467" s="14">
        <f t="shared" si="243"/>
        <v>3.1232067565917974E-3</v>
      </c>
      <c r="J467" s="14">
        <f t="shared" si="244"/>
        <v>4.7084289550781248E-2</v>
      </c>
      <c r="K467" s="14">
        <f t="shared" si="245"/>
        <v>0.19166040039062501</v>
      </c>
      <c r="L467" s="14">
        <f t="shared" si="246"/>
        <v>0.29468451351928715</v>
      </c>
      <c r="N467" s="15">
        <f t="shared" si="247"/>
        <v>9.0219960883994852E-4</v>
      </c>
      <c r="O467" s="15">
        <f t="shared" si="248"/>
        <v>3.3989940377700824E-3</v>
      </c>
      <c r="P467" s="16">
        <f t="shared" si="253"/>
        <v>4.3011936466100312E-3</v>
      </c>
      <c r="R467" s="14">
        <f t="shared" si="249"/>
        <v>207.13417602539062</v>
      </c>
      <c r="S467" s="14">
        <f t="shared" si="250"/>
        <v>15.147875051879883</v>
      </c>
      <c r="T467" s="14">
        <f t="shared" si="251"/>
        <v>508.62821044921873</v>
      </c>
      <c r="U467" s="14">
        <f t="shared" si="252"/>
        <v>549.55231933593745</v>
      </c>
      <c r="V467" s="14">
        <f t="shared" si="254"/>
        <v>1280.4625808624266</v>
      </c>
    </row>
    <row r="468" spans="2:22" x14ac:dyDescent="0.55000000000000004">
      <c r="B468">
        <v>90</v>
      </c>
      <c r="C468">
        <v>7623088</v>
      </c>
      <c r="D468">
        <v>169306594</v>
      </c>
      <c r="E468">
        <v>362490</v>
      </c>
      <c r="F468">
        <v>533330</v>
      </c>
      <c r="G468">
        <v>90</v>
      </c>
      <c r="H468" s="14">
        <f t="shared" si="242"/>
        <v>5.8064813232421873E-2</v>
      </c>
      <c r="I468" s="14">
        <f t="shared" si="243"/>
        <v>3.1062223510742184E-3</v>
      </c>
      <c r="J468" s="14">
        <f t="shared" si="244"/>
        <v>9.5437683105468726E-2</v>
      </c>
      <c r="K468" s="14">
        <f t="shared" si="245"/>
        <v>0.21284252929687503</v>
      </c>
      <c r="L468" s="14">
        <f t="shared" si="246"/>
        <v>0.36945124798583984</v>
      </c>
      <c r="N468" s="15">
        <f t="shared" si="247"/>
        <v>1.8284345840980211E-3</v>
      </c>
      <c r="O468" s="15">
        <f t="shared" si="248"/>
        <v>3.7740647749885041E-3</v>
      </c>
      <c r="P468" s="16">
        <f t="shared" si="253"/>
        <v>5.6024993590865248E-3</v>
      </c>
      <c r="R468" s="14">
        <f t="shared" si="249"/>
        <v>224.55361999511723</v>
      </c>
      <c r="S468" s="14">
        <f t="shared" si="250"/>
        <v>16.07974175720215</v>
      </c>
      <c r="T468" s="14">
        <f t="shared" si="251"/>
        <v>537.25951538085928</v>
      </c>
      <c r="U468" s="14">
        <f t="shared" si="252"/>
        <v>580.4872924804688</v>
      </c>
      <c r="V468" s="14">
        <f t="shared" si="254"/>
        <v>1358.3801696136475</v>
      </c>
    </row>
    <row r="469" spans="2:22" x14ac:dyDescent="0.55000000000000004">
      <c r="B469">
        <v>95</v>
      </c>
      <c r="C469">
        <v>8182261</v>
      </c>
      <c r="D469">
        <v>178575318</v>
      </c>
      <c r="E469">
        <v>375309</v>
      </c>
      <c r="F469">
        <v>565819</v>
      </c>
      <c r="G469">
        <v>95</v>
      </c>
      <c r="H469" s="14">
        <f t="shared" si="242"/>
        <v>5.6313198852539062E-2</v>
      </c>
      <c r="I469" s="14">
        <f t="shared" si="243"/>
        <v>3.1114490966796873E-3</v>
      </c>
      <c r="J469" s="14">
        <f t="shared" si="244"/>
        <v>6.8069641113281246E-2</v>
      </c>
      <c r="K469" s="14">
        <f t="shared" si="245"/>
        <v>0.18639929199218752</v>
      </c>
      <c r="L469" s="14">
        <f t="shared" si="246"/>
        <v>0.31389358105468751</v>
      </c>
      <c r="N469" s="15">
        <f t="shared" si="247"/>
        <v>1.3043482242437014E-3</v>
      </c>
      <c r="O469" s="15">
        <f t="shared" si="248"/>
        <v>3.3057937013381399E-3</v>
      </c>
      <c r="P469" s="16">
        <f t="shared" si="253"/>
        <v>4.6101419255818411E-3</v>
      </c>
      <c r="R469" s="14">
        <f t="shared" si="249"/>
        <v>241.44757965087894</v>
      </c>
      <c r="S469" s="14">
        <f t="shared" si="250"/>
        <v>17.013176486206056</v>
      </c>
      <c r="T469" s="14">
        <f t="shared" si="251"/>
        <v>557.68040771484368</v>
      </c>
      <c r="U469" s="14">
        <f t="shared" si="252"/>
        <v>602.55124511718759</v>
      </c>
      <c r="V469" s="14">
        <f t="shared" si="254"/>
        <v>1418.6924089691163</v>
      </c>
    </row>
    <row r="470" spans="2:22" x14ac:dyDescent="0.55000000000000004">
      <c r="B470">
        <v>100</v>
      </c>
      <c r="C470">
        <v>8755281</v>
      </c>
      <c r="D470">
        <v>187832003</v>
      </c>
      <c r="E470">
        <v>389203</v>
      </c>
      <c r="F470">
        <v>605661</v>
      </c>
      <c r="G470">
        <v>100</v>
      </c>
      <c r="H470" s="14">
        <f t="shared" si="242"/>
        <v>5.7707702636718754E-2</v>
      </c>
      <c r="I470" s="14">
        <f t="shared" si="243"/>
        <v>3.1074076843261721E-3</v>
      </c>
      <c r="J470" s="14">
        <f t="shared" si="244"/>
        <v>7.3777954101562487E-2</v>
      </c>
      <c r="K470" s="14">
        <f t="shared" si="245"/>
        <v>0.22858569335937498</v>
      </c>
      <c r="L470" s="14">
        <f t="shared" si="246"/>
        <v>0.36317875778198239</v>
      </c>
      <c r="N470" s="15">
        <f t="shared" si="247"/>
        <v>1.4134706992732743E-3</v>
      </c>
      <c r="O470" s="15">
        <f t="shared" si="248"/>
        <v>4.0532243846585422E-3</v>
      </c>
      <c r="P470" s="16">
        <f t="shared" si="253"/>
        <v>5.4666950839318169E-3</v>
      </c>
      <c r="R470" s="14">
        <f t="shared" si="249"/>
        <v>258.75989044189453</v>
      </c>
      <c r="S470" s="14">
        <f t="shared" si="250"/>
        <v>17.945398791503905</v>
      </c>
      <c r="T470" s="14">
        <f t="shared" si="251"/>
        <v>579.81379394531245</v>
      </c>
      <c r="U470" s="14">
        <f t="shared" si="252"/>
        <v>626.46547851562502</v>
      </c>
      <c r="V470" s="14">
        <f t="shared" si="254"/>
        <v>1482.9845616943358</v>
      </c>
    </row>
    <row r="471" spans="2:22" x14ac:dyDescent="0.55000000000000004">
      <c r="B471">
        <v>105</v>
      </c>
      <c r="C471">
        <v>9292339</v>
      </c>
      <c r="D471">
        <v>197123092</v>
      </c>
      <c r="E471">
        <v>401662</v>
      </c>
      <c r="F471">
        <v>636035</v>
      </c>
      <c r="G471">
        <v>105</v>
      </c>
      <c r="H471" s="14">
        <f t="shared" si="242"/>
        <v>5.4086041259765627E-2</v>
      </c>
      <c r="I471" s="14">
        <f t="shared" si="243"/>
        <v>3.1189568786621096E-3</v>
      </c>
      <c r="J471" s="14">
        <f t="shared" si="244"/>
        <v>6.615802001953125E-2</v>
      </c>
      <c r="K471" s="14">
        <f t="shared" si="245"/>
        <v>0.17426489257812502</v>
      </c>
      <c r="L471" s="14">
        <f t="shared" si="246"/>
        <v>0.29762791073608402</v>
      </c>
      <c r="N471" s="15">
        <f t="shared" si="247"/>
        <v>1.2676855565957653E-3</v>
      </c>
      <c r="O471" s="15">
        <f t="shared" si="248"/>
        <v>3.0905113649602515E-3</v>
      </c>
      <c r="P471" s="16">
        <f t="shared" si="253"/>
        <v>4.3581969215560172E-3</v>
      </c>
      <c r="R471" s="14">
        <f t="shared" si="249"/>
        <v>274.98570281982421</v>
      </c>
      <c r="S471" s="14">
        <f t="shared" si="250"/>
        <v>18.88108585510254</v>
      </c>
      <c r="T471" s="14">
        <f t="shared" si="251"/>
        <v>599.66119995117185</v>
      </c>
      <c r="U471" s="14">
        <f t="shared" si="252"/>
        <v>647.9098022460937</v>
      </c>
      <c r="V471" s="14">
        <f t="shared" si="254"/>
        <v>1541.4377908721922</v>
      </c>
    </row>
    <row r="472" spans="2:22" x14ac:dyDescent="0.55000000000000004">
      <c r="B472">
        <v>110</v>
      </c>
      <c r="C472">
        <v>9878461</v>
      </c>
      <c r="D472">
        <v>206366965</v>
      </c>
      <c r="E472">
        <v>419434</v>
      </c>
      <c r="F472">
        <v>674662</v>
      </c>
      <c r="G472">
        <v>110</v>
      </c>
      <c r="H472" s="14">
        <f t="shared" si="242"/>
        <v>5.9027178955078127E-2</v>
      </c>
      <c r="I472" s="14">
        <f t="shared" si="243"/>
        <v>3.103106781005859E-3</v>
      </c>
      <c r="J472" s="14">
        <f t="shared" si="244"/>
        <v>9.4370361328124999E-2</v>
      </c>
      <c r="K472" s="14">
        <f t="shared" si="245"/>
        <v>0.22161486816406248</v>
      </c>
      <c r="L472" s="14">
        <f t="shared" si="246"/>
        <v>0.37811551522827147</v>
      </c>
      <c r="N472" s="15">
        <f t="shared" si="247"/>
        <v>1.8079358127852556E-3</v>
      </c>
      <c r="O472" s="15">
        <f t="shared" si="248"/>
        <v>3.9295035246711719E-3</v>
      </c>
      <c r="P472" s="16">
        <f t="shared" si="253"/>
        <v>5.7374393374564278E-3</v>
      </c>
      <c r="R472" s="14">
        <f t="shared" si="249"/>
        <v>292.69385650634769</v>
      </c>
      <c r="S472" s="14">
        <f t="shared" si="250"/>
        <v>19.812017889404295</v>
      </c>
      <c r="T472" s="14">
        <f t="shared" si="251"/>
        <v>627.97230834960931</v>
      </c>
      <c r="U472" s="14">
        <f t="shared" si="252"/>
        <v>678.49881591796884</v>
      </c>
      <c r="V472" s="14">
        <f t="shared" si="254"/>
        <v>1618.9769986633301</v>
      </c>
    </row>
    <row r="473" spans="2:22" x14ac:dyDescent="0.55000000000000004">
      <c r="B473">
        <v>115</v>
      </c>
      <c r="C473">
        <v>10419260</v>
      </c>
      <c r="D473">
        <v>215655626</v>
      </c>
      <c r="E473">
        <v>428374</v>
      </c>
      <c r="F473">
        <v>702231</v>
      </c>
      <c r="G473">
        <v>115</v>
      </c>
      <c r="H473" s="14">
        <f t="shared" si="242"/>
        <v>5.4462789916992188E-2</v>
      </c>
      <c r="I473" s="14">
        <f>(D473-D472)*0.0011*3/32768/300</f>
        <v>3.1181418151855476E-3</v>
      </c>
      <c r="J473" s="14">
        <f>(E473-E472)*17.4*3/32768/300</f>
        <v>4.7471923828124998E-2</v>
      </c>
      <c r="K473" s="14">
        <f>(F473-F472)*18.8*3/327680/30</f>
        <v>0.15817175292968749</v>
      </c>
      <c r="L473" s="14">
        <f t="shared" si="246"/>
        <v>0.26322460848999024</v>
      </c>
      <c r="N473" s="15">
        <f t="shared" si="247"/>
        <v>9.095107971343288E-4</v>
      </c>
      <c r="O473" s="15">
        <f t="shared" si="248"/>
        <v>2.8047318977848222E-3</v>
      </c>
      <c r="P473" s="16">
        <f t="shared" si="253"/>
        <v>3.7142426949191508E-3</v>
      </c>
      <c r="R473" s="14">
        <f t="shared" si="249"/>
        <v>309.03269348144534</v>
      </c>
      <c r="S473" s="14">
        <f t="shared" si="250"/>
        <v>20.747460433959962</v>
      </c>
      <c r="T473" s="14">
        <f t="shared" si="251"/>
        <v>642.21388549804681</v>
      </c>
      <c r="U473" s="14">
        <f t="shared" si="252"/>
        <v>693.88626708984384</v>
      </c>
      <c r="V473" s="14">
        <f t="shared" si="254"/>
        <v>1665.880306503296</v>
      </c>
    </row>
    <row r="474" spans="2:22" x14ac:dyDescent="0.55000000000000004">
      <c r="L474" s="11">
        <f>AVERAGE(L452:L473)</f>
        <v>0.3081639157090621</v>
      </c>
    </row>
    <row r="476" spans="2:22" x14ac:dyDescent="0.55000000000000004">
      <c r="J476" t="s">
        <v>2811</v>
      </c>
      <c r="L476" s="4">
        <f>AVERAGE(L474,L446,L418,L390,L362,L334,L306,L278,L250,L222,L194,L166,L138,L110,L82,L54,L26)</f>
        <v>0.30127032071542997</v>
      </c>
    </row>
    <row r="477" spans="2:22" x14ac:dyDescent="0.55000000000000004">
      <c r="B477" s="4" t="s">
        <v>2808</v>
      </c>
      <c r="C477" s="4"/>
      <c r="E477" s="18">
        <f>(5+25)/5/60</f>
        <v>0.1</v>
      </c>
    </row>
    <row r="478" spans="2:22" x14ac:dyDescent="0.55000000000000004">
      <c r="B478" s="4" t="s">
        <v>2809</v>
      </c>
      <c r="E478" s="4">
        <f>E477*120</f>
        <v>12</v>
      </c>
      <c r="F478" s="4" t="s">
        <v>2810</v>
      </c>
    </row>
  </sheetData>
  <mergeCells count="136"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a B 3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a B 3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d z 1 A 6 r N P + C g E A A J s B A A A T A B w A R m 9 y b X V s Y X M v U 2 V j d G l v b j E u b S C i G A A o o B Q A A A A A A A A A A A A A A A A A A A A A A A A A A A B 1 j 0 t q w 0 A M h v c G 3 0 F M N z E M B r v J p s E r p y l d p A / i X a e U i a 2 6 A 2 N N m E d o C D l V j 9 C L d Y I p o d B o I + m T 0 P / L Y e u V I V i P u Z i n S Z q 4 D 2 m x g 6 Z 4 m 0 E F G n 2 a Q I x H q 3 q k S G q 3 y x e m D Q O S n y y V x r w 2 5 G P j J u z u R q w U B F K d 7 E S z X I l 7 e j d 2 Q C e e L L q 4 I 1 v 1 / U W i D t J 6 A 3 I n q U U R R 0 F 7 2 R k n T q q 5 N j 3 L + M s C t R q U R 1 s x z j j U R o e B X D X l c E u t 6 R T 1 V V H O S g 7 P w X h c + 7 3 G 6 l z m D 4 b w N e O j + y v W q K 2 B V g 4 b F Y V Y / K O R m 7 j V W E n u 5 H E 8 3 + y 3 6 C b j r / x w Y C M t o r y P E / D 4 6 Y 8 c f n l 5 g V 9 f 4 N M / / J i l i a L / / c 1 / A F B L A Q I t A B Q A A g A I A G g d z 1 B F m R n Y p w A A A P g A A A A S A A A A A A A A A A A A A A A A A A A A A A B D b 2 5 m a W c v U G F j a 2 F n Z S 5 4 b W x Q S w E C L Q A U A A I A C A B o H c 9 Q D 8 r p q 6 Q A A A D p A A A A E w A A A A A A A A A A A A A A A A D z A A A A W 0 N v b n R l b n R f V H l w Z X N d L n h t b F B L A Q I t A B Q A A g A I A G g d z 1 A 6 r N P + C g E A A J s B A A A T A A A A A A A A A A A A A A A A A O Q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J A A A A A A A A 8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V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A x O j Q z O j E 2 L j U 2 M z M 1 M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X z U v V G l w b y B j Y W 1 i a W F k b y 5 7 Q 2 9 s d W 1 u M S w w f S Z x d W 9 0 O y w m c X V v d D t T Z W N 0 a W 9 u M S 9 U M V 8 1 L 1 R p c G 8 g Y 2 F t Y m l h Z G 8 u e 0 N v b H V t b j I s M X 0 m c X V v d D s s J n F 1 b 3 Q 7 U 2 V j d G l v b j E v V D F f N S 9 U a X B v I G N h b W J p Y W R v L n t D b 2 x 1 b W 4 z L D J 9 J n F 1 b 3 Q 7 L C Z x d W 9 0 O 1 N l Y 3 R p b 2 4 x L 1 Q x X z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M V 8 1 L 1 R p c G 8 g Y 2 F t Y m l h Z G 8 u e 0 N v b H V t b j E s M H 0 m c X V v d D s s J n F 1 b 3 Q 7 U 2 V j d G l v b j E v V D F f N S 9 U a X B v I G N h b W J p Y W R v L n t D b 2 x 1 b W 4 y L D F 9 J n F 1 b 3 Q 7 L C Z x d W 9 0 O 1 N l Y 3 R p b 2 4 x L 1 Q x X z U v V G l w b y B j Y W 1 i a W F k b y 5 7 Q 2 9 s d W 1 u M y w y f S Z x d W 9 0 O y w m c X V v d D t T Z W N 0 a W 9 u M S 9 U M V 8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X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f b s g k j 5 k S 1 k n A v H f 3 5 j g A A A A A C A A A A A A A Q Z g A A A A E A A C A A A A A n n 3 t f F F k K 1 u e 3 9 f c R a 8 X c K q P e M 8 d O z P 1 6 Z y A d s X h W x w A A A A A O g A A A A A I A A C A A A A B P U D J L 9 6 R n G J Y F 6 9 2 e h x b y y g m V 0 a k r i V x d 6 R A m L r E B c 1 A A A A C 4 0 O + R / J 3 g / y c B R W 0 u R k r V r b H 6 4 y t d F H r X Y g T b q 9 Y 8 r t g e A E E a t h w M i l p 6 A J D n U 6 E g g b w I X K V 6 F z H V K / 6 W 1 G R m D M c z H E m 5 e w 3 O p B W X x 4 H K d E A A A A D y R 2 6 P / u D + d o r Z E D v i g j G 7 S l S B a c g O d H Z Z l E 7 n I n + c B x j F L r Q Q h a x B A e n e J X S p s I k 1 m w t C H f N 5 W u X m f G 8 j U z + 8 < / D a t a M a s h u p > 
</file>

<file path=customXml/itemProps1.xml><?xml version="1.0" encoding="utf-8"?>
<ds:datastoreItem xmlns:ds="http://schemas.openxmlformats.org/officeDocument/2006/customXml" ds:itemID="{01E58F40-33A1-4D2A-9507-15FD53763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2020-06-16T00:12:09Z</dcterms:modified>
</cp:coreProperties>
</file>