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FM\Informes\Presentación\Cuarto avance\resultados_excel\escenario2\CON_RECONSTRUCCIÓN\"/>
    </mc:Choice>
  </mc:AlternateContent>
  <xr:revisionPtr revIDLastSave="0" documentId="13_ncr:1_{1EE83713-BF32-4820-B349-F3E27E877A8A}" xr6:coauthVersionLast="44" xr6:coauthVersionMax="44" xr10:uidLastSave="{00000000-0000-0000-0000-000000000000}"/>
  <bookViews>
    <workbookView xWindow="-96" yWindow="-96" windowWidth="23232" windowHeight="12552" activeTab="3" xr2:uid="{00000000-000D-0000-FFFF-FFFF00000000}"/>
  </bookViews>
  <sheets>
    <sheet name="T1_15" sheetId="1" r:id="rId1"/>
    <sheet name="Router" sheetId="2" r:id="rId2"/>
    <sheet name="Nodo" sheetId="3" r:id="rId3"/>
    <sheet name="Energia" sheetId="4" r:id="rId4"/>
  </sheets>
  <definedNames>
    <definedName name="_xlnm._FilterDatabase" localSheetId="2" hidden="1">Nodo!$A$1:$B$392</definedName>
    <definedName name="_xlnm._FilterDatabase" localSheetId="1" hidden="1">Router!$A$1:$D$297</definedName>
    <definedName name="_xlnm._FilterDatabase" localSheetId="0" hidden="1">T1_15!$A$1:$C$3172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8" i="4" l="1"/>
  <c r="E477" i="4"/>
  <c r="U473" i="4"/>
  <c r="T473" i="4"/>
  <c r="S473" i="4"/>
  <c r="R473" i="4"/>
  <c r="O473" i="4"/>
  <c r="N473" i="4"/>
  <c r="P473" i="4" s="1"/>
  <c r="K473" i="4"/>
  <c r="J473" i="4"/>
  <c r="I473" i="4"/>
  <c r="H473" i="4"/>
  <c r="U472" i="4"/>
  <c r="T472" i="4"/>
  <c r="S472" i="4"/>
  <c r="R472" i="4"/>
  <c r="O472" i="4"/>
  <c r="N472" i="4"/>
  <c r="K472" i="4"/>
  <c r="J472" i="4"/>
  <c r="I472" i="4"/>
  <c r="H472" i="4"/>
  <c r="U471" i="4"/>
  <c r="T471" i="4"/>
  <c r="S471" i="4"/>
  <c r="R471" i="4"/>
  <c r="O471" i="4"/>
  <c r="N471" i="4"/>
  <c r="K471" i="4"/>
  <c r="J471" i="4"/>
  <c r="I471" i="4"/>
  <c r="H471" i="4"/>
  <c r="U470" i="4"/>
  <c r="T470" i="4"/>
  <c r="S470" i="4"/>
  <c r="R470" i="4"/>
  <c r="O470" i="4"/>
  <c r="N470" i="4"/>
  <c r="P470" i="4" s="1"/>
  <c r="K470" i="4"/>
  <c r="J470" i="4"/>
  <c r="I470" i="4"/>
  <c r="H470" i="4"/>
  <c r="U469" i="4"/>
  <c r="T469" i="4"/>
  <c r="S469" i="4"/>
  <c r="R469" i="4"/>
  <c r="O469" i="4"/>
  <c r="N469" i="4"/>
  <c r="P469" i="4" s="1"/>
  <c r="K469" i="4"/>
  <c r="J469" i="4"/>
  <c r="I469" i="4"/>
  <c r="H469" i="4"/>
  <c r="U468" i="4"/>
  <c r="T468" i="4"/>
  <c r="S468" i="4"/>
  <c r="R468" i="4"/>
  <c r="O468" i="4"/>
  <c r="N468" i="4"/>
  <c r="P468" i="4" s="1"/>
  <c r="K468" i="4"/>
  <c r="J468" i="4"/>
  <c r="I468" i="4"/>
  <c r="H468" i="4"/>
  <c r="U467" i="4"/>
  <c r="T467" i="4"/>
  <c r="S467" i="4"/>
  <c r="R467" i="4"/>
  <c r="O467" i="4"/>
  <c r="N467" i="4"/>
  <c r="P467" i="4" s="1"/>
  <c r="K467" i="4"/>
  <c r="J467" i="4"/>
  <c r="I467" i="4"/>
  <c r="H467" i="4"/>
  <c r="U466" i="4"/>
  <c r="T466" i="4"/>
  <c r="S466" i="4"/>
  <c r="R466" i="4"/>
  <c r="V466" i="4" s="1"/>
  <c r="O466" i="4"/>
  <c r="N466" i="4"/>
  <c r="P466" i="4" s="1"/>
  <c r="K466" i="4"/>
  <c r="J466" i="4"/>
  <c r="I466" i="4"/>
  <c r="H466" i="4"/>
  <c r="L466" i="4" s="1"/>
  <c r="U465" i="4"/>
  <c r="T465" i="4"/>
  <c r="S465" i="4"/>
  <c r="R465" i="4"/>
  <c r="O465" i="4"/>
  <c r="N465" i="4"/>
  <c r="P465" i="4" s="1"/>
  <c r="K465" i="4"/>
  <c r="J465" i="4"/>
  <c r="I465" i="4"/>
  <c r="H465" i="4"/>
  <c r="U464" i="4"/>
  <c r="T464" i="4"/>
  <c r="S464" i="4"/>
  <c r="R464" i="4"/>
  <c r="O464" i="4"/>
  <c r="N464" i="4"/>
  <c r="K464" i="4"/>
  <c r="J464" i="4"/>
  <c r="I464" i="4"/>
  <c r="L464" i="4" s="1"/>
  <c r="H464" i="4"/>
  <c r="U463" i="4"/>
  <c r="T463" i="4"/>
  <c r="S463" i="4"/>
  <c r="R463" i="4"/>
  <c r="O463" i="4"/>
  <c r="N463" i="4"/>
  <c r="K463" i="4"/>
  <c r="J463" i="4"/>
  <c r="I463" i="4"/>
  <c r="H463" i="4"/>
  <c r="U462" i="4"/>
  <c r="T462" i="4"/>
  <c r="S462" i="4"/>
  <c r="R462" i="4"/>
  <c r="P462" i="4"/>
  <c r="O462" i="4"/>
  <c r="N462" i="4"/>
  <c r="K462" i="4"/>
  <c r="J462" i="4"/>
  <c r="I462" i="4"/>
  <c r="H462" i="4"/>
  <c r="U461" i="4"/>
  <c r="T461" i="4"/>
  <c r="S461" i="4"/>
  <c r="R461" i="4"/>
  <c r="O461" i="4"/>
  <c r="N461" i="4"/>
  <c r="K461" i="4"/>
  <c r="J461" i="4"/>
  <c r="I461" i="4"/>
  <c r="H461" i="4"/>
  <c r="U460" i="4"/>
  <c r="T460" i="4"/>
  <c r="S460" i="4"/>
  <c r="R460" i="4"/>
  <c r="O460" i="4"/>
  <c r="N460" i="4"/>
  <c r="K460" i="4"/>
  <c r="J460" i="4"/>
  <c r="I460" i="4"/>
  <c r="H460" i="4"/>
  <c r="U459" i="4"/>
  <c r="T459" i="4"/>
  <c r="S459" i="4"/>
  <c r="R459" i="4"/>
  <c r="O459" i="4"/>
  <c r="P459" i="4" s="1"/>
  <c r="N459" i="4"/>
  <c r="K459" i="4"/>
  <c r="J459" i="4"/>
  <c r="I459" i="4"/>
  <c r="H459" i="4"/>
  <c r="U458" i="4"/>
  <c r="T458" i="4"/>
  <c r="V458" i="4" s="1"/>
  <c r="S458" i="4"/>
  <c r="R458" i="4"/>
  <c r="O458" i="4"/>
  <c r="N458" i="4"/>
  <c r="P458" i="4" s="1"/>
  <c r="K458" i="4"/>
  <c r="J458" i="4"/>
  <c r="L458" i="4" s="1"/>
  <c r="I458" i="4"/>
  <c r="H458" i="4"/>
  <c r="U457" i="4"/>
  <c r="T457" i="4"/>
  <c r="S457" i="4"/>
  <c r="R457" i="4"/>
  <c r="O457" i="4"/>
  <c r="N457" i="4"/>
  <c r="P457" i="4" s="1"/>
  <c r="K457" i="4"/>
  <c r="J457" i="4"/>
  <c r="I457" i="4"/>
  <c r="H457" i="4"/>
  <c r="U456" i="4"/>
  <c r="T456" i="4"/>
  <c r="S456" i="4"/>
  <c r="R456" i="4"/>
  <c r="O456" i="4"/>
  <c r="N456" i="4"/>
  <c r="P456" i="4" s="1"/>
  <c r="K456" i="4"/>
  <c r="J456" i="4"/>
  <c r="I456" i="4"/>
  <c r="L456" i="4" s="1"/>
  <c r="H456" i="4"/>
  <c r="U455" i="4"/>
  <c r="T455" i="4"/>
  <c r="S455" i="4"/>
  <c r="R455" i="4"/>
  <c r="O455" i="4"/>
  <c r="P455" i="4" s="1"/>
  <c r="N455" i="4"/>
  <c r="K455" i="4"/>
  <c r="J455" i="4"/>
  <c r="I455" i="4"/>
  <c r="H455" i="4"/>
  <c r="U454" i="4"/>
  <c r="T454" i="4"/>
  <c r="S454" i="4"/>
  <c r="R454" i="4"/>
  <c r="P454" i="4"/>
  <c r="O454" i="4"/>
  <c r="N454" i="4"/>
  <c r="K454" i="4"/>
  <c r="J454" i="4"/>
  <c r="I454" i="4"/>
  <c r="H454" i="4"/>
  <c r="U453" i="4"/>
  <c r="T453" i="4"/>
  <c r="S453" i="4"/>
  <c r="R453" i="4"/>
  <c r="O453" i="4"/>
  <c r="N453" i="4"/>
  <c r="K453" i="4"/>
  <c r="J453" i="4"/>
  <c r="I453" i="4"/>
  <c r="H453" i="4"/>
  <c r="L453" i="4" s="1"/>
  <c r="U452" i="4"/>
  <c r="T452" i="4"/>
  <c r="S452" i="4"/>
  <c r="R452" i="4"/>
  <c r="O452" i="4"/>
  <c r="N452" i="4"/>
  <c r="P452" i="4" s="1"/>
  <c r="K452" i="4"/>
  <c r="J452" i="4"/>
  <c r="I452" i="4"/>
  <c r="H452" i="4"/>
  <c r="U445" i="4"/>
  <c r="T445" i="4"/>
  <c r="S445" i="4"/>
  <c r="R445" i="4"/>
  <c r="P445" i="4"/>
  <c r="O445" i="4"/>
  <c r="N445" i="4"/>
  <c r="K445" i="4"/>
  <c r="J445" i="4"/>
  <c r="I445" i="4"/>
  <c r="H445" i="4"/>
  <c r="U444" i="4"/>
  <c r="T444" i="4"/>
  <c r="S444" i="4"/>
  <c r="R444" i="4"/>
  <c r="O444" i="4"/>
  <c r="N444" i="4"/>
  <c r="K444" i="4"/>
  <c r="J444" i="4"/>
  <c r="I444" i="4"/>
  <c r="H444" i="4"/>
  <c r="U443" i="4"/>
  <c r="T443" i="4"/>
  <c r="S443" i="4"/>
  <c r="R443" i="4"/>
  <c r="O443" i="4"/>
  <c r="N443" i="4"/>
  <c r="P443" i="4" s="1"/>
  <c r="K443" i="4"/>
  <c r="J443" i="4"/>
  <c r="I443" i="4"/>
  <c r="H443" i="4"/>
  <c r="U442" i="4"/>
  <c r="T442" i="4"/>
  <c r="S442" i="4"/>
  <c r="R442" i="4"/>
  <c r="O442" i="4"/>
  <c r="N442" i="4"/>
  <c r="P442" i="4" s="1"/>
  <c r="K442" i="4"/>
  <c r="J442" i="4"/>
  <c r="L442" i="4" s="1"/>
  <c r="I442" i="4"/>
  <c r="H442" i="4"/>
  <c r="U441" i="4"/>
  <c r="T441" i="4"/>
  <c r="S441" i="4"/>
  <c r="R441" i="4"/>
  <c r="O441" i="4"/>
  <c r="N441" i="4"/>
  <c r="P441" i="4" s="1"/>
  <c r="K441" i="4"/>
  <c r="J441" i="4"/>
  <c r="I441" i="4"/>
  <c r="H441" i="4"/>
  <c r="L441" i="4" s="1"/>
  <c r="U440" i="4"/>
  <c r="T440" i="4"/>
  <c r="S440" i="4"/>
  <c r="R440" i="4"/>
  <c r="O440" i="4"/>
  <c r="P440" i="4" s="1"/>
  <c r="N440" i="4"/>
  <c r="K440" i="4"/>
  <c r="J440" i="4"/>
  <c r="I440" i="4"/>
  <c r="H440" i="4"/>
  <c r="U439" i="4"/>
  <c r="T439" i="4"/>
  <c r="S439" i="4"/>
  <c r="R439" i="4"/>
  <c r="O439" i="4"/>
  <c r="N439" i="4"/>
  <c r="K439" i="4"/>
  <c r="J439" i="4"/>
  <c r="I439" i="4"/>
  <c r="H439" i="4"/>
  <c r="U438" i="4"/>
  <c r="T438" i="4"/>
  <c r="S438" i="4"/>
  <c r="R438" i="4"/>
  <c r="O438" i="4"/>
  <c r="N438" i="4"/>
  <c r="K438" i="4"/>
  <c r="J438" i="4"/>
  <c r="I438" i="4"/>
  <c r="H438" i="4"/>
  <c r="U437" i="4"/>
  <c r="T437" i="4"/>
  <c r="S437" i="4"/>
  <c r="R437" i="4"/>
  <c r="O437" i="4"/>
  <c r="N437" i="4"/>
  <c r="P437" i="4" s="1"/>
  <c r="K437" i="4"/>
  <c r="J437" i="4"/>
  <c r="I437" i="4"/>
  <c r="H437" i="4"/>
  <c r="L437" i="4" s="1"/>
  <c r="U436" i="4"/>
  <c r="T436" i="4"/>
  <c r="S436" i="4"/>
  <c r="R436" i="4"/>
  <c r="O436" i="4"/>
  <c r="N436" i="4"/>
  <c r="P436" i="4" s="1"/>
  <c r="K436" i="4"/>
  <c r="J436" i="4"/>
  <c r="I436" i="4"/>
  <c r="H436" i="4"/>
  <c r="U435" i="4"/>
  <c r="T435" i="4"/>
  <c r="S435" i="4"/>
  <c r="R435" i="4"/>
  <c r="O435" i="4"/>
  <c r="N435" i="4"/>
  <c r="P435" i="4" s="1"/>
  <c r="K435" i="4"/>
  <c r="J435" i="4"/>
  <c r="I435" i="4"/>
  <c r="H435" i="4"/>
  <c r="U434" i="4"/>
  <c r="T434" i="4"/>
  <c r="S434" i="4"/>
  <c r="R434" i="4"/>
  <c r="P434" i="4"/>
  <c r="O434" i="4"/>
  <c r="N434" i="4"/>
  <c r="K434" i="4"/>
  <c r="J434" i="4"/>
  <c r="I434" i="4"/>
  <c r="H434" i="4"/>
  <c r="U433" i="4"/>
  <c r="T433" i="4"/>
  <c r="S433" i="4"/>
  <c r="R433" i="4"/>
  <c r="O433" i="4"/>
  <c r="P433" i="4" s="1"/>
  <c r="N433" i="4"/>
  <c r="K433" i="4"/>
  <c r="J433" i="4"/>
  <c r="I433" i="4"/>
  <c r="H433" i="4"/>
  <c r="L433" i="4" s="1"/>
  <c r="U432" i="4"/>
  <c r="T432" i="4"/>
  <c r="S432" i="4"/>
  <c r="R432" i="4"/>
  <c r="O432" i="4"/>
  <c r="N432" i="4"/>
  <c r="P432" i="4" s="1"/>
  <c r="K432" i="4"/>
  <c r="J432" i="4"/>
  <c r="I432" i="4"/>
  <c r="H432" i="4"/>
  <c r="U431" i="4"/>
  <c r="T431" i="4"/>
  <c r="S431" i="4"/>
  <c r="R431" i="4"/>
  <c r="O431" i="4"/>
  <c r="N431" i="4"/>
  <c r="K431" i="4"/>
  <c r="J431" i="4"/>
  <c r="I431" i="4"/>
  <c r="H431" i="4"/>
  <c r="U430" i="4"/>
  <c r="T430" i="4"/>
  <c r="S430" i="4"/>
  <c r="R430" i="4"/>
  <c r="O430" i="4"/>
  <c r="P430" i="4" s="1"/>
  <c r="N430" i="4"/>
  <c r="K430" i="4"/>
  <c r="J430" i="4"/>
  <c r="I430" i="4"/>
  <c r="H430" i="4"/>
  <c r="U429" i="4"/>
  <c r="T429" i="4"/>
  <c r="S429" i="4"/>
  <c r="R429" i="4"/>
  <c r="O429" i="4"/>
  <c r="N429" i="4"/>
  <c r="P429" i="4" s="1"/>
  <c r="K429" i="4"/>
  <c r="J429" i="4"/>
  <c r="I429" i="4"/>
  <c r="H429" i="4"/>
  <c r="U428" i="4"/>
  <c r="T428" i="4"/>
  <c r="S428" i="4"/>
  <c r="R428" i="4"/>
  <c r="O428" i="4"/>
  <c r="N428" i="4"/>
  <c r="K428" i="4"/>
  <c r="J428" i="4"/>
  <c r="I428" i="4"/>
  <c r="H428" i="4"/>
  <c r="U427" i="4"/>
  <c r="T427" i="4"/>
  <c r="S427" i="4"/>
  <c r="R427" i="4"/>
  <c r="O427" i="4"/>
  <c r="N427" i="4"/>
  <c r="P427" i="4" s="1"/>
  <c r="K427" i="4"/>
  <c r="J427" i="4"/>
  <c r="I427" i="4"/>
  <c r="H427" i="4"/>
  <c r="U426" i="4"/>
  <c r="T426" i="4"/>
  <c r="S426" i="4"/>
  <c r="R426" i="4"/>
  <c r="P426" i="4"/>
  <c r="O426" i="4"/>
  <c r="N426" i="4"/>
  <c r="K426" i="4"/>
  <c r="J426" i="4"/>
  <c r="I426" i="4"/>
  <c r="H426" i="4"/>
  <c r="U425" i="4"/>
  <c r="T425" i="4"/>
  <c r="S425" i="4"/>
  <c r="R425" i="4"/>
  <c r="O425" i="4"/>
  <c r="N425" i="4"/>
  <c r="P425" i="4" s="1"/>
  <c r="K425" i="4"/>
  <c r="J425" i="4"/>
  <c r="L425" i="4" s="1"/>
  <c r="I425" i="4"/>
  <c r="H425" i="4"/>
  <c r="U424" i="4"/>
  <c r="T424" i="4"/>
  <c r="S424" i="4"/>
  <c r="R424" i="4"/>
  <c r="O424" i="4"/>
  <c r="P424" i="4" s="1"/>
  <c r="N424" i="4"/>
  <c r="K424" i="4"/>
  <c r="J424" i="4"/>
  <c r="I424" i="4"/>
  <c r="H424" i="4"/>
  <c r="L424" i="4" s="1"/>
  <c r="U417" i="4"/>
  <c r="T417" i="4"/>
  <c r="S417" i="4"/>
  <c r="R417" i="4"/>
  <c r="O417" i="4"/>
  <c r="N417" i="4"/>
  <c r="P417" i="4" s="1"/>
  <c r="K417" i="4"/>
  <c r="J417" i="4"/>
  <c r="I417" i="4"/>
  <c r="H417" i="4"/>
  <c r="U416" i="4"/>
  <c r="T416" i="4"/>
  <c r="S416" i="4"/>
  <c r="R416" i="4"/>
  <c r="V416" i="4" s="1"/>
  <c r="P416" i="4"/>
  <c r="O416" i="4"/>
  <c r="N416" i="4"/>
  <c r="K416" i="4"/>
  <c r="J416" i="4"/>
  <c r="I416" i="4"/>
  <c r="H416" i="4"/>
  <c r="L416" i="4" s="1"/>
  <c r="U415" i="4"/>
  <c r="T415" i="4"/>
  <c r="S415" i="4"/>
  <c r="R415" i="4"/>
  <c r="V415" i="4" s="1"/>
  <c r="O415" i="4"/>
  <c r="N415" i="4"/>
  <c r="P415" i="4" s="1"/>
  <c r="K415" i="4"/>
  <c r="J415" i="4"/>
  <c r="I415" i="4"/>
  <c r="H415" i="4"/>
  <c r="U414" i="4"/>
  <c r="T414" i="4"/>
  <c r="S414" i="4"/>
  <c r="R414" i="4"/>
  <c r="O414" i="4"/>
  <c r="N414" i="4"/>
  <c r="K414" i="4"/>
  <c r="J414" i="4"/>
  <c r="I414" i="4"/>
  <c r="L414" i="4" s="1"/>
  <c r="H414" i="4"/>
  <c r="U413" i="4"/>
  <c r="T413" i="4"/>
  <c r="S413" i="4"/>
  <c r="R413" i="4"/>
  <c r="O413" i="4"/>
  <c r="P413" i="4" s="1"/>
  <c r="N413" i="4"/>
  <c r="K413" i="4"/>
  <c r="J413" i="4"/>
  <c r="I413" i="4"/>
  <c r="H413" i="4"/>
  <c r="U412" i="4"/>
  <c r="T412" i="4"/>
  <c r="S412" i="4"/>
  <c r="R412" i="4"/>
  <c r="P412" i="4"/>
  <c r="O412" i="4"/>
  <c r="N412" i="4"/>
  <c r="K412" i="4"/>
  <c r="J412" i="4"/>
  <c r="I412" i="4"/>
  <c r="H412" i="4"/>
  <c r="U411" i="4"/>
  <c r="T411" i="4"/>
  <c r="S411" i="4"/>
  <c r="R411" i="4"/>
  <c r="O411" i="4"/>
  <c r="N411" i="4"/>
  <c r="P411" i="4" s="1"/>
  <c r="K411" i="4"/>
  <c r="J411" i="4"/>
  <c r="I411" i="4"/>
  <c r="H411" i="4"/>
  <c r="L411" i="4" s="1"/>
  <c r="U410" i="4"/>
  <c r="T410" i="4"/>
  <c r="S410" i="4"/>
  <c r="R410" i="4"/>
  <c r="V410" i="4" s="1"/>
  <c r="O410" i="4"/>
  <c r="N410" i="4"/>
  <c r="P410" i="4" s="1"/>
  <c r="K410" i="4"/>
  <c r="J410" i="4"/>
  <c r="I410" i="4"/>
  <c r="H410" i="4"/>
  <c r="U409" i="4"/>
  <c r="T409" i="4"/>
  <c r="V409" i="4" s="1"/>
  <c r="S409" i="4"/>
  <c r="R409" i="4"/>
  <c r="O409" i="4"/>
  <c r="N409" i="4"/>
  <c r="P409" i="4" s="1"/>
  <c r="K409" i="4"/>
  <c r="J409" i="4"/>
  <c r="I409" i="4"/>
  <c r="H409" i="4"/>
  <c r="U408" i="4"/>
  <c r="T408" i="4"/>
  <c r="S408" i="4"/>
  <c r="R408" i="4"/>
  <c r="O408" i="4"/>
  <c r="N408" i="4"/>
  <c r="P408" i="4" s="1"/>
  <c r="K408" i="4"/>
  <c r="J408" i="4"/>
  <c r="I408" i="4"/>
  <c r="H408" i="4"/>
  <c r="L408" i="4" s="1"/>
  <c r="U407" i="4"/>
  <c r="T407" i="4"/>
  <c r="S407" i="4"/>
  <c r="R407" i="4"/>
  <c r="O407" i="4"/>
  <c r="N407" i="4"/>
  <c r="P407" i="4" s="1"/>
  <c r="K407" i="4"/>
  <c r="J407" i="4"/>
  <c r="I407" i="4"/>
  <c r="H407" i="4"/>
  <c r="U406" i="4"/>
  <c r="T406" i="4"/>
  <c r="S406" i="4"/>
  <c r="R406" i="4"/>
  <c r="O406" i="4"/>
  <c r="N406" i="4"/>
  <c r="K406" i="4"/>
  <c r="J406" i="4"/>
  <c r="I406" i="4"/>
  <c r="H406" i="4"/>
  <c r="U405" i="4"/>
  <c r="T405" i="4"/>
  <c r="S405" i="4"/>
  <c r="R405" i="4"/>
  <c r="O405" i="4"/>
  <c r="N405" i="4"/>
  <c r="K405" i="4"/>
  <c r="J405" i="4"/>
  <c r="I405" i="4"/>
  <c r="H405" i="4"/>
  <c r="U404" i="4"/>
  <c r="T404" i="4"/>
  <c r="S404" i="4"/>
  <c r="R404" i="4"/>
  <c r="O404" i="4"/>
  <c r="N404" i="4"/>
  <c r="P404" i="4" s="1"/>
  <c r="K404" i="4"/>
  <c r="J404" i="4"/>
  <c r="I404" i="4"/>
  <c r="H404" i="4"/>
  <c r="L404" i="4" s="1"/>
  <c r="U403" i="4"/>
  <c r="T403" i="4"/>
  <c r="S403" i="4"/>
  <c r="R403" i="4"/>
  <c r="O403" i="4"/>
  <c r="N403" i="4"/>
  <c r="K403" i="4"/>
  <c r="J403" i="4"/>
  <c r="I403" i="4"/>
  <c r="H403" i="4"/>
  <c r="U402" i="4"/>
  <c r="T402" i="4"/>
  <c r="S402" i="4"/>
  <c r="R402" i="4"/>
  <c r="O402" i="4"/>
  <c r="N402" i="4"/>
  <c r="P402" i="4" s="1"/>
  <c r="K402" i="4"/>
  <c r="J402" i="4"/>
  <c r="I402" i="4"/>
  <c r="H402" i="4"/>
  <c r="U401" i="4"/>
  <c r="T401" i="4"/>
  <c r="S401" i="4"/>
  <c r="R401" i="4"/>
  <c r="V401" i="4" s="1"/>
  <c r="P401" i="4"/>
  <c r="O401" i="4"/>
  <c r="N401" i="4"/>
  <c r="K401" i="4"/>
  <c r="J401" i="4"/>
  <c r="I401" i="4"/>
  <c r="H401" i="4"/>
  <c r="U400" i="4"/>
  <c r="T400" i="4"/>
  <c r="S400" i="4"/>
  <c r="R400" i="4"/>
  <c r="O400" i="4"/>
  <c r="N400" i="4"/>
  <c r="P400" i="4" s="1"/>
  <c r="K400" i="4"/>
  <c r="J400" i="4"/>
  <c r="I400" i="4"/>
  <c r="H400" i="4"/>
  <c r="L400" i="4" s="1"/>
  <c r="U399" i="4"/>
  <c r="T399" i="4"/>
  <c r="S399" i="4"/>
  <c r="R399" i="4"/>
  <c r="O399" i="4"/>
  <c r="P399" i="4" s="1"/>
  <c r="N399" i="4"/>
  <c r="K399" i="4"/>
  <c r="J399" i="4"/>
  <c r="I399" i="4"/>
  <c r="H399" i="4"/>
  <c r="U398" i="4"/>
  <c r="T398" i="4"/>
  <c r="S398" i="4"/>
  <c r="R398" i="4"/>
  <c r="O398" i="4"/>
  <c r="N398" i="4"/>
  <c r="K398" i="4"/>
  <c r="J398" i="4"/>
  <c r="I398" i="4"/>
  <c r="H398" i="4"/>
  <c r="U397" i="4"/>
  <c r="T397" i="4"/>
  <c r="S397" i="4"/>
  <c r="R397" i="4"/>
  <c r="O397" i="4"/>
  <c r="P397" i="4" s="1"/>
  <c r="N397" i="4"/>
  <c r="K397" i="4"/>
  <c r="J397" i="4"/>
  <c r="I397" i="4"/>
  <c r="H397" i="4"/>
  <c r="U396" i="4"/>
  <c r="T396" i="4"/>
  <c r="S396" i="4"/>
  <c r="R396" i="4"/>
  <c r="O396" i="4"/>
  <c r="N396" i="4"/>
  <c r="P396" i="4" s="1"/>
  <c r="K396" i="4"/>
  <c r="J396" i="4"/>
  <c r="I396" i="4"/>
  <c r="H396" i="4"/>
  <c r="L396" i="4" s="1"/>
  <c r="U389" i="4"/>
  <c r="T389" i="4"/>
  <c r="S389" i="4"/>
  <c r="R389" i="4"/>
  <c r="O389" i="4"/>
  <c r="N389" i="4"/>
  <c r="P389" i="4" s="1"/>
  <c r="K389" i="4"/>
  <c r="J389" i="4"/>
  <c r="I389" i="4"/>
  <c r="H389" i="4"/>
  <c r="U388" i="4"/>
  <c r="T388" i="4"/>
  <c r="S388" i="4"/>
  <c r="R388" i="4"/>
  <c r="V388" i="4" s="1"/>
  <c r="O388" i="4"/>
  <c r="N388" i="4"/>
  <c r="P388" i="4" s="1"/>
  <c r="K388" i="4"/>
  <c r="J388" i="4"/>
  <c r="I388" i="4"/>
  <c r="H388" i="4"/>
  <c r="U387" i="4"/>
  <c r="T387" i="4"/>
  <c r="S387" i="4"/>
  <c r="R387" i="4"/>
  <c r="O387" i="4"/>
  <c r="P387" i="4" s="1"/>
  <c r="N387" i="4"/>
  <c r="K387" i="4"/>
  <c r="J387" i="4"/>
  <c r="I387" i="4"/>
  <c r="H387" i="4"/>
  <c r="U386" i="4"/>
  <c r="T386" i="4"/>
  <c r="S386" i="4"/>
  <c r="R386" i="4"/>
  <c r="O386" i="4"/>
  <c r="N386" i="4"/>
  <c r="K386" i="4"/>
  <c r="J386" i="4"/>
  <c r="I386" i="4"/>
  <c r="H386" i="4"/>
  <c r="L386" i="4" s="1"/>
  <c r="U385" i="4"/>
  <c r="T385" i="4"/>
  <c r="S385" i="4"/>
  <c r="R385" i="4"/>
  <c r="O385" i="4"/>
  <c r="N385" i="4"/>
  <c r="K385" i="4"/>
  <c r="J385" i="4"/>
  <c r="I385" i="4"/>
  <c r="H385" i="4"/>
  <c r="U384" i="4"/>
  <c r="T384" i="4"/>
  <c r="S384" i="4"/>
  <c r="R384" i="4"/>
  <c r="O384" i="4"/>
  <c r="N384" i="4"/>
  <c r="P384" i="4" s="1"/>
  <c r="K384" i="4"/>
  <c r="J384" i="4"/>
  <c r="L384" i="4" s="1"/>
  <c r="I384" i="4"/>
  <c r="H384" i="4"/>
  <c r="U383" i="4"/>
  <c r="T383" i="4"/>
  <c r="S383" i="4"/>
  <c r="R383" i="4"/>
  <c r="O383" i="4"/>
  <c r="N383" i="4"/>
  <c r="P383" i="4" s="1"/>
  <c r="K383" i="4"/>
  <c r="J383" i="4"/>
  <c r="I383" i="4"/>
  <c r="H383" i="4"/>
  <c r="L383" i="4" s="1"/>
  <c r="U382" i="4"/>
  <c r="T382" i="4"/>
  <c r="S382" i="4"/>
  <c r="R382" i="4"/>
  <c r="O382" i="4"/>
  <c r="N382" i="4"/>
  <c r="P382" i="4" s="1"/>
  <c r="K382" i="4"/>
  <c r="J382" i="4"/>
  <c r="I382" i="4"/>
  <c r="H382" i="4"/>
  <c r="U381" i="4"/>
  <c r="T381" i="4"/>
  <c r="S381" i="4"/>
  <c r="R381" i="4"/>
  <c r="O381" i="4"/>
  <c r="N381" i="4"/>
  <c r="K381" i="4"/>
  <c r="J381" i="4"/>
  <c r="I381" i="4"/>
  <c r="H381" i="4"/>
  <c r="U380" i="4"/>
  <c r="T380" i="4"/>
  <c r="S380" i="4"/>
  <c r="R380" i="4"/>
  <c r="O380" i="4"/>
  <c r="N380" i="4"/>
  <c r="K380" i="4"/>
  <c r="J380" i="4"/>
  <c r="I380" i="4"/>
  <c r="H380" i="4"/>
  <c r="L380" i="4" s="1"/>
  <c r="U379" i="4"/>
  <c r="T379" i="4"/>
  <c r="S379" i="4"/>
  <c r="R379" i="4"/>
  <c r="P379" i="4"/>
  <c r="O379" i="4"/>
  <c r="N379" i="4"/>
  <c r="K379" i="4"/>
  <c r="J379" i="4"/>
  <c r="I379" i="4"/>
  <c r="H379" i="4"/>
  <c r="U378" i="4"/>
  <c r="T378" i="4"/>
  <c r="S378" i="4"/>
  <c r="R378" i="4"/>
  <c r="O378" i="4"/>
  <c r="N378" i="4"/>
  <c r="P378" i="4" s="1"/>
  <c r="K378" i="4"/>
  <c r="J378" i="4"/>
  <c r="I378" i="4"/>
  <c r="H378" i="4"/>
  <c r="U377" i="4"/>
  <c r="T377" i="4"/>
  <c r="S377" i="4"/>
  <c r="R377" i="4"/>
  <c r="O377" i="4"/>
  <c r="N377" i="4"/>
  <c r="P377" i="4" s="1"/>
  <c r="K377" i="4"/>
  <c r="J377" i="4"/>
  <c r="I377" i="4"/>
  <c r="H377" i="4"/>
  <c r="U376" i="4"/>
  <c r="T376" i="4"/>
  <c r="S376" i="4"/>
  <c r="R376" i="4"/>
  <c r="O376" i="4"/>
  <c r="P376" i="4" s="1"/>
  <c r="N376" i="4"/>
  <c r="K376" i="4"/>
  <c r="J376" i="4"/>
  <c r="I376" i="4"/>
  <c r="H376" i="4"/>
  <c r="U375" i="4"/>
  <c r="T375" i="4"/>
  <c r="S375" i="4"/>
  <c r="R375" i="4"/>
  <c r="O375" i="4"/>
  <c r="N375" i="4"/>
  <c r="P375" i="4" s="1"/>
  <c r="K375" i="4"/>
  <c r="J375" i="4"/>
  <c r="I375" i="4"/>
  <c r="H375" i="4"/>
  <c r="L375" i="4" s="1"/>
  <c r="U374" i="4"/>
  <c r="T374" i="4"/>
  <c r="S374" i="4"/>
  <c r="R374" i="4"/>
  <c r="P374" i="4"/>
  <c r="O374" i="4"/>
  <c r="N374" i="4"/>
  <c r="K374" i="4"/>
  <c r="J374" i="4"/>
  <c r="I374" i="4"/>
  <c r="H374" i="4"/>
  <c r="L374" i="4" s="1"/>
  <c r="U373" i="4"/>
  <c r="T373" i="4"/>
  <c r="S373" i="4"/>
  <c r="R373" i="4"/>
  <c r="O373" i="4"/>
  <c r="N373" i="4"/>
  <c r="P373" i="4" s="1"/>
  <c r="K373" i="4"/>
  <c r="J373" i="4"/>
  <c r="I373" i="4"/>
  <c r="H373" i="4"/>
  <c r="U372" i="4"/>
  <c r="T372" i="4"/>
  <c r="S372" i="4"/>
  <c r="R372" i="4"/>
  <c r="O372" i="4"/>
  <c r="N372" i="4"/>
  <c r="P372" i="4" s="1"/>
  <c r="K372" i="4"/>
  <c r="J372" i="4"/>
  <c r="I372" i="4"/>
  <c r="H372" i="4"/>
  <c r="U371" i="4"/>
  <c r="T371" i="4"/>
  <c r="S371" i="4"/>
  <c r="R371" i="4"/>
  <c r="O371" i="4"/>
  <c r="N371" i="4"/>
  <c r="P371" i="4" s="1"/>
  <c r="K371" i="4"/>
  <c r="J371" i="4"/>
  <c r="I371" i="4"/>
  <c r="H371" i="4"/>
  <c r="L371" i="4" s="1"/>
  <c r="U370" i="4"/>
  <c r="T370" i="4"/>
  <c r="S370" i="4"/>
  <c r="R370" i="4"/>
  <c r="O370" i="4"/>
  <c r="N370" i="4"/>
  <c r="K370" i="4"/>
  <c r="J370" i="4"/>
  <c r="I370" i="4"/>
  <c r="H370" i="4"/>
  <c r="L370" i="4" s="1"/>
  <c r="U369" i="4"/>
  <c r="T369" i="4"/>
  <c r="S369" i="4"/>
  <c r="R369" i="4"/>
  <c r="O369" i="4"/>
  <c r="N369" i="4"/>
  <c r="P369" i="4" s="1"/>
  <c r="K369" i="4"/>
  <c r="J369" i="4"/>
  <c r="I369" i="4"/>
  <c r="H369" i="4"/>
  <c r="U368" i="4"/>
  <c r="T368" i="4"/>
  <c r="S368" i="4"/>
  <c r="R368" i="4"/>
  <c r="O368" i="4"/>
  <c r="N368" i="4"/>
  <c r="P368" i="4" s="1"/>
  <c r="K368" i="4"/>
  <c r="J368" i="4"/>
  <c r="I368" i="4"/>
  <c r="H368" i="4"/>
  <c r="U361" i="4"/>
  <c r="T361" i="4"/>
  <c r="S361" i="4"/>
  <c r="R361" i="4"/>
  <c r="O361" i="4"/>
  <c r="N361" i="4"/>
  <c r="P361" i="4" s="1"/>
  <c r="K361" i="4"/>
  <c r="J361" i="4"/>
  <c r="I361" i="4"/>
  <c r="H361" i="4"/>
  <c r="L361" i="4" s="1"/>
  <c r="U360" i="4"/>
  <c r="T360" i="4"/>
  <c r="S360" i="4"/>
  <c r="R360" i="4"/>
  <c r="O360" i="4"/>
  <c r="N360" i="4"/>
  <c r="P360" i="4" s="1"/>
  <c r="K360" i="4"/>
  <c r="J360" i="4"/>
  <c r="I360" i="4"/>
  <c r="H360" i="4"/>
  <c r="U359" i="4"/>
  <c r="T359" i="4"/>
  <c r="V359" i="4" s="1"/>
  <c r="S359" i="4"/>
  <c r="R359" i="4"/>
  <c r="O359" i="4"/>
  <c r="N359" i="4"/>
  <c r="P359" i="4" s="1"/>
  <c r="K359" i="4"/>
  <c r="J359" i="4"/>
  <c r="I359" i="4"/>
  <c r="H359" i="4"/>
  <c r="U358" i="4"/>
  <c r="T358" i="4"/>
  <c r="S358" i="4"/>
  <c r="R358" i="4"/>
  <c r="V358" i="4" s="1"/>
  <c r="P358" i="4"/>
  <c r="O358" i="4"/>
  <c r="N358" i="4"/>
  <c r="K358" i="4"/>
  <c r="J358" i="4"/>
  <c r="I358" i="4"/>
  <c r="H358" i="4"/>
  <c r="L358" i="4" s="1"/>
  <c r="U357" i="4"/>
  <c r="T357" i="4"/>
  <c r="S357" i="4"/>
  <c r="R357" i="4"/>
  <c r="O357" i="4"/>
  <c r="P357" i="4" s="1"/>
  <c r="N357" i="4"/>
  <c r="K357" i="4"/>
  <c r="J357" i="4"/>
  <c r="I357" i="4"/>
  <c r="H357" i="4"/>
  <c r="U356" i="4"/>
  <c r="T356" i="4"/>
  <c r="S356" i="4"/>
  <c r="R356" i="4"/>
  <c r="O356" i="4"/>
  <c r="N356" i="4"/>
  <c r="P356" i="4" s="1"/>
  <c r="K356" i="4"/>
  <c r="J356" i="4"/>
  <c r="I356" i="4"/>
  <c r="H356" i="4"/>
  <c r="U355" i="4"/>
  <c r="T355" i="4"/>
  <c r="S355" i="4"/>
  <c r="R355" i="4"/>
  <c r="O355" i="4"/>
  <c r="N355" i="4"/>
  <c r="K355" i="4"/>
  <c r="J355" i="4"/>
  <c r="I355" i="4"/>
  <c r="H355" i="4"/>
  <c r="U354" i="4"/>
  <c r="T354" i="4"/>
  <c r="S354" i="4"/>
  <c r="R354" i="4"/>
  <c r="P354" i="4"/>
  <c r="O354" i="4"/>
  <c r="N354" i="4"/>
  <c r="K354" i="4"/>
  <c r="J354" i="4"/>
  <c r="I354" i="4"/>
  <c r="H354" i="4"/>
  <c r="U353" i="4"/>
  <c r="T353" i="4"/>
  <c r="S353" i="4"/>
  <c r="R353" i="4"/>
  <c r="O353" i="4"/>
  <c r="N353" i="4"/>
  <c r="P353" i="4" s="1"/>
  <c r="K353" i="4"/>
  <c r="J353" i="4"/>
  <c r="I353" i="4"/>
  <c r="H353" i="4"/>
  <c r="U352" i="4"/>
  <c r="T352" i="4"/>
  <c r="S352" i="4"/>
  <c r="R352" i="4"/>
  <c r="O352" i="4"/>
  <c r="N352" i="4"/>
  <c r="K352" i="4"/>
  <c r="J352" i="4"/>
  <c r="I352" i="4"/>
  <c r="H352" i="4"/>
  <c r="U351" i="4"/>
  <c r="T351" i="4"/>
  <c r="S351" i="4"/>
  <c r="R351" i="4"/>
  <c r="O351" i="4"/>
  <c r="P351" i="4" s="1"/>
  <c r="N351" i="4"/>
  <c r="K351" i="4"/>
  <c r="J351" i="4"/>
  <c r="I351" i="4"/>
  <c r="H351" i="4"/>
  <c r="U350" i="4"/>
  <c r="T350" i="4"/>
  <c r="S350" i="4"/>
  <c r="R350" i="4"/>
  <c r="P350" i="4"/>
  <c r="O350" i="4"/>
  <c r="N350" i="4"/>
  <c r="L350" i="4"/>
  <c r="K350" i="4"/>
  <c r="J350" i="4"/>
  <c r="I350" i="4"/>
  <c r="H350" i="4"/>
  <c r="U349" i="4"/>
  <c r="T349" i="4"/>
  <c r="S349" i="4"/>
  <c r="R349" i="4"/>
  <c r="O349" i="4"/>
  <c r="P349" i="4" s="1"/>
  <c r="N349" i="4"/>
  <c r="K349" i="4"/>
  <c r="J349" i="4"/>
  <c r="I349" i="4"/>
  <c r="H349" i="4"/>
  <c r="U348" i="4"/>
  <c r="T348" i="4"/>
  <c r="S348" i="4"/>
  <c r="R348" i="4"/>
  <c r="O348" i="4"/>
  <c r="N348" i="4"/>
  <c r="K348" i="4"/>
  <c r="J348" i="4"/>
  <c r="I348" i="4"/>
  <c r="H348" i="4"/>
  <c r="U347" i="4"/>
  <c r="T347" i="4"/>
  <c r="S347" i="4"/>
  <c r="R347" i="4"/>
  <c r="O347" i="4"/>
  <c r="N347" i="4"/>
  <c r="K347" i="4"/>
  <c r="J347" i="4"/>
  <c r="I347" i="4"/>
  <c r="H347" i="4"/>
  <c r="U346" i="4"/>
  <c r="T346" i="4"/>
  <c r="S346" i="4"/>
  <c r="R346" i="4"/>
  <c r="O346" i="4"/>
  <c r="N346" i="4"/>
  <c r="P346" i="4" s="1"/>
  <c r="K346" i="4"/>
  <c r="J346" i="4"/>
  <c r="I346" i="4"/>
  <c r="H346" i="4"/>
  <c r="U345" i="4"/>
  <c r="T345" i="4"/>
  <c r="S345" i="4"/>
  <c r="R345" i="4"/>
  <c r="O345" i="4"/>
  <c r="N345" i="4"/>
  <c r="P345" i="4" s="1"/>
  <c r="K345" i="4"/>
  <c r="J345" i="4"/>
  <c r="I345" i="4"/>
  <c r="H345" i="4"/>
  <c r="U344" i="4"/>
  <c r="T344" i="4"/>
  <c r="S344" i="4"/>
  <c r="R344" i="4"/>
  <c r="O344" i="4"/>
  <c r="N344" i="4"/>
  <c r="P344" i="4" s="1"/>
  <c r="K344" i="4"/>
  <c r="J344" i="4"/>
  <c r="I344" i="4"/>
  <c r="H344" i="4"/>
  <c r="U343" i="4"/>
  <c r="T343" i="4"/>
  <c r="S343" i="4"/>
  <c r="R343" i="4"/>
  <c r="V343" i="4" s="1"/>
  <c r="O343" i="4"/>
  <c r="N343" i="4"/>
  <c r="P343" i="4" s="1"/>
  <c r="K343" i="4"/>
  <c r="J343" i="4"/>
  <c r="I343" i="4"/>
  <c r="H343" i="4"/>
  <c r="U342" i="4"/>
  <c r="T342" i="4"/>
  <c r="S342" i="4"/>
  <c r="R342" i="4"/>
  <c r="V342" i="4" s="1"/>
  <c r="O342" i="4"/>
  <c r="N342" i="4"/>
  <c r="P342" i="4" s="1"/>
  <c r="K342" i="4"/>
  <c r="J342" i="4"/>
  <c r="I342" i="4"/>
  <c r="H342" i="4"/>
  <c r="L342" i="4" s="1"/>
  <c r="U341" i="4"/>
  <c r="T341" i="4"/>
  <c r="S341" i="4"/>
  <c r="R341" i="4"/>
  <c r="V341" i="4" s="1"/>
  <c r="O341" i="4"/>
  <c r="N341" i="4"/>
  <c r="K341" i="4"/>
  <c r="J341" i="4"/>
  <c r="I341" i="4"/>
  <c r="H341" i="4"/>
  <c r="U340" i="4"/>
  <c r="T340" i="4"/>
  <c r="S340" i="4"/>
  <c r="R340" i="4"/>
  <c r="O340" i="4"/>
  <c r="N340" i="4"/>
  <c r="K340" i="4"/>
  <c r="J340" i="4"/>
  <c r="I340" i="4"/>
  <c r="H340" i="4"/>
  <c r="U333" i="4"/>
  <c r="T333" i="4"/>
  <c r="S333" i="4"/>
  <c r="V333" i="4" s="1"/>
  <c r="R333" i="4"/>
  <c r="P333" i="4"/>
  <c r="O333" i="4"/>
  <c r="N333" i="4"/>
  <c r="K333" i="4"/>
  <c r="J333" i="4"/>
  <c r="I333" i="4"/>
  <c r="H333" i="4"/>
  <c r="L333" i="4" s="1"/>
  <c r="U332" i="4"/>
  <c r="T332" i="4"/>
  <c r="S332" i="4"/>
  <c r="R332" i="4"/>
  <c r="O332" i="4"/>
  <c r="N332" i="4"/>
  <c r="P332" i="4" s="1"/>
  <c r="K332" i="4"/>
  <c r="J332" i="4"/>
  <c r="I332" i="4"/>
  <c r="H332" i="4"/>
  <c r="U331" i="4"/>
  <c r="T331" i="4"/>
  <c r="S331" i="4"/>
  <c r="R331" i="4"/>
  <c r="O331" i="4"/>
  <c r="N331" i="4"/>
  <c r="K331" i="4"/>
  <c r="J331" i="4"/>
  <c r="I331" i="4"/>
  <c r="H331" i="4"/>
  <c r="U330" i="4"/>
  <c r="T330" i="4"/>
  <c r="S330" i="4"/>
  <c r="R330" i="4"/>
  <c r="O330" i="4"/>
  <c r="P330" i="4" s="1"/>
  <c r="N330" i="4"/>
  <c r="K330" i="4"/>
  <c r="J330" i="4"/>
  <c r="I330" i="4"/>
  <c r="H330" i="4"/>
  <c r="L330" i="4" s="1"/>
  <c r="U329" i="4"/>
  <c r="T329" i="4"/>
  <c r="S329" i="4"/>
  <c r="R329" i="4"/>
  <c r="O329" i="4"/>
  <c r="N329" i="4"/>
  <c r="P329" i="4" s="1"/>
  <c r="K329" i="4"/>
  <c r="J329" i="4"/>
  <c r="I329" i="4"/>
  <c r="H329" i="4"/>
  <c r="U328" i="4"/>
  <c r="T328" i="4"/>
  <c r="S328" i="4"/>
  <c r="R328" i="4"/>
  <c r="V328" i="4" s="1"/>
  <c r="O328" i="4"/>
  <c r="N328" i="4"/>
  <c r="P328" i="4" s="1"/>
  <c r="K328" i="4"/>
  <c r="J328" i="4"/>
  <c r="I328" i="4"/>
  <c r="H328" i="4"/>
  <c r="U327" i="4"/>
  <c r="T327" i="4"/>
  <c r="S327" i="4"/>
  <c r="R327" i="4"/>
  <c r="O327" i="4"/>
  <c r="N327" i="4"/>
  <c r="K327" i="4"/>
  <c r="J327" i="4"/>
  <c r="I327" i="4"/>
  <c r="H327" i="4"/>
  <c r="L327" i="4" s="1"/>
  <c r="U326" i="4"/>
  <c r="T326" i="4"/>
  <c r="S326" i="4"/>
  <c r="R326" i="4"/>
  <c r="O326" i="4"/>
  <c r="N326" i="4"/>
  <c r="P326" i="4" s="1"/>
  <c r="K326" i="4"/>
  <c r="J326" i="4"/>
  <c r="I326" i="4"/>
  <c r="H326" i="4"/>
  <c r="U325" i="4"/>
  <c r="T325" i="4"/>
  <c r="S325" i="4"/>
  <c r="R325" i="4"/>
  <c r="O325" i="4"/>
  <c r="N325" i="4"/>
  <c r="P325" i="4" s="1"/>
  <c r="L325" i="4"/>
  <c r="K325" i="4"/>
  <c r="J325" i="4"/>
  <c r="I325" i="4"/>
  <c r="H325" i="4"/>
  <c r="U324" i="4"/>
  <c r="T324" i="4"/>
  <c r="S324" i="4"/>
  <c r="R324" i="4"/>
  <c r="O324" i="4"/>
  <c r="N324" i="4"/>
  <c r="K324" i="4"/>
  <c r="J324" i="4"/>
  <c r="I324" i="4"/>
  <c r="H324" i="4"/>
  <c r="L324" i="4" s="1"/>
  <c r="U323" i="4"/>
  <c r="T323" i="4"/>
  <c r="S323" i="4"/>
  <c r="R323" i="4"/>
  <c r="O323" i="4"/>
  <c r="N323" i="4"/>
  <c r="P323" i="4" s="1"/>
  <c r="K323" i="4"/>
  <c r="J323" i="4"/>
  <c r="I323" i="4"/>
  <c r="H323" i="4"/>
  <c r="U322" i="4"/>
  <c r="T322" i="4"/>
  <c r="S322" i="4"/>
  <c r="R322" i="4"/>
  <c r="O322" i="4"/>
  <c r="N322" i="4"/>
  <c r="K322" i="4"/>
  <c r="J322" i="4"/>
  <c r="I322" i="4"/>
  <c r="H322" i="4"/>
  <c r="U321" i="4"/>
  <c r="T321" i="4"/>
  <c r="S321" i="4"/>
  <c r="R321" i="4"/>
  <c r="P321" i="4"/>
  <c r="O321" i="4"/>
  <c r="N321" i="4"/>
  <c r="K321" i="4"/>
  <c r="J321" i="4"/>
  <c r="I321" i="4"/>
  <c r="H321" i="4"/>
  <c r="L321" i="4" s="1"/>
  <c r="U320" i="4"/>
  <c r="T320" i="4"/>
  <c r="S320" i="4"/>
  <c r="R320" i="4"/>
  <c r="O320" i="4"/>
  <c r="N320" i="4"/>
  <c r="P320" i="4" s="1"/>
  <c r="K320" i="4"/>
  <c r="J320" i="4"/>
  <c r="I320" i="4"/>
  <c r="H320" i="4"/>
  <c r="L320" i="4" s="1"/>
  <c r="U319" i="4"/>
  <c r="T319" i="4"/>
  <c r="S319" i="4"/>
  <c r="R319" i="4"/>
  <c r="O319" i="4"/>
  <c r="N319" i="4"/>
  <c r="P319" i="4" s="1"/>
  <c r="K319" i="4"/>
  <c r="J319" i="4"/>
  <c r="I319" i="4"/>
  <c r="H319" i="4"/>
  <c r="U318" i="4"/>
  <c r="T318" i="4"/>
  <c r="S318" i="4"/>
  <c r="R318" i="4"/>
  <c r="V318" i="4" s="1"/>
  <c r="O318" i="4"/>
  <c r="P318" i="4" s="1"/>
  <c r="N318" i="4"/>
  <c r="K318" i="4"/>
  <c r="J318" i="4"/>
  <c r="I318" i="4"/>
  <c r="H318" i="4"/>
  <c r="U317" i="4"/>
  <c r="T317" i="4"/>
  <c r="S317" i="4"/>
  <c r="R317" i="4"/>
  <c r="P317" i="4"/>
  <c r="O317" i="4"/>
  <c r="N317" i="4"/>
  <c r="K317" i="4"/>
  <c r="J317" i="4"/>
  <c r="I317" i="4"/>
  <c r="H317" i="4"/>
  <c r="L317" i="4" s="1"/>
  <c r="U316" i="4"/>
  <c r="T316" i="4"/>
  <c r="S316" i="4"/>
  <c r="R316" i="4"/>
  <c r="O316" i="4"/>
  <c r="N316" i="4"/>
  <c r="P316" i="4" s="1"/>
  <c r="K316" i="4"/>
  <c r="J316" i="4"/>
  <c r="I316" i="4"/>
  <c r="H316" i="4"/>
  <c r="U315" i="4"/>
  <c r="T315" i="4"/>
  <c r="S315" i="4"/>
  <c r="R315" i="4"/>
  <c r="O315" i="4"/>
  <c r="N315" i="4"/>
  <c r="K315" i="4"/>
  <c r="J315" i="4"/>
  <c r="I315" i="4"/>
  <c r="H315" i="4"/>
  <c r="U314" i="4"/>
  <c r="T314" i="4"/>
  <c r="S314" i="4"/>
  <c r="R314" i="4"/>
  <c r="O314" i="4"/>
  <c r="P314" i="4" s="1"/>
  <c r="N314" i="4"/>
  <c r="K314" i="4"/>
  <c r="J314" i="4"/>
  <c r="I314" i="4"/>
  <c r="H314" i="4"/>
  <c r="U313" i="4"/>
  <c r="T313" i="4"/>
  <c r="S313" i="4"/>
  <c r="R313" i="4"/>
  <c r="O313" i="4"/>
  <c r="N313" i="4"/>
  <c r="P313" i="4" s="1"/>
  <c r="K313" i="4"/>
  <c r="J313" i="4"/>
  <c r="I313" i="4"/>
  <c r="H313" i="4"/>
  <c r="U312" i="4"/>
  <c r="T312" i="4"/>
  <c r="S312" i="4"/>
  <c r="R312" i="4"/>
  <c r="O312" i="4"/>
  <c r="N312" i="4"/>
  <c r="P312" i="4" s="1"/>
  <c r="K312" i="4"/>
  <c r="J312" i="4"/>
  <c r="I312" i="4"/>
  <c r="H312" i="4"/>
  <c r="U305" i="4"/>
  <c r="T305" i="4"/>
  <c r="S305" i="4"/>
  <c r="R305" i="4"/>
  <c r="O305" i="4"/>
  <c r="N305" i="4"/>
  <c r="P305" i="4" s="1"/>
  <c r="K305" i="4"/>
  <c r="J305" i="4"/>
  <c r="I305" i="4"/>
  <c r="H305" i="4"/>
  <c r="L305" i="4" s="1"/>
  <c r="U304" i="4"/>
  <c r="T304" i="4"/>
  <c r="S304" i="4"/>
  <c r="R304" i="4"/>
  <c r="P304" i="4"/>
  <c r="O304" i="4"/>
  <c r="N304" i="4"/>
  <c r="K304" i="4"/>
  <c r="J304" i="4"/>
  <c r="I304" i="4"/>
  <c r="H304" i="4"/>
  <c r="U303" i="4"/>
  <c r="T303" i="4"/>
  <c r="S303" i="4"/>
  <c r="R303" i="4"/>
  <c r="O303" i="4"/>
  <c r="N303" i="4"/>
  <c r="K303" i="4"/>
  <c r="J303" i="4"/>
  <c r="I303" i="4"/>
  <c r="H303" i="4"/>
  <c r="U302" i="4"/>
  <c r="T302" i="4"/>
  <c r="S302" i="4"/>
  <c r="R302" i="4"/>
  <c r="O302" i="4"/>
  <c r="N302" i="4"/>
  <c r="K302" i="4"/>
  <c r="J302" i="4"/>
  <c r="I302" i="4"/>
  <c r="H302" i="4"/>
  <c r="U301" i="4"/>
  <c r="T301" i="4"/>
  <c r="S301" i="4"/>
  <c r="R301" i="4"/>
  <c r="O301" i="4"/>
  <c r="N301" i="4"/>
  <c r="P301" i="4" s="1"/>
  <c r="K301" i="4"/>
  <c r="J301" i="4"/>
  <c r="I301" i="4"/>
  <c r="H301" i="4"/>
  <c r="V300" i="4"/>
  <c r="U300" i="4"/>
  <c r="T300" i="4"/>
  <c r="S300" i="4"/>
  <c r="R300" i="4"/>
  <c r="O300" i="4"/>
  <c r="N300" i="4"/>
  <c r="P300" i="4" s="1"/>
  <c r="K300" i="4"/>
  <c r="J300" i="4"/>
  <c r="I300" i="4"/>
  <c r="L300" i="4" s="1"/>
  <c r="H300" i="4"/>
  <c r="U299" i="4"/>
  <c r="T299" i="4"/>
  <c r="S299" i="4"/>
  <c r="R299" i="4"/>
  <c r="O299" i="4"/>
  <c r="N299" i="4"/>
  <c r="P299" i="4" s="1"/>
  <c r="K299" i="4"/>
  <c r="J299" i="4"/>
  <c r="I299" i="4"/>
  <c r="H299" i="4"/>
  <c r="U298" i="4"/>
  <c r="T298" i="4"/>
  <c r="S298" i="4"/>
  <c r="R298" i="4"/>
  <c r="O298" i="4"/>
  <c r="N298" i="4"/>
  <c r="K298" i="4"/>
  <c r="J298" i="4"/>
  <c r="I298" i="4"/>
  <c r="H298" i="4"/>
  <c r="U297" i="4"/>
  <c r="T297" i="4"/>
  <c r="S297" i="4"/>
  <c r="R297" i="4"/>
  <c r="O297" i="4"/>
  <c r="N297" i="4"/>
  <c r="K297" i="4"/>
  <c r="J297" i="4"/>
  <c r="I297" i="4"/>
  <c r="H297" i="4"/>
  <c r="U296" i="4"/>
  <c r="T296" i="4"/>
  <c r="S296" i="4"/>
  <c r="R296" i="4"/>
  <c r="P296" i="4"/>
  <c r="O296" i="4"/>
  <c r="N296" i="4"/>
  <c r="K296" i="4"/>
  <c r="J296" i="4"/>
  <c r="I296" i="4"/>
  <c r="H296" i="4"/>
  <c r="U295" i="4"/>
  <c r="T295" i="4"/>
  <c r="S295" i="4"/>
  <c r="R295" i="4"/>
  <c r="O295" i="4"/>
  <c r="N295" i="4"/>
  <c r="P295" i="4" s="1"/>
  <c r="K295" i="4"/>
  <c r="J295" i="4"/>
  <c r="I295" i="4"/>
  <c r="H295" i="4"/>
  <c r="L295" i="4" s="1"/>
  <c r="U294" i="4"/>
  <c r="T294" i="4"/>
  <c r="S294" i="4"/>
  <c r="R294" i="4"/>
  <c r="O294" i="4"/>
  <c r="N294" i="4"/>
  <c r="P294" i="4" s="1"/>
  <c r="K294" i="4"/>
  <c r="J294" i="4"/>
  <c r="I294" i="4"/>
  <c r="H294" i="4"/>
  <c r="U293" i="4"/>
  <c r="T293" i="4"/>
  <c r="S293" i="4"/>
  <c r="R293" i="4"/>
  <c r="O293" i="4"/>
  <c r="N293" i="4"/>
  <c r="P293" i="4" s="1"/>
  <c r="K293" i="4"/>
  <c r="J293" i="4"/>
  <c r="I293" i="4"/>
  <c r="H293" i="4"/>
  <c r="U292" i="4"/>
  <c r="T292" i="4"/>
  <c r="S292" i="4"/>
  <c r="R292" i="4"/>
  <c r="O292" i="4"/>
  <c r="N292" i="4"/>
  <c r="P292" i="4" s="1"/>
  <c r="K292" i="4"/>
  <c r="J292" i="4"/>
  <c r="I292" i="4"/>
  <c r="H292" i="4"/>
  <c r="L292" i="4" s="1"/>
  <c r="U291" i="4"/>
  <c r="T291" i="4"/>
  <c r="S291" i="4"/>
  <c r="R291" i="4"/>
  <c r="O291" i="4"/>
  <c r="N291" i="4"/>
  <c r="K291" i="4"/>
  <c r="J291" i="4"/>
  <c r="I291" i="4"/>
  <c r="H291" i="4"/>
  <c r="U290" i="4"/>
  <c r="T290" i="4"/>
  <c r="S290" i="4"/>
  <c r="R290" i="4"/>
  <c r="O290" i="4"/>
  <c r="N290" i="4"/>
  <c r="K290" i="4"/>
  <c r="J290" i="4"/>
  <c r="I290" i="4"/>
  <c r="H290" i="4"/>
  <c r="U289" i="4"/>
  <c r="T289" i="4"/>
  <c r="S289" i="4"/>
  <c r="R289" i="4"/>
  <c r="O289" i="4"/>
  <c r="N289" i="4"/>
  <c r="K289" i="4"/>
  <c r="J289" i="4"/>
  <c r="I289" i="4"/>
  <c r="H289" i="4"/>
  <c r="U288" i="4"/>
  <c r="T288" i="4"/>
  <c r="S288" i="4"/>
  <c r="R288" i="4"/>
  <c r="P288" i="4"/>
  <c r="O288" i="4"/>
  <c r="N288" i="4"/>
  <c r="K288" i="4"/>
  <c r="J288" i="4"/>
  <c r="I288" i="4"/>
  <c r="H288" i="4"/>
  <c r="U287" i="4"/>
  <c r="T287" i="4"/>
  <c r="S287" i="4"/>
  <c r="R287" i="4"/>
  <c r="O287" i="4"/>
  <c r="N287" i="4"/>
  <c r="P287" i="4" s="1"/>
  <c r="K287" i="4"/>
  <c r="J287" i="4"/>
  <c r="I287" i="4"/>
  <c r="H287" i="4"/>
  <c r="L287" i="4" s="1"/>
  <c r="U286" i="4"/>
  <c r="T286" i="4"/>
  <c r="S286" i="4"/>
  <c r="R286" i="4"/>
  <c r="O286" i="4"/>
  <c r="N286" i="4"/>
  <c r="P286" i="4" s="1"/>
  <c r="K286" i="4"/>
  <c r="J286" i="4"/>
  <c r="I286" i="4"/>
  <c r="H286" i="4"/>
  <c r="U285" i="4"/>
  <c r="T285" i="4"/>
  <c r="S285" i="4"/>
  <c r="R285" i="4"/>
  <c r="O285" i="4"/>
  <c r="N285" i="4"/>
  <c r="K285" i="4"/>
  <c r="J285" i="4"/>
  <c r="I285" i="4"/>
  <c r="H285" i="4"/>
  <c r="L285" i="4" s="1"/>
  <c r="U284" i="4"/>
  <c r="T284" i="4"/>
  <c r="S284" i="4"/>
  <c r="R284" i="4"/>
  <c r="V284" i="4" s="1"/>
  <c r="O284" i="4"/>
  <c r="N284" i="4"/>
  <c r="P284" i="4" s="1"/>
  <c r="L284" i="4"/>
  <c r="K284" i="4"/>
  <c r="J284" i="4"/>
  <c r="I284" i="4"/>
  <c r="H284" i="4"/>
  <c r="U277" i="4"/>
  <c r="T277" i="4"/>
  <c r="S277" i="4"/>
  <c r="R277" i="4"/>
  <c r="O277" i="4"/>
  <c r="N277" i="4"/>
  <c r="K277" i="4"/>
  <c r="J277" i="4"/>
  <c r="I277" i="4"/>
  <c r="H277" i="4"/>
  <c r="L277" i="4" s="1"/>
  <c r="U276" i="4"/>
  <c r="T276" i="4"/>
  <c r="S276" i="4"/>
  <c r="R276" i="4"/>
  <c r="O276" i="4"/>
  <c r="P276" i="4" s="1"/>
  <c r="N276" i="4"/>
  <c r="K276" i="4"/>
  <c r="J276" i="4"/>
  <c r="I276" i="4"/>
  <c r="H276" i="4"/>
  <c r="L276" i="4" s="1"/>
  <c r="U275" i="4"/>
  <c r="T275" i="4"/>
  <c r="S275" i="4"/>
  <c r="R275" i="4"/>
  <c r="O275" i="4"/>
  <c r="P275" i="4" s="1"/>
  <c r="N275" i="4"/>
  <c r="K275" i="4"/>
  <c r="L275" i="4" s="1"/>
  <c r="J275" i="4"/>
  <c r="I275" i="4"/>
  <c r="H275" i="4"/>
  <c r="U274" i="4"/>
  <c r="T274" i="4"/>
  <c r="S274" i="4"/>
  <c r="R274" i="4"/>
  <c r="O274" i="4"/>
  <c r="N274" i="4"/>
  <c r="L274" i="4"/>
  <c r="K274" i="4"/>
  <c r="J274" i="4"/>
  <c r="I274" i="4"/>
  <c r="H274" i="4"/>
  <c r="U273" i="4"/>
  <c r="T273" i="4"/>
  <c r="S273" i="4"/>
  <c r="R273" i="4"/>
  <c r="O273" i="4"/>
  <c r="N273" i="4"/>
  <c r="K273" i="4"/>
  <c r="J273" i="4"/>
  <c r="I273" i="4"/>
  <c r="H273" i="4"/>
  <c r="L273" i="4" s="1"/>
  <c r="U272" i="4"/>
  <c r="T272" i="4"/>
  <c r="S272" i="4"/>
  <c r="R272" i="4"/>
  <c r="O272" i="4"/>
  <c r="P272" i="4" s="1"/>
  <c r="N272" i="4"/>
  <c r="K272" i="4"/>
  <c r="J272" i="4"/>
  <c r="L272" i="4" s="1"/>
  <c r="I272" i="4"/>
  <c r="H272" i="4"/>
  <c r="U271" i="4"/>
  <c r="T271" i="4"/>
  <c r="S271" i="4"/>
  <c r="R271" i="4"/>
  <c r="O271" i="4"/>
  <c r="N271" i="4"/>
  <c r="P271" i="4" s="1"/>
  <c r="K271" i="4"/>
  <c r="J271" i="4"/>
  <c r="I271" i="4"/>
  <c r="H271" i="4"/>
  <c r="U270" i="4"/>
  <c r="T270" i="4"/>
  <c r="S270" i="4"/>
  <c r="R270" i="4"/>
  <c r="O270" i="4"/>
  <c r="N270" i="4"/>
  <c r="P270" i="4" s="1"/>
  <c r="K270" i="4"/>
  <c r="J270" i="4"/>
  <c r="I270" i="4"/>
  <c r="H270" i="4"/>
  <c r="L270" i="4" s="1"/>
  <c r="U269" i="4"/>
  <c r="T269" i="4"/>
  <c r="S269" i="4"/>
  <c r="R269" i="4"/>
  <c r="O269" i="4"/>
  <c r="N269" i="4"/>
  <c r="K269" i="4"/>
  <c r="J269" i="4"/>
  <c r="I269" i="4"/>
  <c r="H269" i="4"/>
  <c r="U268" i="4"/>
  <c r="T268" i="4"/>
  <c r="S268" i="4"/>
  <c r="R268" i="4"/>
  <c r="O268" i="4"/>
  <c r="N268" i="4"/>
  <c r="P268" i="4" s="1"/>
  <c r="K268" i="4"/>
  <c r="J268" i="4"/>
  <c r="I268" i="4"/>
  <c r="H268" i="4"/>
  <c r="U267" i="4"/>
  <c r="T267" i="4"/>
  <c r="S267" i="4"/>
  <c r="R267" i="4"/>
  <c r="O267" i="4"/>
  <c r="N267" i="4"/>
  <c r="P267" i="4" s="1"/>
  <c r="K267" i="4"/>
  <c r="J267" i="4"/>
  <c r="I267" i="4"/>
  <c r="H267" i="4"/>
  <c r="U266" i="4"/>
  <c r="T266" i="4"/>
  <c r="S266" i="4"/>
  <c r="R266" i="4"/>
  <c r="O266" i="4"/>
  <c r="N266" i="4"/>
  <c r="K266" i="4"/>
  <c r="J266" i="4"/>
  <c r="I266" i="4"/>
  <c r="H266" i="4"/>
  <c r="U265" i="4"/>
  <c r="T265" i="4"/>
  <c r="S265" i="4"/>
  <c r="R265" i="4"/>
  <c r="O265" i="4"/>
  <c r="N265" i="4"/>
  <c r="P265" i="4" s="1"/>
  <c r="K265" i="4"/>
  <c r="J265" i="4"/>
  <c r="I265" i="4"/>
  <c r="H265" i="4"/>
  <c r="U264" i="4"/>
  <c r="T264" i="4"/>
  <c r="S264" i="4"/>
  <c r="R264" i="4"/>
  <c r="O264" i="4"/>
  <c r="P264" i="4" s="1"/>
  <c r="N264" i="4"/>
  <c r="K264" i="4"/>
  <c r="J264" i="4"/>
  <c r="I264" i="4"/>
  <c r="H264" i="4"/>
  <c r="U263" i="4"/>
  <c r="T263" i="4"/>
  <c r="S263" i="4"/>
  <c r="R263" i="4"/>
  <c r="P263" i="4"/>
  <c r="O263" i="4"/>
  <c r="N263" i="4"/>
  <c r="K263" i="4"/>
  <c r="J263" i="4"/>
  <c r="I263" i="4"/>
  <c r="H263" i="4"/>
  <c r="U262" i="4"/>
  <c r="T262" i="4"/>
  <c r="S262" i="4"/>
  <c r="R262" i="4"/>
  <c r="O262" i="4"/>
  <c r="N262" i="4"/>
  <c r="P262" i="4" s="1"/>
  <c r="K262" i="4"/>
  <c r="J262" i="4"/>
  <c r="I262" i="4"/>
  <c r="H262" i="4"/>
  <c r="U261" i="4"/>
  <c r="T261" i="4"/>
  <c r="S261" i="4"/>
  <c r="R261" i="4"/>
  <c r="O261" i="4"/>
  <c r="N261" i="4"/>
  <c r="K261" i="4"/>
  <c r="J261" i="4"/>
  <c r="I261" i="4"/>
  <c r="H261" i="4"/>
  <c r="U260" i="4"/>
  <c r="T260" i="4"/>
  <c r="S260" i="4"/>
  <c r="R260" i="4"/>
  <c r="O260" i="4"/>
  <c r="N260" i="4"/>
  <c r="K260" i="4"/>
  <c r="J260" i="4"/>
  <c r="I260" i="4"/>
  <c r="H260" i="4"/>
  <c r="U259" i="4"/>
  <c r="T259" i="4"/>
  <c r="S259" i="4"/>
  <c r="R259" i="4"/>
  <c r="O259" i="4"/>
  <c r="P259" i="4" s="1"/>
  <c r="N259" i="4"/>
  <c r="K259" i="4"/>
  <c r="J259" i="4"/>
  <c r="I259" i="4"/>
  <c r="H259" i="4"/>
  <c r="L259" i="4" s="1"/>
  <c r="U258" i="4"/>
  <c r="T258" i="4"/>
  <c r="S258" i="4"/>
  <c r="R258" i="4"/>
  <c r="O258" i="4"/>
  <c r="N258" i="4"/>
  <c r="K258" i="4"/>
  <c r="J258" i="4"/>
  <c r="I258" i="4"/>
  <c r="H258" i="4"/>
  <c r="U257" i="4"/>
  <c r="T257" i="4"/>
  <c r="S257" i="4"/>
  <c r="R257" i="4"/>
  <c r="O257" i="4"/>
  <c r="N257" i="4"/>
  <c r="K257" i="4"/>
  <c r="J257" i="4"/>
  <c r="I257" i="4"/>
  <c r="H257" i="4"/>
  <c r="U256" i="4"/>
  <c r="T256" i="4"/>
  <c r="S256" i="4"/>
  <c r="R256" i="4"/>
  <c r="O256" i="4"/>
  <c r="N256" i="4"/>
  <c r="K256" i="4"/>
  <c r="J256" i="4"/>
  <c r="I256" i="4"/>
  <c r="H256" i="4"/>
  <c r="U249" i="4"/>
  <c r="T249" i="4"/>
  <c r="S249" i="4"/>
  <c r="R249" i="4"/>
  <c r="O249" i="4"/>
  <c r="N249" i="4"/>
  <c r="P249" i="4" s="1"/>
  <c r="K249" i="4"/>
  <c r="J249" i="4"/>
  <c r="I249" i="4"/>
  <c r="H249" i="4"/>
  <c r="U248" i="4"/>
  <c r="T248" i="4"/>
  <c r="S248" i="4"/>
  <c r="R248" i="4"/>
  <c r="O248" i="4"/>
  <c r="N248" i="4"/>
  <c r="K248" i="4"/>
  <c r="J248" i="4"/>
  <c r="I248" i="4"/>
  <c r="H248" i="4"/>
  <c r="U247" i="4"/>
  <c r="T247" i="4"/>
  <c r="S247" i="4"/>
  <c r="R247" i="4"/>
  <c r="O247" i="4"/>
  <c r="N247" i="4"/>
  <c r="K247" i="4"/>
  <c r="J247" i="4"/>
  <c r="I247" i="4"/>
  <c r="H247" i="4"/>
  <c r="U246" i="4"/>
  <c r="T246" i="4"/>
  <c r="S246" i="4"/>
  <c r="R246" i="4"/>
  <c r="P246" i="4"/>
  <c r="O246" i="4"/>
  <c r="N246" i="4"/>
  <c r="K246" i="4"/>
  <c r="J246" i="4"/>
  <c r="I246" i="4"/>
  <c r="H246" i="4"/>
  <c r="U245" i="4"/>
  <c r="T245" i="4"/>
  <c r="V245" i="4" s="1"/>
  <c r="S245" i="4"/>
  <c r="R245" i="4"/>
  <c r="O245" i="4"/>
  <c r="N245" i="4"/>
  <c r="K245" i="4"/>
  <c r="J245" i="4"/>
  <c r="I245" i="4"/>
  <c r="L245" i="4" s="1"/>
  <c r="H245" i="4"/>
  <c r="U244" i="4"/>
  <c r="T244" i="4"/>
  <c r="S244" i="4"/>
  <c r="R244" i="4"/>
  <c r="O244" i="4"/>
  <c r="N244" i="4"/>
  <c r="P244" i="4" s="1"/>
  <c r="K244" i="4"/>
  <c r="J244" i="4"/>
  <c r="I244" i="4"/>
  <c r="H244" i="4"/>
  <c r="L244" i="4" s="1"/>
  <c r="U243" i="4"/>
  <c r="T243" i="4"/>
  <c r="S243" i="4"/>
  <c r="R243" i="4"/>
  <c r="P243" i="4"/>
  <c r="O243" i="4"/>
  <c r="N243" i="4"/>
  <c r="K243" i="4"/>
  <c r="J243" i="4"/>
  <c r="I243" i="4"/>
  <c r="H243" i="4"/>
  <c r="U242" i="4"/>
  <c r="V242" i="4" s="1"/>
  <c r="T242" i="4"/>
  <c r="S242" i="4"/>
  <c r="R242" i="4"/>
  <c r="P242" i="4"/>
  <c r="O242" i="4"/>
  <c r="N242" i="4"/>
  <c r="K242" i="4"/>
  <c r="J242" i="4"/>
  <c r="I242" i="4"/>
  <c r="H242" i="4"/>
  <c r="U241" i="4"/>
  <c r="T241" i="4"/>
  <c r="S241" i="4"/>
  <c r="R241" i="4"/>
  <c r="O241" i="4"/>
  <c r="N241" i="4"/>
  <c r="P241" i="4" s="1"/>
  <c r="K241" i="4"/>
  <c r="J241" i="4"/>
  <c r="I241" i="4"/>
  <c r="H241" i="4"/>
  <c r="U240" i="4"/>
  <c r="T240" i="4"/>
  <c r="S240" i="4"/>
  <c r="R240" i="4"/>
  <c r="O240" i="4"/>
  <c r="N240" i="4"/>
  <c r="K240" i="4"/>
  <c r="J240" i="4"/>
  <c r="I240" i="4"/>
  <c r="H240" i="4"/>
  <c r="U239" i="4"/>
  <c r="T239" i="4"/>
  <c r="S239" i="4"/>
  <c r="R239" i="4"/>
  <c r="O239" i="4"/>
  <c r="N239" i="4"/>
  <c r="K239" i="4"/>
  <c r="J239" i="4"/>
  <c r="I239" i="4"/>
  <c r="H239" i="4"/>
  <c r="U238" i="4"/>
  <c r="T238" i="4"/>
  <c r="S238" i="4"/>
  <c r="R238" i="4"/>
  <c r="P238" i="4"/>
  <c r="O238" i="4"/>
  <c r="N238" i="4"/>
  <c r="K238" i="4"/>
  <c r="J238" i="4"/>
  <c r="I238" i="4"/>
  <c r="H238" i="4"/>
  <c r="L238" i="4" s="1"/>
  <c r="U237" i="4"/>
  <c r="T237" i="4"/>
  <c r="S237" i="4"/>
  <c r="R237" i="4"/>
  <c r="O237" i="4"/>
  <c r="N237" i="4"/>
  <c r="K237" i="4"/>
  <c r="J237" i="4"/>
  <c r="I237" i="4"/>
  <c r="H237" i="4"/>
  <c r="L237" i="4" s="1"/>
  <c r="U236" i="4"/>
  <c r="T236" i="4"/>
  <c r="S236" i="4"/>
  <c r="R236" i="4"/>
  <c r="O236" i="4"/>
  <c r="N236" i="4"/>
  <c r="P236" i="4" s="1"/>
  <c r="K236" i="4"/>
  <c r="J236" i="4"/>
  <c r="I236" i="4"/>
  <c r="H236" i="4"/>
  <c r="U235" i="4"/>
  <c r="T235" i="4"/>
  <c r="S235" i="4"/>
  <c r="R235" i="4"/>
  <c r="O235" i="4"/>
  <c r="P235" i="4" s="1"/>
  <c r="N235" i="4"/>
  <c r="K235" i="4"/>
  <c r="J235" i="4"/>
  <c r="I235" i="4"/>
  <c r="H235" i="4"/>
  <c r="U234" i="4"/>
  <c r="T234" i="4"/>
  <c r="S234" i="4"/>
  <c r="R234" i="4"/>
  <c r="O234" i="4"/>
  <c r="N234" i="4"/>
  <c r="P234" i="4" s="1"/>
  <c r="K234" i="4"/>
  <c r="J234" i="4"/>
  <c r="I234" i="4"/>
  <c r="H234" i="4"/>
  <c r="L234" i="4" s="1"/>
  <c r="U233" i="4"/>
  <c r="T233" i="4"/>
  <c r="S233" i="4"/>
  <c r="R233" i="4"/>
  <c r="O233" i="4"/>
  <c r="N233" i="4"/>
  <c r="P233" i="4" s="1"/>
  <c r="K233" i="4"/>
  <c r="J233" i="4"/>
  <c r="I233" i="4"/>
  <c r="H233" i="4"/>
  <c r="L233" i="4" s="1"/>
  <c r="U232" i="4"/>
  <c r="T232" i="4"/>
  <c r="S232" i="4"/>
  <c r="R232" i="4"/>
  <c r="O232" i="4"/>
  <c r="N232" i="4"/>
  <c r="K232" i="4"/>
  <c r="J232" i="4"/>
  <c r="I232" i="4"/>
  <c r="H232" i="4"/>
  <c r="U231" i="4"/>
  <c r="T231" i="4"/>
  <c r="S231" i="4"/>
  <c r="R231" i="4"/>
  <c r="O231" i="4"/>
  <c r="N231" i="4"/>
  <c r="K231" i="4"/>
  <c r="J231" i="4"/>
  <c r="I231" i="4"/>
  <c r="H231" i="4"/>
  <c r="L231" i="4" s="1"/>
  <c r="U230" i="4"/>
  <c r="T230" i="4"/>
  <c r="S230" i="4"/>
  <c r="R230" i="4"/>
  <c r="O230" i="4"/>
  <c r="N230" i="4"/>
  <c r="P230" i="4" s="1"/>
  <c r="K230" i="4"/>
  <c r="J230" i="4"/>
  <c r="I230" i="4"/>
  <c r="H230" i="4"/>
  <c r="U229" i="4"/>
  <c r="T229" i="4"/>
  <c r="S229" i="4"/>
  <c r="R229" i="4"/>
  <c r="V229" i="4" s="1"/>
  <c r="O229" i="4"/>
  <c r="N229" i="4"/>
  <c r="K229" i="4"/>
  <c r="J229" i="4"/>
  <c r="I229" i="4"/>
  <c r="H229" i="4"/>
  <c r="U228" i="4"/>
  <c r="T228" i="4"/>
  <c r="S228" i="4"/>
  <c r="R228" i="4"/>
  <c r="O228" i="4"/>
  <c r="N228" i="4"/>
  <c r="P228" i="4" s="1"/>
  <c r="K228" i="4"/>
  <c r="J228" i="4"/>
  <c r="I228" i="4"/>
  <c r="H228" i="4"/>
  <c r="U221" i="4"/>
  <c r="T221" i="4"/>
  <c r="S221" i="4"/>
  <c r="R221" i="4"/>
  <c r="O221" i="4"/>
  <c r="P221" i="4" s="1"/>
  <c r="N221" i="4"/>
  <c r="K221" i="4"/>
  <c r="J221" i="4"/>
  <c r="I221" i="4"/>
  <c r="H221" i="4"/>
  <c r="U220" i="4"/>
  <c r="T220" i="4"/>
  <c r="S220" i="4"/>
  <c r="R220" i="4"/>
  <c r="O220" i="4"/>
  <c r="N220" i="4"/>
  <c r="P220" i="4" s="1"/>
  <c r="K220" i="4"/>
  <c r="J220" i="4"/>
  <c r="I220" i="4"/>
  <c r="H220" i="4"/>
  <c r="L220" i="4" s="1"/>
  <c r="U219" i="4"/>
  <c r="T219" i="4"/>
  <c r="S219" i="4"/>
  <c r="R219" i="4"/>
  <c r="O219" i="4"/>
  <c r="N219" i="4"/>
  <c r="K219" i="4"/>
  <c r="J219" i="4"/>
  <c r="I219" i="4"/>
  <c r="H219" i="4"/>
  <c r="L219" i="4" s="1"/>
  <c r="U218" i="4"/>
  <c r="T218" i="4"/>
  <c r="S218" i="4"/>
  <c r="R218" i="4"/>
  <c r="O218" i="4"/>
  <c r="P218" i="4" s="1"/>
  <c r="N218" i="4"/>
  <c r="K218" i="4"/>
  <c r="J218" i="4"/>
  <c r="I218" i="4"/>
  <c r="H218" i="4"/>
  <c r="U217" i="4"/>
  <c r="T217" i="4"/>
  <c r="S217" i="4"/>
  <c r="R217" i="4"/>
  <c r="O217" i="4"/>
  <c r="P217" i="4" s="1"/>
  <c r="N217" i="4"/>
  <c r="K217" i="4"/>
  <c r="J217" i="4"/>
  <c r="I217" i="4"/>
  <c r="H217" i="4"/>
  <c r="U216" i="4"/>
  <c r="T216" i="4"/>
  <c r="S216" i="4"/>
  <c r="R216" i="4"/>
  <c r="O216" i="4"/>
  <c r="N216" i="4"/>
  <c r="P216" i="4" s="1"/>
  <c r="K216" i="4"/>
  <c r="J216" i="4"/>
  <c r="I216" i="4"/>
  <c r="H216" i="4"/>
  <c r="L216" i="4" s="1"/>
  <c r="U215" i="4"/>
  <c r="T215" i="4"/>
  <c r="S215" i="4"/>
  <c r="R215" i="4"/>
  <c r="O215" i="4"/>
  <c r="N215" i="4"/>
  <c r="K215" i="4"/>
  <c r="J215" i="4"/>
  <c r="I215" i="4"/>
  <c r="H215" i="4"/>
  <c r="U214" i="4"/>
  <c r="T214" i="4"/>
  <c r="S214" i="4"/>
  <c r="R214" i="4"/>
  <c r="O214" i="4"/>
  <c r="N214" i="4"/>
  <c r="K214" i="4"/>
  <c r="J214" i="4"/>
  <c r="I214" i="4"/>
  <c r="H214" i="4"/>
  <c r="U213" i="4"/>
  <c r="T213" i="4"/>
  <c r="S213" i="4"/>
  <c r="R213" i="4"/>
  <c r="O213" i="4"/>
  <c r="N213" i="4"/>
  <c r="P213" i="4" s="1"/>
  <c r="K213" i="4"/>
  <c r="J213" i="4"/>
  <c r="I213" i="4"/>
  <c r="H213" i="4"/>
  <c r="U212" i="4"/>
  <c r="T212" i="4"/>
  <c r="S212" i="4"/>
  <c r="R212" i="4"/>
  <c r="O212" i="4"/>
  <c r="N212" i="4"/>
  <c r="P212" i="4" s="1"/>
  <c r="K212" i="4"/>
  <c r="J212" i="4"/>
  <c r="I212" i="4"/>
  <c r="H212" i="4"/>
  <c r="U211" i="4"/>
  <c r="T211" i="4"/>
  <c r="S211" i="4"/>
  <c r="R211" i="4"/>
  <c r="O211" i="4"/>
  <c r="N211" i="4"/>
  <c r="P211" i="4" s="1"/>
  <c r="K211" i="4"/>
  <c r="J211" i="4"/>
  <c r="I211" i="4"/>
  <c r="H211" i="4"/>
  <c r="U210" i="4"/>
  <c r="T210" i="4"/>
  <c r="S210" i="4"/>
  <c r="R210" i="4"/>
  <c r="O210" i="4"/>
  <c r="P210" i="4" s="1"/>
  <c r="N210" i="4"/>
  <c r="K210" i="4"/>
  <c r="J210" i="4"/>
  <c r="I210" i="4"/>
  <c r="H210" i="4"/>
  <c r="U209" i="4"/>
  <c r="T209" i="4"/>
  <c r="S209" i="4"/>
  <c r="R209" i="4"/>
  <c r="O209" i="4"/>
  <c r="N209" i="4"/>
  <c r="P209" i="4" s="1"/>
  <c r="K209" i="4"/>
  <c r="J209" i="4"/>
  <c r="I209" i="4"/>
  <c r="L209" i="4" s="1"/>
  <c r="H209" i="4"/>
  <c r="U208" i="4"/>
  <c r="T208" i="4"/>
  <c r="V208" i="4" s="1"/>
  <c r="S208" i="4"/>
  <c r="R208" i="4"/>
  <c r="O208" i="4"/>
  <c r="N208" i="4"/>
  <c r="P208" i="4" s="1"/>
  <c r="K208" i="4"/>
  <c r="J208" i="4"/>
  <c r="I208" i="4"/>
  <c r="H208" i="4"/>
  <c r="U207" i="4"/>
  <c r="T207" i="4"/>
  <c r="S207" i="4"/>
  <c r="R207" i="4"/>
  <c r="P207" i="4"/>
  <c r="O207" i="4"/>
  <c r="N207" i="4"/>
  <c r="K207" i="4"/>
  <c r="J207" i="4"/>
  <c r="I207" i="4"/>
  <c r="H207" i="4"/>
  <c r="U206" i="4"/>
  <c r="T206" i="4"/>
  <c r="S206" i="4"/>
  <c r="R206" i="4"/>
  <c r="O206" i="4"/>
  <c r="P206" i="4" s="1"/>
  <c r="N206" i="4"/>
  <c r="K206" i="4"/>
  <c r="J206" i="4"/>
  <c r="I206" i="4"/>
  <c r="H206" i="4"/>
  <c r="U205" i="4"/>
  <c r="T205" i="4"/>
  <c r="S205" i="4"/>
  <c r="R205" i="4"/>
  <c r="O205" i="4"/>
  <c r="N205" i="4"/>
  <c r="K205" i="4"/>
  <c r="J205" i="4"/>
  <c r="I205" i="4"/>
  <c r="H205" i="4"/>
  <c r="U204" i="4"/>
  <c r="T204" i="4"/>
  <c r="S204" i="4"/>
  <c r="R204" i="4"/>
  <c r="O204" i="4"/>
  <c r="N204" i="4"/>
  <c r="K204" i="4"/>
  <c r="J204" i="4"/>
  <c r="I204" i="4"/>
  <c r="H204" i="4"/>
  <c r="L204" i="4" s="1"/>
  <c r="U203" i="4"/>
  <c r="T203" i="4"/>
  <c r="S203" i="4"/>
  <c r="R203" i="4"/>
  <c r="O203" i="4"/>
  <c r="N203" i="4"/>
  <c r="P203" i="4" s="1"/>
  <c r="K203" i="4"/>
  <c r="J203" i="4"/>
  <c r="I203" i="4"/>
  <c r="H203" i="4"/>
  <c r="U202" i="4"/>
  <c r="T202" i="4"/>
  <c r="S202" i="4"/>
  <c r="R202" i="4"/>
  <c r="O202" i="4"/>
  <c r="N202" i="4"/>
  <c r="K202" i="4"/>
  <c r="J202" i="4"/>
  <c r="I202" i="4"/>
  <c r="H202" i="4"/>
  <c r="L202" i="4" s="1"/>
  <c r="U201" i="4"/>
  <c r="T201" i="4"/>
  <c r="S201" i="4"/>
  <c r="R201" i="4"/>
  <c r="O201" i="4"/>
  <c r="N201" i="4"/>
  <c r="P201" i="4" s="1"/>
  <c r="K201" i="4"/>
  <c r="J201" i="4"/>
  <c r="I201" i="4"/>
  <c r="H201" i="4"/>
  <c r="U200" i="4"/>
  <c r="T200" i="4"/>
  <c r="S200" i="4"/>
  <c r="R200" i="4"/>
  <c r="O200" i="4"/>
  <c r="P200" i="4" s="1"/>
  <c r="N200" i="4"/>
  <c r="K200" i="4"/>
  <c r="J200" i="4"/>
  <c r="I200" i="4"/>
  <c r="H200" i="4"/>
  <c r="U193" i="4"/>
  <c r="T193" i="4"/>
  <c r="S193" i="4"/>
  <c r="R193" i="4"/>
  <c r="O193" i="4"/>
  <c r="N193" i="4"/>
  <c r="P193" i="4" s="1"/>
  <c r="K193" i="4"/>
  <c r="J193" i="4"/>
  <c r="I193" i="4"/>
  <c r="H193" i="4"/>
  <c r="L193" i="4" s="1"/>
  <c r="U192" i="4"/>
  <c r="T192" i="4"/>
  <c r="S192" i="4"/>
  <c r="R192" i="4"/>
  <c r="O192" i="4"/>
  <c r="N192" i="4"/>
  <c r="P192" i="4" s="1"/>
  <c r="K192" i="4"/>
  <c r="J192" i="4"/>
  <c r="I192" i="4"/>
  <c r="H192" i="4"/>
  <c r="U191" i="4"/>
  <c r="T191" i="4"/>
  <c r="S191" i="4"/>
  <c r="R191" i="4"/>
  <c r="O191" i="4"/>
  <c r="P191" i="4" s="1"/>
  <c r="N191" i="4"/>
  <c r="K191" i="4"/>
  <c r="J191" i="4"/>
  <c r="I191" i="4"/>
  <c r="H191" i="4"/>
  <c r="U190" i="4"/>
  <c r="T190" i="4"/>
  <c r="S190" i="4"/>
  <c r="R190" i="4"/>
  <c r="O190" i="4"/>
  <c r="N190" i="4"/>
  <c r="K190" i="4"/>
  <c r="J190" i="4"/>
  <c r="I190" i="4"/>
  <c r="H190" i="4"/>
  <c r="U189" i="4"/>
  <c r="T189" i="4"/>
  <c r="S189" i="4"/>
  <c r="R189" i="4"/>
  <c r="O189" i="4"/>
  <c r="N189" i="4"/>
  <c r="K189" i="4"/>
  <c r="J189" i="4"/>
  <c r="I189" i="4"/>
  <c r="H189" i="4"/>
  <c r="U188" i="4"/>
  <c r="T188" i="4"/>
  <c r="S188" i="4"/>
  <c r="R188" i="4"/>
  <c r="O188" i="4"/>
  <c r="N188" i="4"/>
  <c r="P188" i="4" s="1"/>
  <c r="K188" i="4"/>
  <c r="J188" i="4"/>
  <c r="I188" i="4"/>
  <c r="H188" i="4"/>
  <c r="U187" i="4"/>
  <c r="T187" i="4"/>
  <c r="S187" i="4"/>
  <c r="R187" i="4"/>
  <c r="P187" i="4"/>
  <c r="O187" i="4"/>
  <c r="N187" i="4"/>
  <c r="K187" i="4"/>
  <c r="J187" i="4"/>
  <c r="L187" i="4" s="1"/>
  <c r="I187" i="4"/>
  <c r="H187" i="4"/>
  <c r="U186" i="4"/>
  <c r="T186" i="4"/>
  <c r="V186" i="4" s="1"/>
  <c r="S186" i="4"/>
  <c r="R186" i="4"/>
  <c r="O186" i="4"/>
  <c r="N186" i="4"/>
  <c r="P186" i="4" s="1"/>
  <c r="K186" i="4"/>
  <c r="J186" i="4"/>
  <c r="I186" i="4"/>
  <c r="H186" i="4"/>
  <c r="L186" i="4" s="1"/>
  <c r="U185" i="4"/>
  <c r="T185" i="4"/>
  <c r="S185" i="4"/>
  <c r="R185" i="4"/>
  <c r="O185" i="4"/>
  <c r="N185" i="4"/>
  <c r="P185" i="4" s="1"/>
  <c r="L185" i="4"/>
  <c r="K185" i="4"/>
  <c r="J185" i="4"/>
  <c r="I185" i="4"/>
  <c r="H185" i="4"/>
  <c r="U184" i="4"/>
  <c r="T184" i="4"/>
  <c r="S184" i="4"/>
  <c r="R184" i="4"/>
  <c r="O184" i="4"/>
  <c r="N184" i="4"/>
  <c r="K184" i="4"/>
  <c r="J184" i="4"/>
  <c r="I184" i="4"/>
  <c r="H184" i="4"/>
  <c r="U183" i="4"/>
  <c r="T183" i="4"/>
  <c r="S183" i="4"/>
  <c r="R183" i="4"/>
  <c r="O183" i="4"/>
  <c r="P183" i="4" s="1"/>
  <c r="N183" i="4"/>
  <c r="K183" i="4"/>
  <c r="J183" i="4"/>
  <c r="I183" i="4"/>
  <c r="H183" i="4"/>
  <c r="U182" i="4"/>
  <c r="T182" i="4"/>
  <c r="S182" i="4"/>
  <c r="R182" i="4"/>
  <c r="O182" i="4"/>
  <c r="N182" i="4"/>
  <c r="P182" i="4" s="1"/>
  <c r="K182" i="4"/>
  <c r="J182" i="4"/>
  <c r="I182" i="4"/>
  <c r="H182" i="4"/>
  <c r="U181" i="4"/>
  <c r="T181" i="4"/>
  <c r="S181" i="4"/>
  <c r="R181" i="4"/>
  <c r="O181" i="4"/>
  <c r="N181" i="4"/>
  <c r="K181" i="4"/>
  <c r="J181" i="4"/>
  <c r="I181" i="4"/>
  <c r="H181" i="4"/>
  <c r="U180" i="4"/>
  <c r="T180" i="4"/>
  <c r="S180" i="4"/>
  <c r="R180" i="4"/>
  <c r="O180" i="4"/>
  <c r="N180" i="4"/>
  <c r="K180" i="4"/>
  <c r="J180" i="4"/>
  <c r="I180" i="4"/>
  <c r="H180" i="4"/>
  <c r="U179" i="4"/>
  <c r="T179" i="4"/>
  <c r="S179" i="4"/>
  <c r="R179" i="4"/>
  <c r="P179" i="4"/>
  <c r="O179" i="4"/>
  <c r="N179" i="4"/>
  <c r="K179" i="4"/>
  <c r="J179" i="4"/>
  <c r="L179" i="4" s="1"/>
  <c r="I179" i="4"/>
  <c r="H179" i="4"/>
  <c r="U178" i="4"/>
  <c r="T178" i="4"/>
  <c r="S178" i="4"/>
  <c r="R178" i="4"/>
  <c r="V178" i="4" s="1"/>
  <c r="P178" i="4"/>
  <c r="O178" i="4"/>
  <c r="N178" i="4"/>
  <c r="K178" i="4"/>
  <c r="J178" i="4"/>
  <c r="I178" i="4"/>
  <c r="H178" i="4"/>
  <c r="L178" i="4" s="1"/>
  <c r="U177" i="4"/>
  <c r="T177" i="4"/>
  <c r="S177" i="4"/>
  <c r="R177" i="4"/>
  <c r="O177" i="4"/>
  <c r="N177" i="4"/>
  <c r="K177" i="4"/>
  <c r="J177" i="4"/>
  <c r="I177" i="4"/>
  <c r="H177" i="4"/>
  <c r="L177" i="4" s="1"/>
  <c r="U176" i="4"/>
  <c r="T176" i="4"/>
  <c r="S176" i="4"/>
  <c r="R176" i="4"/>
  <c r="O176" i="4"/>
  <c r="N176" i="4"/>
  <c r="P176" i="4" s="1"/>
  <c r="K176" i="4"/>
  <c r="J176" i="4"/>
  <c r="I176" i="4"/>
  <c r="H176" i="4"/>
  <c r="U175" i="4"/>
  <c r="T175" i="4"/>
  <c r="S175" i="4"/>
  <c r="R175" i="4"/>
  <c r="O175" i="4"/>
  <c r="P175" i="4" s="1"/>
  <c r="N175" i="4"/>
  <c r="K175" i="4"/>
  <c r="J175" i="4"/>
  <c r="I175" i="4"/>
  <c r="H175" i="4"/>
  <c r="U174" i="4"/>
  <c r="T174" i="4"/>
  <c r="S174" i="4"/>
  <c r="R174" i="4"/>
  <c r="O174" i="4"/>
  <c r="N174" i="4"/>
  <c r="P174" i="4" s="1"/>
  <c r="K174" i="4"/>
  <c r="J174" i="4"/>
  <c r="I174" i="4"/>
  <c r="H174" i="4"/>
  <c r="L174" i="4" s="1"/>
  <c r="U173" i="4"/>
  <c r="T173" i="4"/>
  <c r="S173" i="4"/>
  <c r="R173" i="4"/>
  <c r="O173" i="4"/>
  <c r="N173" i="4"/>
  <c r="K173" i="4"/>
  <c r="J173" i="4"/>
  <c r="I173" i="4"/>
  <c r="H173" i="4"/>
  <c r="U172" i="4"/>
  <c r="T172" i="4"/>
  <c r="S172" i="4"/>
  <c r="R172" i="4"/>
  <c r="O172" i="4"/>
  <c r="N172" i="4"/>
  <c r="P172" i="4" s="1"/>
  <c r="K172" i="4"/>
  <c r="J172" i="4"/>
  <c r="I172" i="4"/>
  <c r="H172" i="4"/>
  <c r="U165" i="4"/>
  <c r="T165" i="4"/>
  <c r="S165" i="4"/>
  <c r="R165" i="4"/>
  <c r="O165" i="4"/>
  <c r="N165" i="4"/>
  <c r="P165" i="4" s="1"/>
  <c r="K165" i="4"/>
  <c r="J165" i="4"/>
  <c r="I165" i="4"/>
  <c r="H165" i="4"/>
  <c r="L165" i="4" s="1"/>
  <c r="U164" i="4"/>
  <c r="T164" i="4"/>
  <c r="S164" i="4"/>
  <c r="R164" i="4"/>
  <c r="V164" i="4" s="1"/>
  <c r="O164" i="4"/>
  <c r="N164" i="4"/>
  <c r="P164" i="4" s="1"/>
  <c r="K164" i="4"/>
  <c r="J164" i="4"/>
  <c r="I164" i="4"/>
  <c r="H164" i="4"/>
  <c r="U163" i="4"/>
  <c r="T163" i="4"/>
  <c r="S163" i="4"/>
  <c r="R163" i="4"/>
  <c r="O163" i="4"/>
  <c r="N163" i="4"/>
  <c r="P163" i="4" s="1"/>
  <c r="K163" i="4"/>
  <c r="J163" i="4"/>
  <c r="I163" i="4"/>
  <c r="H163" i="4"/>
  <c r="L163" i="4" s="1"/>
  <c r="U162" i="4"/>
  <c r="T162" i="4"/>
  <c r="S162" i="4"/>
  <c r="R162" i="4"/>
  <c r="O162" i="4"/>
  <c r="N162" i="4"/>
  <c r="P162" i="4" s="1"/>
  <c r="K162" i="4"/>
  <c r="J162" i="4"/>
  <c r="I162" i="4"/>
  <c r="H162" i="4"/>
  <c r="U161" i="4"/>
  <c r="T161" i="4"/>
  <c r="S161" i="4"/>
  <c r="R161" i="4"/>
  <c r="P161" i="4"/>
  <c r="O161" i="4"/>
  <c r="N161" i="4"/>
  <c r="K161" i="4"/>
  <c r="J161" i="4"/>
  <c r="I161" i="4"/>
  <c r="H161" i="4"/>
  <c r="L161" i="4" s="1"/>
  <c r="U160" i="4"/>
  <c r="T160" i="4"/>
  <c r="S160" i="4"/>
  <c r="R160" i="4"/>
  <c r="O160" i="4"/>
  <c r="N160" i="4"/>
  <c r="K160" i="4"/>
  <c r="J160" i="4"/>
  <c r="I160" i="4"/>
  <c r="H160" i="4"/>
  <c r="L160" i="4" s="1"/>
  <c r="U159" i="4"/>
  <c r="T159" i="4"/>
  <c r="S159" i="4"/>
  <c r="R159" i="4"/>
  <c r="O159" i="4"/>
  <c r="N159" i="4"/>
  <c r="P159" i="4" s="1"/>
  <c r="K159" i="4"/>
  <c r="J159" i="4"/>
  <c r="I159" i="4"/>
  <c r="H159" i="4"/>
  <c r="U158" i="4"/>
  <c r="T158" i="4"/>
  <c r="S158" i="4"/>
  <c r="R158" i="4"/>
  <c r="O158" i="4"/>
  <c r="N158" i="4"/>
  <c r="K158" i="4"/>
  <c r="J158" i="4"/>
  <c r="I158" i="4"/>
  <c r="H158" i="4"/>
  <c r="U157" i="4"/>
  <c r="T157" i="4"/>
  <c r="S157" i="4"/>
  <c r="R157" i="4"/>
  <c r="V157" i="4" s="1"/>
  <c r="O157" i="4"/>
  <c r="N157" i="4"/>
  <c r="P157" i="4" s="1"/>
  <c r="K157" i="4"/>
  <c r="J157" i="4"/>
  <c r="I157" i="4"/>
  <c r="H157" i="4"/>
  <c r="U156" i="4"/>
  <c r="T156" i="4"/>
  <c r="S156" i="4"/>
  <c r="R156" i="4"/>
  <c r="O156" i="4"/>
  <c r="N156" i="4"/>
  <c r="P156" i="4" s="1"/>
  <c r="K156" i="4"/>
  <c r="J156" i="4"/>
  <c r="I156" i="4"/>
  <c r="H156" i="4"/>
  <c r="L156" i="4" s="1"/>
  <c r="U155" i="4"/>
  <c r="T155" i="4"/>
  <c r="S155" i="4"/>
  <c r="R155" i="4"/>
  <c r="O155" i="4"/>
  <c r="N155" i="4"/>
  <c r="P155" i="4" s="1"/>
  <c r="K155" i="4"/>
  <c r="J155" i="4"/>
  <c r="I155" i="4"/>
  <c r="H155" i="4"/>
  <c r="L155" i="4" s="1"/>
  <c r="U154" i="4"/>
  <c r="T154" i="4"/>
  <c r="V154" i="4" s="1"/>
  <c r="S154" i="4"/>
  <c r="R154" i="4"/>
  <c r="O154" i="4"/>
  <c r="P154" i="4" s="1"/>
  <c r="N154" i="4"/>
  <c r="K154" i="4"/>
  <c r="J154" i="4"/>
  <c r="I154" i="4"/>
  <c r="H154" i="4"/>
  <c r="U153" i="4"/>
  <c r="T153" i="4"/>
  <c r="S153" i="4"/>
  <c r="R153" i="4"/>
  <c r="P153" i="4"/>
  <c r="O153" i="4"/>
  <c r="N153" i="4"/>
  <c r="K153" i="4"/>
  <c r="J153" i="4"/>
  <c r="I153" i="4"/>
  <c r="L153" i="4" s="1"/>
  <c r="H153" i="4"/>
  <c r="U152" i="4"/>
  <c r="T152" i="4"/>
  <c r="S152" i="4"/>
  <c r="R152" i="4"/>
  <c r="O152" i="4"/>
  <c r="N152" i="4"/>
  <c r="K152" i="4"/>
  <c r="J152" i="4"/>
  <c r="I152" i="4"/>
  <c r="H152" i="4"/>
  <c r="L152" i="4" s="1"/>
  <c r="U151" i="4"/>
  <c r="T151" i="4"/>
  <c r="S151" i="4"/>
  <c r="R151" i="4"/>
  <c r="O151" i="4"/>
  <c r="N151" i="4"/>
  <c r="P151" i="4" s="1"/>
  <c r="K151" i="4"/>
  <c r="J151" i="4"/>
  <c r="I151" i="4"/>
  <c r="H151" i="4"/>
  <c r="U150" i="4"/>
  <c r="T150" i="4"/>
  <c r="S150" i="4"/>
  <c r="R150" i="4"/>
  <c r="V150" i="4" s="1"/>
  <c r="O150" i="4"/>
  <c r="N150" i="4"/>
  <c r="K150" i="4"/>
  <c r="J150" i="4"/>
  <c r="I150" i="4"/>
  <c r="H150" i="4"/>
  <c r="L150" i="4" s="1"/>
  <c r="U149" i="4"/>
  <c r="T149" i="4"/>
  <c r="S149" i="4"/>
  <c r="R149" i="4"/>
  <c r="O149" i="4"/>
  <c r="N149" i="4"/>
  <c r="K149" i="4"/>
  <c r="J149" i="4"/>
  <c r="I149" i="4"/>
  <c r="H149" i="4"/>
  <c r="U148" i="4"/>
  <c r="T148" i="4"/>
  <c r="S148" i="4"/>
  <c r="R148" i="4"/>
  <c r="O148" i="4"/>
  <c r="N148" i="4"/>
  <c r="P148" i="4" s="1"/>
  <c r="K148" i="4"/>
  <c r="J148" i="4"/>
  <c r="I148" i="4"/>
  <c r="H148" i="4"/>
  <c r="U147" i="4"/>
  <c r="T147" i="4"/>
  <c r="S147" i="4"/>
  <c r="R147" i="4"/>
  <c r="O147" i="4"/>
  <c r="N147" i="4"/>
  <c r="P147" i="4" s="1"/>
  <c r="K147" i="4"/>
  <c r="J147" i="4"/>
  <c r="I147" i="4"/>
  <c r="H147" i="4"/>
  <c r="U146" i="4"/>
  <c r="T146" i="4"/>
  <c r="S146" i="4"/>
  <c r="R146" i="4"/>
  <c r="O146" i="4"/>
  <c r="N146" i="4"/>
  <c r="P146" i="4" s="1"/>
  <c r="K146" i="4"/>
  <c r="J146" i="4"/>
  <c r="I146" i="4"/>
  <c r="H146" i="4"/>
  <c r="U145" i="4"/>
  <c r="T145" i="4"/>
  <c r="S145" i="4"/>
  <c r="R145" i="4"/>
  <c r="O145" i="4"/>
  <c r="N145" i="4"/>
  <c r="P145" i="4" s="1"/>
  <c r="K145" i="4"/>
  <c r="J145" i="4"/>
  <c r="I145" i="4"/>
  <c r="H145" i="4"/>
  <c r="U144" i="4"/>
  <c r="T144" i="4"/>
  <c r="S144" i="4"/>
  <c r="R144" i="4"/>
  <c r="V144" i="4" s="1"/>
  <c r="O144" i="4"/>
  <c r="N144" i="4"/>
  <c r="P144" i="4" s="1"/>
  <c r="K144" i="4"/>
  <c r="J144" i="4"/>
  <c r="I144" i="4"/>
  <c r="L144" i="4" s="1"/>
  <c r="H144" i="4"/>
  <c r="U137" i="4"/>
  <c r="T137" i="4"/>
  <c r="S137" i="4"/>
  <c r="R137" i="4"/>
  <c r="P137" i="4"/>
  <c r="O137" i="4"/>
  <c r="N137" i="4"/>
  <c r="K137" i="4"/>
  <c r="J137" i="4"/>
  <c r="I137" i="4"/>
  <c r="H137" i="4"/>
  <c r="U136" i="4"/>
  <c r="T136" i="4"/>
  <c r="S136" i="4"/>
  <c r="R136" i="4"/>
  <c r="O136" i="4"/>
  <c r="N136" i="4"/>
  <c r="P136" i="4" s="1"/>
  <c r="K136" i="4"/>
  <c r="J136" i="4"/>
  <c r="I136" i="4"/>
  <c r="L136" i="4" s="1"/>
  <c r="H136" i="4"/>
  <c r="U135" i="4"/>
  <c r="T135" i="4"/>
  <c r="S135" i="4"/>
  <c r="R135" i="4"/>
  <c r="V135" i="4" s="1"/>
  <c r="O135" i="4"/>
  <c r="N135" i="4"/>
  <c r="L135" i="4"/>
  <c r="K135" i="4"/>
  <c r="J135" i="4"/>
  <c r="I135" i="4"/>
  <c r="H135" i="4"/>
  <c r="U134" i="4"/>
  <c r="T134" i="4"/>
  <c r="S134" i="4"/>
  <c r="R134" i="4"/>
  <c r="O134" i="4"/>
  <c r="N134" i="4"/>
  <c r="K134" i="4"/>
  <c r="J134" i="4"/>
  <c r="I134" i="4"/>
  <c r="H134" i="4"/>
  <c r="U133" i="4"/>
  <c r="T133" i="4"/>
  <c r="S133" i="4"/>
  <c r="R133" i="4"/>
  <c r="O133" i="4"/>
  <c r="N133" i="4"/>
  <c r="K133" i="4"/>
  <c r="J133" i="4"/>
  <c r="I133" i="4"/>
  <c r="H133" i="4"/>
  <c r="L133" i="4" s="1"/>
  <c r="U132" i="4"/>
  <c r="T132" i="4"/>
  <c r="S132" i="4"/>
  <c r="R132" i="4"/>
  <c r="O132" i="4"/>
  <c r="N132" i="4"/>
  <c r="P132" i="4" s="1"/>
  <c r="K132" i="4"/>
  <c r="J132" i="4"/>
  <c r="I132" i="4"/>
  <c r="H132" i="4"/>
  <c r="U131" i="4"/>
  <c r="T131" i="4"/>
  <c r="S131" i="4"/>
  <c r="R131" i="4"/>
  <c r="O131" i="4"/>
  <c r="N131" i="4"/>
  <c r="P131" i="4" s="1"/>
  <c r="K131" i="4"/>
  <c r="J131" i="4"/>
  <c r="I131" i="4"/>
  <c r="H131" i="4"/>
  <c r="L131" i="4" s="1"/>
  <c r="U130" i="4"/>
  <c r="T130" i="4"/>
  <c r="S130" i="4"/>
  <c r="R130" i="4"/>
  <c r="V130" i="4" s="1"/>
  <c r="O130" i="4"/>
  <c r="N130" i="4"/>
  <c r="K130" i="4"/>
  <c r="J130" i="4"/>
  <c r="I130" i="4"/>
  <c r="H130" i="4"/>
  <c r="L130" i="4" s="1"/>
  <c r="U129" i="4"/>
  <c r="T129" i="4"/>
  <c r="V129" i="4" s="1"/>
  <c r="S129" i="4"/>
  <c r="R129" i="4"/>
  <c r="O129" i="4"/>
  <c r="N129" i="4"/>
  <c r="P129" i="4" s="1"/>
  <c r="K129" i="4"/>
  <c r="J129" i="4"/>
  <c r="I129" i="4"/>
  <c r="H129" i="4"/>
  <c r="U128" i="4"/>
  <c r="T128" i="4"/>
  <c r="S128" i="4"/>
  <c r="R128" i="4"/>
  <c r="O128" i="4"/>
  <c r="N128" i="4"/>
  <c r="P128" i="4" s="1"/>
  <c r="K128" i="4"/>
  <c r="J128" i="4"/>
  <c r="I128" i="4"/>
  <c r="H128" i="4"/>
  <c r="U127" i="4"/>
  <c r="T127" i="4"/>
  <c r="S127" i="4"/>
  <c r="R127" i="4"/>
  <c r="O127" i="4"/>
  <c r="P127" i="4" s="1"/>
  <c r="N127" i="4"/>
  <c r="K127" i="4"/>
  <c r="J127" i="4"/>
  <c r="I127" i="4"/>
  <c r="H127" i="4"/>
  <c r="L127" i="4" s="1"/>
  <c r="U126" i="4"/>
  <c r="T126" i="4"/>
  <c r="S126" i="4"/>
  <c r="R126" i="4"/>
  <c r="O126" i="4"/>
  <c r="N126" i="4"/>
  <c r="P126" i="4" s="1"/>
  <c r="K126" i="4"/>
  <c r="J126" i="4"/>
  <c r="I126" i="4"/>
  <c r="L126" i="4" s="1"/>
  <c r="H126" i="4"/>
  <c r="U125" i="4"/>
  <c r="T125" i="4"/>
  <c r="S125" i="4"/>
  <c r="R125" i="4"/>
  <c r="O125" i="4"/>
  <c r="P125" i="4" s="1"/>
  <c r="N125" i="4"/>
  <c r="K125" i="4"/>
  <c r="J125" i="4"/>
  <c r="I125" i="4"/>
  <c r="H125" i="4"/>
  <c r="U124" i="4"/>
  <c r="T124" i="4"/>
  <c r="S124" i="4"/>
  <c r="R124" i="4"/>
  <c r="O124" i="4"/>
  <c r="N124" i="4"/>
  <c r="K124" i="4"/>
  <c r="J124" i="4"/>
  <c r="I124" i="4"/>
  <c r="H124" i="4"/>
  <c r="U123" i="4"/>
  <c r="T123" i="4"/>
  <c r="S123" i="4"/>
  <c r="R123" i="4"/>
  <c r="O123" i="4"/>
  <c r="N123" i="4"/>
  <c r="P123" i="4" s="1"/>
  <c r="K123" i="4"/>
  <c r="J123" i="4"/>
  <c r="I123" i="4"/>
  <c r="H123" i="4"/>
  <c r="U122" i="4"/>
  <c r="T122" i="4"/>
  <c r="S122" i="4"/>
  <c r="R122" i="4"/>
  <c r="O122" i="4"/>
  <c r="N122" i="4"/>
  <c r="P122" i="4" s="1"/>
  <c r="K122" i="4"/>
  <c r="J122" i="4"/>
  <c r="I122" i="4"/>
  <c r="H122" i="4"/>
  <c r="U121" i="4"/>
  <c r="T121" i="4"/>
  <c r="S121" i="4"/>
  <c r="R121" i="4"/>
  <c r="O121" i="4"/>
  <c r="N121" i="4"/>
  <c r="P121" i="4" s="1"/>
  <c r="K121" i="4"/>
  <c r="J121" i="4"/>
  <c r="I121" i="4"/>
  <c r="H121" i="4"/>
  <c r="U120" i="4"/>
  <c r="T120" i="4"/>
  <c r="S120" i="4"/>
  <c r="R120" i="4"/>
  <c r="O120" i="4"/>
  <c r="N120" i="4"/>
  <c r="P120" i="4" s="1"/>
  <c r="K120" i="4"/>
  <c r="J120" i="4"/>
  <c r="I120" i="4"/>
  <c r="L120" i="4" s="1"/>
  <c r="H120" i="4"/>
  <c r="U119" i="4"/>
  <c r="T119" i="4"/>
  <c r="S119" i="4"/>
  <c r="R119" i="4"/>
  <c r="O119" i="4"/>
  <c r="N119" i="4"/>
  <c r="K119" i="4"/>
  <c r="J119" i="4"/>
  <c r="L119" i="4" s="1"/>
  <c r="I119" i="4"/>
  <c r="H119" i="4"/>
  <c r="U118" i="4"/>
  <c r="T118" i="4"/>
  <c r="S118" i="4"/>
  <c r="R118" i="4"/>
  <c r="O118" i="4"/>
  <c r="N118" i="4"/>
  <c r="P118" i="4" s="1"/>
  <c r="K118" i="4"/>
  <c r="J118" i="4"/>
  <c r="I118" i="4"/>
  <c r="L118" i="4" s="1"/>
  <c r="H118" i="4"/>
  <c r="U117" i="4"/>
  <c r="T117" i="4"/>
  <c r="S117" i="4"/>
  <c r="R117" i="4"/>
  <c r="O117" i="4"/>
  <c r="N117" i="4"/>
  <c r="K117" i="4"/>
  <c r="J117" i="4"/>
  <c r="I117" i="4"/>
  <c r="H117" i="4"/>
  <c r="L117" i="4" s="1"/>
  <c r="U116" i="4"/>
  <c r="T116" i="4"/>
  <c r="S116" i="4"/>
  <c r="R116" i="4"/>
  <c r="O116" i="4"/>
  <c r="N116" i="4"/>
  <c r="K116" i="4"/>
  <c r="J116" i="4"/>
  <c r="I116" i="4"/>
  <c r="H116" i="4"/>
  <c r="L116" i="4" s="1"/>
  <c r="U109" i="4"/>
  <c r="T109" i="4"/>
  <c r="S109" i="4"/>
  <c r="R109" i="4"/>
  <c r="O109" i="4"/>
  <c r="N109" i="4"/>
  <c r="P109" i="4" s="1"/>
  <c r="K109" i="4"/>
  <c r="J109" i="4"/>
  <c r="I109" i="4"/>
  <c r="H109" i="4"/>
  <c r="U108" i="4"/>
  <c r="T108" i="4"/>
  <c r="S108" i="4"/>
  <c r="R108" i="4"/>
  <c r="O108" i="4"/>
  <c r="N108" i="4"/>
  <c r="K108" i="4"/>
  <c r="J108" i="4"/>
  <c r="I108" i="4"/>
  <c r="H108" i="4"/>
  <c r="U107" i="4"/>
  <c r="T107" i="4"/>
  <c r="S107" i="4"/>
  <c r="R107" i="4"/>
  <c r="O107" i="4"/>
  <c r="N107" i="4"/>
  <c r="K107" i="4"/>
  <c r="J107" i="4"/>
  <c r="I107" i="4"/>
  <c r="H107" i="4"/>
  <c r="U106" i="4"/>
  <c r="T106" i="4"/>
  <c r="S106" i="4"/>
  <c r="R106" i="4"/>
  <c r="O106" i="4"/>
  <c r="N106" i="4"/>
  <c r="P106" i="4" s="1"/>
  <c r="K106" i="4"/>
  <c r="J106" i="4"/>
  <c r="I106" i="4"/>
  <c r="H106" i="4"/>
  <c r="L106" i="4" s="1"/>
  <c r="U105" i="4"/>
  <c r="T105" i="4"/>
  <c r="S105" i="4"/>
  <c r="R105" i="4"/>
  <c r="O105" i="4"/>
  <c r="N105" i="4"/>
  <c r="P105" i="4" s="1"/>
  <c r="K105" i="4"/>
  <c r="J105" i="4"/>
  <c r="I105" i="4"/>
  <c r="H105" i="4"/>
  <c r="U104" i="4"/>
  <c r="T104" i="4"/>
  <c r="S104" i="4"/>
  <c r="R104" i="4"/>
  <c r="O104" i="4"/>
  <c r="N104" i="4"/>
  <c r="P104" i="4" s="1"/>
  <c r="K104" i="4"/>
  <c r="J104" i="4"/>
  <c r="I104" i="4"/>
  <c r="H104" i="4"/>
  <c r="U103" i="4"/>
  <c r="T103" i="4"/>
  <c r="S103" i="4"/>
  <c r="R103" i="4"/>
  <c r="O103" i="4"/>
  <c r="N103" i="4"/>
  <c r="P103" i="4" s="1"/>
  <c r="K103" i="4"/>
  <c r="J103" i="4"/>
  <c r="I103" i="4"/>
  <c r="H103" i="4"/>
  <c r="U102" i="4"/>
  <c r="T102" i="4"/>
  <c r="S102" i="4"/>
  <c r="R102" i="4"/>
  <c r="O102" i="4"/>
  <c r="N102" i="4"/>
  <c r="K102" i="4"/>
  <c r="J102" i="4"/>
  <c r="I102" i="4"/>
  <c r="H102" i="4"/>
  <c r="L102" i="4" s="1"/>
  <c r="U101" i="4"/>
  <c r="T101" i="4"/>
  <c r="S101" i="4"/>
  <c r="R101" i="4"/>
  <c r="O101" i="4"/>
  <c r="N101" i="4"/>
  <c r="K101" i="4"/>
  <c r="J101" i="4"/>
  <c r="I101" i="4"/>
  <c r="L101" i="4" s="1"/>
  <c r="H101" i="4"/>
  <c r="U100" i="4"/>
  <c r="T100" i="4"/>
  <c r="S100" i="4"/>
  <c r="R100" i="4"/>
  <c r="O100" i="4"/>
  <c r="P100" i="4" s="1"/>
  <c r="N100" i="4"/>
  <c r="K100" i="4"/>
  <c r="J100" i="4"/>
  <c r="I100" i="4"/>
  <c r="H100" i="4"/>
  <c r="U99" i="4"/>
  <c r="T99" i="4"/>
  <c r="S99" i="4"/>
  <c r="R99" i="4"/>
  <c r="O99" i="4"/>
  <c r="N99" i="4"/>
  <c r="K99" i="4"/>
  <c r="J99" i="4"/>
  <c r="I99" i="4"/>
  <c r="H99" i="4"/>
  <c r="U98" i="4"/>
  <c r="T98" i="4"/>
  <c r="S98" i="4"/>
  <c r="R98" i="4"/>
  <c r="O98" i="4"/>
  <c r="N98" i="4"/>
  <c r="K98" i="4"/>
  <c r="J98" i="4"/>
  <c r="I98" i="4"/>
  <c r="H98" i="4"/>
  <c r="U97" i="4"/>
  <c r="T97" i="4"/>
  <c r="S97" i="4"/>
  <c r="R97" i="4"/>
  <c r="O97" i="4"/>
  <c r="N97" i="4"/>
  <c r="K97" i="4"/>
  <c r="J97" i="4"/>
  <c r="I97" i="4"/>
  <c r="H97" i="4"/>
  <c r="U96" i="4"/>
  <c r="T96" i="4"/>
  <c r="S96" i="4"/>
  <c r="R96" i="4"/>
  <c r="O96" i="4"/>
  <c r="N96" i="4"/>
  <c r="P96" i="4" s="1"/>
  <c r="K96" i="4"/>
  <c r="J96" i="4"/>
  <c r="I96" i="4"/>
  <c r="H96" i="4"/>
  <c r="U95" i="4"/>
  <c r="T95" i="4"/>
  <c r="S95" i="4"/>
  <c r="R95" i="4"/>
  <c r="O95" i="4"/>
  <c r="N95" i="4"/>
  <c r="P95" i="4" s="1"/>
  <c r="K95" i="4"/>
  <c r="J95" i="4"/>
  <c r="I95" i="4"/>
  <c r="H95" i="4"/>
  <c r="U94" i="4"/>
  <c r="T94" i="4"/>
  <c r="S94" i="4"/>
  <c r="R94" i="4"/>
  <c r="O94" i="4"/>
  <c r="P94" i="4" s="1"/>
  <c r="N94" i="4"/>
  <c r="K94" i="4"/>
  <c r="J94" i="4"/>
  <c r="L94" i="4" s="1"/>
  <c r="I94" i="4"/>
  <c r="H94" i="4"/>
  <c r="U93" i="4"/>
  <c r="T93" i="4"/>
  <c r="S93" i="4"/>
  <c r="R93" i="4"/>
  <c r="O93" i="4"/>
  <c r="N93" i="4"/>
  <c r="P93" i="4" s="1"/>
  <c r="K93" i="4"/>
  <c r="J93" i="4"/>
  <c r="I93" i="4"/>
  <c r="H93" i="4"/>
  <c r="U92" i="4"/>
  <c r="T92" i="4"/>
  <c r="S92" i="4"/>
  <c r="R92" i="4"/>
  <c r="O92" i="4"/>
  <c r="N92" i="4"/>
  <c r="K92" i="4"/>
  <c r="J92" i="4"/>
  <c r="I92" i="4"/>
  <c r="H92" i="4"/>
  <c r="U91" i="4"/>
  <c r="T91" i="4"/>
  <c r="S91" i="4"/>
  <c r="R91" i="4"/>
  <c r="O91" i="4"/>
  <c r="N91" i="4"/>
  <c r="P91" i="4" s="1"/>
  <c r="K91" i="4"/>
  <c r="J91" i="4"/>
  <c r="I91" i="4"/>
  <c r="H91" i="4"/>
  <c r="U90" i="4"/>
  <c r="T90" i="4"/>
  <c r="S90" i="4"/>
  <c r="R90" i="4"/>
  <c r="V90" i="4" s="1"/>
  <c r="O90" i="4"/>
  <c r="N90" i="4"/>
  <c r="K90" i="4"/>
  <c r="J90" i="4"/>
  <c r="I90" i="4"/>
  <c r="H90" i="4"/>
  <c r="U89" i="4"/>
  <c r="T89" i="4"/>
  <c r="S89" i="4"/>
  <c r="R89" i="4"/>
  <c r="O89" i="4"/>
  <c r="N89" i="4"/>
  <c r="P89" i="4" s="1"/>
  <c r="K89" i="4"/>
  <c r="J89" i="4"/>
  <c r="I89" i="4"/>
  <c r="H89" i="4"/>
  <c r="L89" i="4" s="1"/>
  <c r="U88" i="4"/>
  <c r="T88" i="4"/>
  <c r="S88" i="4"/>
  <c r="R88" i="4"/>
  <c r="O88" i="4"/>
  <c r="N88" i="4"/>
  <c r="P88" i="4" s="1"/>
  <c r="K88" i="4"/>
  <c r="J88" i="4"/>
  <c r="L88" i="4" s="1"/>
  <c r="I88" i="4"/>
  <c r="H88" i="4"/>
  <c r="U81" i="4"/>
  <c r="T81" i="4"/>
  <c r="S81" i="4"/>
  <c r="R81" i="4"/>
  <c r="O81" i="4"/>
  <c r="N81" i="4"/>
  <c r="K81" i="4"/>
  <c r="J81" i="4"/>
  <c r="I81" i="4"/>
  <c r="H81" i="4"/>
  <c r="U80" i="4"/>
  <c r="T80" i="4"/>
  <c r="S80" i="4"/>
  <c r="R80" i="4"/>
  <c r="O80" i="4"/>
  <c r="N80" i="4"/>
  <c r="P80" i="4" s="1"/>
  <c r="K80" i="4"/>
  <c r="J80" i="4"/>
  <c r="I80" i="4"/>
  <c r="H80" i="4"/>
  <c r="L80" i="4" s="1"/>
  <c r="V79" i="4"/>
  <c r="U79" i="4"/>
  <c r="T79" i="4"/>
  <c r="S79" i="4"/>
  <c r="R79" i="4"/>
  <c r="O79" i="4"/>
  <c r="N79" i="4"/>
  <c r="P79" i="4" s="1"/>
  <c r="L79" i="4"/>
  <c r="K79" i="4"/>
  <c r="J79" i="4"/>
  <c r="I79" i="4"/>
  <c r="H79" i="4"/>
  <c r="U78" i="4"/>
  <c r="T78" i="4"/>
  <c r="S78" i="4"/>
  <c r="R78" i="4"/>
  <c r="O78" i="4"/>
  <c r="N78" i="4"/>
  <c r="P78" i="4" s="1"/>
  <c r="K78" i="4"/>
  <c r="J78" i="4"/>
  <c r="I78" i="4"/>
  <c r="H78" i="4"/>
  <c r="U77" i="4"/>
  <c r="T77" i="4"/>
  <c r="S77" i="4"/>
  <c r="R77" i="4"/>
  <c r="O77" i="4"/>
  <c r="N77" i="4"/>
  <c r="K77" i="4"/>
  <c r="J77" i="4"/>
  <c r="I77" i="4"/>
  <c r="L77" i="4" s="1"/>
  <c r="H77" i="4"/>
  <c r="U76" i="4"/>
  <c r="T76" i="4"/>
  <c r="S76" i="4"/>
  <c r="R76" i="4"/>
  <c r="O76" i="4"/>
  <c r="N76" i="4"/>
  <c r="K76" i="4"/>
  <c r="J76" i="4"/>
  <c r="I76" i="4"/>
  <c r="H76" i="4"/>
  <c r="U75" i="4"/>
  <c r="T75" i="4"/>
  <c r="S75" i="4"/>
  <c r="R75" i="4"/>
  <c r="O75" i="4"/>
  <c r="P75" i="4" s="1"/>
  <c r="N75" i="4"/>
  <c r="K75" i="4"/>
  <c r="J75" i="4"/>
  <c r="I75" i="4"/>
  <c r="H75" i="4"/>
  <c r="U74" i="4"/>
  <c r="T74" i="4"/>
  <c r="S74" i="4"/>
  <c r="R74" i="4"/>
  <c r="O74" i="4"/>
  <c r="N74" i="4"/>
  <c r="P74" i="4" s="1"/>
  <c r="K74" i="4"/>
  <c r="J74" i="4"/>
  <c r="I74" i="4"/>
  <c r="H74" i="4"/>
  <c r="U73" i="4"/>
  <c r="T73" i="4"/>
  <c r="S73" i="4"/>
  <c r="R73" i="4"/>
  <c r="O73" i="4"/>
  <c r="N73" i="4"/>
  <c r="P73" i="4" s="1"/>
  <c r="K73" i="4"/>
  <c r="J73" i="4"/>
  <c r="I73" i="4"/>
  <c r="H73" i="4"/>
  <c r="U72" i="4"/>
  <c r="T72" i="4"/>
  <c r="S72" i="4"/>
  <c r="R72" i="4"/>
  <c r="O72" i="4"/>
  <c r="N72" i="4"/>
  <c r="P72" i="4" s="1"/>
  <c r="K72" i="4"/>
  <c r="J72" i="4"/>
  <c r="I72" i="4"/>
  <c r="H72" i="4"/>
  <c r="U71" i="4"/>
  <c r="T71" i="4"/>
  <c r="S71" i="4"/>
  <c r="R71" i="4"/>
  <c r="V71" i="4" s="1"/>
  <c r="P71" i="4"/>
  <c r="O71" i="4"/>
  <c r="N71" i="4"/>
  <c r="K71" i="4"/>
  <c r="J71" i="4"/>
  <c r="I71" i="4"/>
  <c r="H71" i="4"/>
  <c r="L71" i="4" s="1"/>
  <c r="U70" i="4"/>
  <c r="T70" i="4"/>
  <c r="S70" i="4"/>
  <c r="R70" i="4"/>
  <c r="O70" i="4"/>
  <c r="N70" i="4"/>
  <c r="P70" i="4" s="1"/>
  <c r="K70" i="4"/>
  <c r="L70" i="4" s="1"/>
  <c r="J70" i="4"/>
  <c r="I70" i="4"/>
  <c r="H70" i="4"/>
  <c r="U69" i="4"/>
  <c r="T69" i="4"/>
  <c r="S69" i="4"/>
  <c r="R69" i="4"/>
  <c r="O69" i="4"/>
  <c r="P69" i="4" s="1"/>
  <c r="N69" i="4"/>
  <c r="K69" i="4"/>
  <c r="J69" i="4"/>
  <c r="I69" i="4"/>
  <c r="H69" i="4"/>
  <c r="U68" i="4"/>
  <c r="T68" i="4"/>
  <c r="S68" i="4"/>
  <c r="R68" i="4"/>
  <c r="O68" i="4"/>
  <c r="N68" i="4"/>
  <c r="K68" i="4"/>
  <c r="J68" i="4"/>
  <c r="I68" i="4"/>
  <c r="H68" i="4"/>
  <c r="L68" i="4" s="1"/>
  <c r="U67" i="4"/>
  <c r="T67" i="4"/>
  <c r="S67" i="4"/>
  <c r="R67" i="4"/>
  <c r="O67" i="4"/>
  <c r="P67" i="4" s="1"/>
  <c r="N67" i="4"/>
  <c r="K67" i="4"/>
  <c r="J67" i="4"/>
  <c r="I67" i="4"/>
  <c r="H67" i="4"/>
  <c r="U66" i="4"/>
  <c r="T66" i="4"/>
  <c r="S66" i="4"/>
  <c r="R66" i="4"/>
  <c r="O66" i="4"/>
  <c r="N66" i="4"/>
  <c r="K66" i="4"/>
  <c r="J66" i="4"/>
  <c r="I66" i="4"/>
  <c r="H66" i="4"/>
  <c r="U65" i="4"/>
  <c r="T65" i="4"/>
  <c r="S65" i="4"/>
  <c r="R65" i="4"/>
  <c r="O65" i="4"/>
  <c r="N65" i="4"/>
  <c r="K65" i="4"/>
  <c r="J65" i="4"/>
  <c r="I65" i="4"/>
  <c r="H65" i="4"/>
  <c r="U64" i="4"/>
  <c r="T64" i="4"/>
  <c r="S64" i="4"/>
  <c r="R64" i="4"/>
  <c r="O64" i="4"/>
  <c r="N64" i="4"/>
  <c r="K64" i="4"/>
  <c r="J64" i="4"/>
  <c r="I64" i="4"/>
  <c r="H64" i="4"/>
  <c r="U63" i="4"/>
  <c r="T63" i="4"/>
  <c r="S63" i="4"/>
  <c r="R63" i="4"/>
  <c r="O63" i="4"/>
  <c r="N63" i="4"/>
  <c r="P63" i="4" s="1"/>
  <c r="K63" i="4"/>
  <c r="J63" i="4"/>
  <c r="I63" i="4"/>
  <c r="H63" i="4"/>
  <c r="U62" i="4"/>
  <c r="T62" i="4"/>
  <c r="S62" i="4"/>
  <c r="R62" i="4"/>
  <c r="P62" i="4"/>
  <c r="O62" i="4"/>
  <c r="N62" i="4"/>
  <c r="K62" i="4"/>
  <c r="J62" i="4"/>
  <c r="I62" i="4"/>
  <c r="H62" i="4"/>
  <c r="U61" i="4"/>
  <c r="V61" i="4" s="1"/>
  <c r="T61" i="4"/>
  <c r="S61" i="4"/>
  <c r="R61" i="4"/>
  <c r="O61" i="4"/>
  <c r="N61" i="4"/>
  <c r="K61" i="4"/>
  <c r="J61" i="4"/>
  <c r="I61" i="4"/>
  <c r="H61" i="4"/>
  <c r="L61" i="4" s="1"/>
  <c r="U60" i="4"/>
  <c r="T60" i="4"/>
  <c r="S60" i="4"/>
  <c r="R60" i="4"/>
  <c r="O60" i="4"/>
  <c r="N60" i="4"/>
  <c r="P60" i="4" s="1"/>
  <c r="K60" i="4"/>
  <c r="J60" i="4"/>
  <c r="I60" i="4"/>
  <c r="L60" i="4" s="1"/>
  <c r="H60" i="4"/>
  <c r="U53" i="4"/>
  <c r="T53" i="4"/>
  <c r="S53" i="4"/>
  <c r="R53" i="4"/>
  <c r="O53" i="4"/>
  <c r="N53" i="4"/>
  <c r="P53" i="4" s="1"/>
  <c r="K53" i="4"/>
  <c r="J53" i="4"/>
  <c r="I53" i="4"/>
  <c r="H53" i="4"/>
  <c r="U52" i="4"/>
  <c r="T52" i="4"/>
  <c r="S52" i="4"/>
  <c r="R52" i="4"/>
  <c r="O52" i="4"/>
  <c r="N52" i="4"/>
  <c r="P52" i="4" s="1"/>
  <c r="K52" i="4"/>
  <c r="L52" i="4" s="1"/>
  <c r="J52" i="4"/>
  <c r="I52" i="4"/>
  <c r="H52" i="4"/>
  <c r="U51" i="4"/>
  <c r="T51" i="4"/>
  <c r="S51" i="4"/>
  <c r="R51" i="4"/>
  <c r="O51" i="4"/>
  <c r="N51" i="4"/>
  <c r="K51" i="4"/>
  <c r="J51" i="4"/>
  <c r="I51" i="4"/>
  <c r="H51" i="4"/>
  <c r="U50" i="4"/>
  <c r="T50" i="4"/>
  <c r="S50" i="4"/>
  <c r="R50" i="4"/>
  <c r="P50" i="4"/>
  <c r="O50" i="4"/>
  <c r="N50" i="4"/>
  <c r="K50" i="4"/>
  <c r="J50" i="4"/>
  <c r="I50" i="4"/>
  <c r="H50" i="4"/>
  <c r="U49" i="4"/>
  <c r="T49" i="4"/>
  <c r="S49" i="4"/>
  <c r="R49" i="4"/>
  <c r="O49" i="4"/>
  <c r="N49" i="4"/>
  <c r="P49" i="4" s="1"/>
  <c r="K49" i="4"/>
  <c r="L49" i="4" s="1"/>
  <c r="J49" i="4"/>
  <c r="I49" i="4"/>
  <c r="H49" i="4"/>
  <c r="U48" i="4"/>
  <c r="T48" i="4"/>
  <c r="S48" i="4"/>
  <c r="R48" i="4"/>
  <c r="O48" i="4"/>
  <c r="N48" i="4"/>
  <c r="K48" i="4"/>
  <c r="J48" i="4"/>
  <c r="I48" i="4"/>
  <c r="H48" i="4"/>
  <c r="U47" i="4"/>
  <c r="T47" i="4"/>
  <c r="S47" i="4"/>
  <c r="R47" i="4"/>
  <c r="O47" i="4"/>
  <c r="N47" i="4"/>
  <c r="K47" i="4"/>
  <c r="J47" i="4"/>
  <c r="I47" i="4"/>
  <c r="H47" i="4"/>
  <c r="U46" i="4"/>
  <c r="T46" i="4"/>
  <c r="S46" i="4"/>
  <c r="R46" i="4"/>
  <c r="O46" i="4"/>
  <c r="N46" i="4"/>
  <c r="P46" i="4" s="1"/>
  <c r="K46" i="4"/>
  <c r="L46" i="4" s="1"/>
  <c r="J46" i="4"/>
  <c r="I46" i="4"/>
  <c r="H46" i="4"/>
  <c r="U45" i="4"/>
  <c r="T45" i="4"/>
  <c r="S45" i="4"/>
  <c r="R45" i="4"/>
  <c r="P45" i="4"/>
  <c r="O45" i="4"/>
  <c r="N45" i="4"/>
  <c r="K45" i="4"/>
  <c r="J45" i="4"/>
  <c r="I45" i="4"/>
  <c r="H45" i="4"/>
  <c r="L45" i="4" s="1"/>
  <c r="U44" i="4"/>
  <c r="T44" i="4"/>
  <c r="S44" i="4"/>
  <c r="R44" i="4"/>
  <c r="O44" i="4"/>
  <c r="N44" i="4"/>
  <c r="K44" i="4"/>
  <c r="J44" i="4"/>
  <c r="I44" i="4"/>
  <c r="L44" i="4" s="1"/>
  <c r="H44" i="4"/>
  <c r="U43" i="4"/>
  <c r="T43" i="4"/>
  <c r="S43" i="4"/>
  <c r="R43" i="4"/>
  <c r="O43" i="4"/>
  <c r="N43" i="4"/>
  <c r="P43" i="4" s="1"/>
  <c r="K43" i="4"/>
  <c r="J43" i="4"/>
  <c r="I43" i="4"/>
  <c r="H43" i="4"/>
  <c r="U42" i="4"/>
  <c r="T42" i="4"/>
  <c r="S42" i="4"/>
  <c r="R42" i="4"/>
  <c r="O42" i="4"/>
  <c r="P42" i="4" s="1"/>
  <c r="N42" i="4"/>
  <c r="K42" i="4"/>
  <c r="J42" i="4"/>
  <c r="I42" i="4"/>
  <c r="H42" i="4"/>
  <c r="L42" i="4" s="1"/>
  <c r="U41" i="4"/>
  <c r="T41" i="4"/>
  <c r="S41" i="4"/>
  <c r="R41" i="4"/>
  <c r="O41" i="4"/>
  <c r="N41" i="4"/>
  <c r="K41" i="4"/>
  <c r="J41" i="4"/>
  <c r="I41" i="4"/>
  <c r="H41" i="4"/>
  <c r="L41" i="4" s="1"/>
  <c r="U40" i="4"/>
  <c r="T40" i="4"/>
  <c r="S40" i="4"/>
  <c r="R40" i="4"/>
  <c r="O40" i="4"/>
  <c r="N40" i="4"/>
  <c r="P40" i="4" s="1"/>
  <c r="K40" i="4"/>
  <c r="J40" i="4"/>
  <c r="I40" i="4"/>
  <c r="H40" i="4"/>
  <c r="U39" i="4"/>
  <c r="T39" i="4"/>
  <c r="S39" i="4"/>
  <c r="R39" i="4"/>
  <c r="O39" i="4"/>
  <c r="N39" i="4"/>
  <c r="P39" i="4" s="1"/>
  <c r="K39" i="4"/>
  <c r="J39" i="4"/>
  <c r="I39" i="4"/>
  <c r="H39" i="4"/>
  <c r="U38" i="4"/>
  <c r="T38" i="4"/>
  <c r="S38" i="4"/>
  <c r="R38" i="4"/>
  <c r="O38" i="4"/>
  <c r="N38" i="4"/>
  <c r="P38" i="4" s="1"/>
  <c r="K38" i="4"/>
  <c r="J38" i="4"/>
  <c r="I38" i="4"/>
  <c r="H38" i="4"/>
  <c r="U37" i="4"/>
  <c r="T37" i="4"/>
  <c r="S37" i="4"/>
  <c r="R37" i="4"/>
  <c r="O37" i="4"/>
  <c r="N37" i="4"/>
  <c r="P37" i="4" s="1"/>
  <c r="K37" i="4"/>
  <c r="J37" i="4"/>
  <c r="I37" i="4"/>
  <c r="H37" i="4"/>
  <c r="U36" i="4"/>
  <c r="T36" i="4"/>
  <c r="S36" i="4"/>
  <c r="R36" i="4"/>
  <c r="V36" i="4" s="1"/>
  <c r="O36" i="4"/>
  <c r="P36" i="4" s="1"/>
  <c r="N36" i="4"/>
  <c r="K36" i="4"/>
  <c r="J36" i="4"/>
  <c r="I36" i="4"/>
  <c r="H36" i="4"/>
  <c r="L36" i="4" s="1"/>
  <c r="U35" i="4"/>
  <c r="T35" i="4"/>
  <c r="S35" i="4"/>
  <c r="R35" i="4"/>
  <c r="O35" i="4"/>
  <c r="N35" i="4"/>
  <c r="K35" i="4"/>
  <c r="J35" i="4"/>
  <c r="I35" i="4"/>
  <c r="H35" i="4"/>
  <c r="U34" i="4"/>
  <c r="T34" i="4"/>
  <c r="S34" i="4"/>
  <c r="R34" i="4"/>
  <c r="O34" i="4"/>
  <c r="N34" i="4"/>
  <c r="P34" i="4" s="1"/>
  <c r="K34" i="4"/>
  <c r="J34" i="4"/>
  <c r="I34" i="4"/>
  <c r="H34" i="4"/>
  <c r="U33" i="4"/>
  <c r="T33" i="4"/>
  <c r="S33" i="4"/>
  <c r="R33" i="4"/>
  <c r="O33" i="4"/>
  <c r="N33" i="4"/>
  <c r="K33" i="4"/>
  <c r="J33" i="4"/>
  <c r="I33" i="4"/>
  <c r="H33" i="4"/>
  <c r="L33" i="4" s="1"/>
  <c r="U32" i="4"/>
  <c r="T32" i="4"/>
  <c r="S32" i="4"/>
  <c r="R32" i="4"/>
  <c r="O32" i="4"/>
  <c r="N32" i="4"/>
  <c r="K32" i="4"/>
  <c r="J32" i="4"/>
  <c r="I32" i="4"/>
  <c r="H32" i="4"/>
  <c r="U25" i="4"/>
  <c r="T25" i="4"/>
  <c r="S25" i="4"/>
  <c r="R25" i="4"/>
  <c r="O25" i="4"/>
  <c r="N25" i="4"/>
  <c r="K25" i="4"/>
  <c r="J25" i="4"/>
  <c r="I25" i="4"/>
  <c r="H25" i="4"/>
  <c r="U24" i="4"/>
  <c r="T24" i="4"/>
  <c r="S24" i="4"/>
  <c r="R24" i="4"/>
  <c r="O24" i="4"/>
  <c r="N24" i="4"/>
  <c r="P24" i="4" s="1"/>
  <c r="K24" i="4"/>
  <c r="J24" i="4"/>
  <c r="I24" i="4"/>
  <c r="H24" i="4"/>
  <c r="U23" i="4"/>
  <c r="T23" i="4"/>
  <c r="S23" i="4"/>
  <c r="R23" i="4"/>
  <c r="P23" i="4"/>
  <c r="O23" i="4"/>
  <c r="N23" i="4"/>
  <c r="K23" i="4"/>
  <c r="J23" i="4"/>
  <c r="I23" i="4"/>
  <c r="H23" i="4"/>
  <c r="U22" i="4"/>
  <c r="T22" i="4"/>
  <c r="S22" i="4"/>
  <c r="R22" i="4"/>
  <c r="V22" i="4" s="1"/>
  <c r="O22" i="4"/>
  <c r="N22" i="4"/>
  <c r="P22" i="4" s="1"/>
  <c r="K22" i="4"/>
  <c r="J22" i="4"/>
  <c r="I22" i="4"/>
  <c r="H22" i="4"/>
  <c r="L22" i="4" s="1"/>
  <c r="U21" i="4"/>
  <c r="T21" i="4"/>
  <c r="S21" i="4"/>
  <c r="R21" i="4"/>
  <c r="V21" i="4" s="1"/>
  <c r="O21" i="4"/>
  <c r="N21" i="4"/>
  <c r="K21" i="4"/>
  <c r="J21" i="4"/>
  <c r="I21" i="4"/>
  <c r="H21" i="4"/>
  <c r="L21" i="4" s="1"/>
  <c r="U20" i="4"/>
  <c r="T20" i="4"/>
  <c r="S20" i="4"/>
  <c r="R20" i="4"/>
  <c r="O20" i="4"/>
  <c r="P20" i="4" s="1"/>
  <c r="N20" i="4"/>
  <c r="K20" i="4"/>
  <c r="J20" i="4"/>
  <c r="I20" i="4"/>
  <c r="H20" i="4"/>
  <c r="U19" i="4"/>
  <c r="T19" i="4"/>
  <c r="S19" i="4"/>
  <c r="R19" i="4"/>
  <c r="O19" i="4"/>
  <c r="N19" i="4"/>
  <c r="K19" i="4"/>
  <c r="J19" i="4"/>
  <c r="I19" i="4"/>
  <c r="H19" i="4"/>
  <c r="U18" i="4"/>
  <c r="T18" i="4"/>
  <c r="S18" i="4"/>
  <c r="R18" i="4"/>
  <c r="O18" i="4"/>
  <c r="N18" i="4"/>
  <c r="K18" i="4"/>
  <c r="J18" i="4"/>
  <c r="I18" i="4"/>
  <c r="H18" i="4"/>
  <c r="U17" i="4"/>
  <c r="T17" i="4"/>
  <c r="S17" i="4"/>
  <c r="R17" i="4"/>
  <c r="O17" i="4"/>
  <c r="N17" i="4"/>
  <c r="K17" i="4"/>
  <c r="J17" i="4"/>
  <c r="I17" i="4"/>
  <c r="H17" i="4"/>
  <c r="U16" i="4"/>
  <c r="T16" i="4"/>
  <c r="S16" i="4"/>
  <c r="R16" i="4"/>
  <c r="O16" i="4"/>
  <c r="N16" i="4"/>
  <c r="K16" i="4"/>
  <c r="J16" i="4"/>
  <c r="I16" i="4"/>
  <c r="H16" i="4"/>
  <c r="U15" i="4"/>
  <c r="T15" i="4"/>
  <c r="S15" i="4"/>
  <c r="R15" i="4"/>
  <c r="O15" i="4"/>
  <c r="N15" i="4"/>
  <c r="P15" i="4" s="1"/>
  <c r="K15" i="4"/>
  <c r="J15" i="4"/>
  <c r="I15" i="4"/>
  <c r="H15" i="4"/>
  <c r="U14" i="4"/>
  <c r="T14" i="4"/>
  <c r="S14" i="4"/>
  <c r="R14" i="4"/>
  <c r="V14" i="4" s="1"/>
  <c r="O14" i="4"/>
  <c r="N14" i="4"/>
  <c r="P14" i="4" s="1"/>
  <c r="K14" i="4"/>
  <c r="J14" i="4"/>
  <c r="I14" i="4"/>
  <c r="H14" i="4"/>
  <c r="L14" i="4" s="1"/>
  <c r="U13" i="4"/>
  <c r="T13" i="4"/>
  <c r="S13" i="4"/>
  <c r="R13" i="4"/>
  <c r="V13" i="4" s="1"/>
  <c r="O13" i="4"/>
  <c r="N13" i="4"/>
  <c r="P13" i="4" s="1"/>
  <c r="L13" i="4"/>
  <c r="K13" i="4"/>
  <c r="J13" i="4"/>
  <c r="I13" i="4"/>
  <c r="H13" i="4"/>
  <c r="U12" i="4"/>
  <c r="T12" i="4"/>
  <c r="S12" i="4"/>
  <c r="R12" i="4"/>
  <c r="O12" i="4"/>
  <c r="P12" i="4" s="1"/>
  <c r="N12" i="4"/>
  <c r="K12" i="4"/>
  <c r="J12" i="4"/>
  <c r="I12" i="4"/>
  <c r="H12" i="4"/>
  <c r="U11" i="4"/>
  <c r="T11" i="4"/>
  <c r="S11" i="4"/>
  <c r="R11" i="4"/>
  <c r="O11" i="4"/>
  <c r="N11" i="4"/>
  <c r="K11" i="4"/>
  <c r="J11" i="4"/>
  <c r="I11" i="4"/>
  <c r="H11" i="4"/>
  <c r="U10" i="4"/>
  <c r="T10" i="4"/>
  <c r="S10" i="4"/>
  <c r="R10" i="4"/>
  <c r="O10" i="4"/>
  <c r="N10" i="4"/>
  <c r="K10" i="4"/>
  <c r="J10" i="4"/>
  <c r="I10" i="4"/>
  <c r="H10" i="4"/>
  <c r="U9" i="4"/>
  <c r="T9" i="4"/>
  <c r="S9" i="4"/>
  <c r="R9" i="4"/>
  <c r="O9" i="4"/>
  <c r="N9" i="4"/>
  <c r="K9" i="4"/>
  <c r="J9" i="4"/>
  <c r="I9" i="4"/>
  <c r="H9" i="4"/>
  <c r="U8" i="4"/>
  <c r="T8" i="4"/>
  <c r="S8" i="4"/>
  <c r="R8" i="4"/>
  <c r="O8" i="4"/>
  <c r="N8" i="4"/>
  <c r="K8" i="4"/>
  <c r="J8" i="4"/>
  <c r="I8" i="4"/>
  <c r="H8" i="4"/>
  <c r="U7" i="4"/>
  <c r="T7" i="4"/>
  <c r="S7" i="4"/>
  <c r="R7" i="4"/>
  <c r="O7" i="4"/>
  <c r="N7" i="4"/>
  <c r="P7" i="4" s="1"/>
  <c r="K7" i="4"/>
  <c r="J7" i="4"/>
  <c r="L7" i="4" s="1"/>
  <c r="I7" i="4"/>
  <c r="H7" i="4"/>
  <c r="U6" i="4"/>
  <c r="T6" i="4"/>
  <c r="S6" i="4"/>
  <c r="R6" i="4"/>
  <c r="V6" i="4" s="1"/>
  <c r="P6" i="4"/>
  <c r="O6" i="4"/>
  <c r="N6" i="4"/>
  <c r="K6" i="4"/>
  <c r="J6" i="4"/>
  <c r="I6" i="4"/>
  <c r="H6" i="4"/>
  <c r="L6" i="4" s="1"/>
  <c r="V5" i="4"/>
  <c r="U5" i="4"/>
  <c r="T5" i="4"/>
  <c r="S5" i="4"/>
  <c r="R5" i="4"/>
  <c r="O5" i="4"/>
  <c r="N5" i="4"/>
  <c r="P5" i="4" s="1"/>
  <c r="K5" i="4"/>
  <c r="J5" i="4"/>
  <c r="I5" i="4"/>
  <c r="L5" i="4" s="1"/>
  <c r="H5" i="4"/>
  <c r="U4" i="4"/>
  <c r="T4" i="4"/>
  <c r="S4" i="4"/>
  <c r="R4" i="4"/>
  <c r="O4" i="4"/>
  <c r="P4" i="4" s="1"/>
  <c r="N4" i="4"/>
  <c r="K4" i="4"/>
  <c r="J4" i="4"/>
  <c r="I4" i="4"/>
  <c r="H4" i="4"/>
  <c r="L452" i="4" l="1"/>
  <c r="L465" i="4"/>
  <c r="L467" i="4"/>
  <c r="L471" i="4"/>
  <c r="V457" i="4"/>
  <c r="P460" i="4"/>
  <c r="L462" i="4"/>
  <c r="P463" i="4"/>
  <c r="L468" i="4"/>
  <c r="L457" i="4"/>
  <c r="P461" i="4"/>
  <c r="L469" i="4"/>
  <c r="L472" i="4"/>
  <c r="L454" i="4"/>
  <c r="L474" i="4" s="1"/>
  <c r="L459" i="4"/>
  <c r="L463" i="4"/>
  <c r="V470" i="4"/>
  <c r="L473" i="4"/>
  <c r="L460" i="4"/>
  <c r="V461" i="4"/>
  <c r="V464" i="4"/>
  <c r="L470" i="4"/>
  <c r="P471" i="4"/>
  <c r="P453" i="4"/>
  <c r="L461" i="4"/>
  <c r="P438" i="4"/>
  <c r="L440" i="4"/>
  <c r="V444" i="4"/>
  <c r="V425" i="4"/>
  <c r="V438" i="4"/>
  <c r="P439" i="4"/>
  <c r="V441" i="4"/>
  <c r="L428" i="4"/>
  <c r="L446" i="4" s="1"/>
  <c r="L431" i="4"/>
  <c r="V432" i="4"/>
  <c r="L444" i="4"/>
  <c r="L434" i="4"/>
  <c r="L438" i="4"/>
  <c r="L429" i="4"/>
  <c r="L432" i="4"/>
  <c r="L435" i="4"/>
  <c r="L445" i="4"/>
  <c r="L426" i="4"/>
  <c r="V426" i="4"/>
  <c r="V427" i="4"/>
  <c r="P428" i="4"/>
  <c r="V433" i="4"/>
  <c r="L436" i="4"/>
  <c r="L439" i="4"/>
  <c r="P444" i="4"/>
  <c r="L398" i="4"/>
  <c r="V399" i="4"/>
  <c r="L401" i="4"/>
  <c r="P405" i="4"/>
  <c r="L409" i="4"/>
  <c r="P403" i="4"/>
  <c r="V408" i="4"/>
  <c r="P398" i="4"/>
  <c r="V403" i="4"/>
  <c r="V406" i="4"/>
  <c r="V400" i="4"/>
  <c r="L412" i="4"/>
  <c r="L403" i="4"/>
  <c r="L406" i="4"/>
  <c r="L417" i="4"/>
  <c r="V370" i="4"/>
  <c r="L379" i="4"/>
  <c r="L388" i="4"/>
  <c r="L373" i="4"/>
  <c r="P381" i="4"/>
  <c r="L385" i="4"/>
  <c r="L376" i="4"/>
  <c r="V383" i="4"/>
  <c r="L389" i="4"/>
  <c r="V372" i="4"/>
  <c r="L368" i="4"/>
  <c r="P370" i="4"/>
  <c r="V375" i="4"/>
  <c r="P385" i="4"/>
  <c r="L387" i="4"/>
  <c r="L378" i="4"/>
  <c r="L381" i="4"/>
  <c r="V379" i="4"/>
  <c r="P380" i="4"/>
  <c r="L382" i="4"/>
  <c r="P386" i="4"/>
  <c r="L345" i="4"/>
  <c r="L348" i="4"/>
  <c r="P341" i="4"/>
  <c r="P347" i="4"/>
  <c r="L351" i="4"/>
  <c r="L346" i="4"/>
  <c r="L340" i="4"/>
  <c r="L343" i="4"/>
  <c r="V350" i="4"/>
  <c r="L353" i="4"/>
  <c r="L356" i="4"/>
  <c r="V360" i="4"/>
  <c r="L347" i="4"/>
  <c r="V354" i="4"/>
  <c r="P355" i="4"/>
  <c r="L359" i="4"/>
  <c r="L344" i="4"/>
  <c r="V345" i="4"/>
  <c r="V348" i="4"/>
  <c r="P352" i="4"/>
  <c r="L354" i="4"/>
  <c r="P322" i="4"/>
  <c r="L315" i="4"/>
  <c r="L318" i="4"/>
  <c r="V325" i="4"/>
  <c r="L331" i="4"/>
  <c r="L312" i="4"/>
  <c r="L328" i="4"/>
  <c r="L316" i="4"/>
  <c r="P324" i="4"/>
  <c r="L313" i="4"/>
  <c r="L334" i="4" s="1"/>
  <c r="L319" i="4"/>
  <c r="V320" i="4"/>
  <c r="V323" i="4"/>
  <c r="P327" i="4"/>
  <c r="L329" i="4"/>
  <c r="P315" i="4"/>
  <c r="V317" i="4"/>
  <c r="L323" i="4"/>
  <c r="L326" i="4"/>
  <c r="P331" i="4"/>
  <c r="P291" i="4"/>
  <c r="P297" i="4"/>
  <c r="P303" i="4"/>
  <c r="L296" i="4"/>
  <c r="L301" i="4"/>
  <c r="V287" i="4"/>
  <c r="L293" i="4"/>
  <c r="V297" i="4"/>
  <c r="V303" i="4"/>
  <c r="L302" i="4"/>
  <c r="P285" i="4"/>
  <c r="P289" i="4"/>
  <c r="L291" i="4"/>
  <c r="L303" i="4"/>
  <c r="L288" i="4"/>
  <c r="P290" i="4"/>
  <c r="V292" i="4"/>
  <c r="L298" i="4"/>
  <c r="V299" i="4"/>
  <c r="P302" i="4"/>
  <c r="L304" i="4"/>
  <c r="L256" i="4"/>
  <c r="V274" i="4"/>
  <c r="L257" i="4"/>
  <c r="P266" i="4"/>
  <c r="V267" i="4"/>
  <c r="P269" i="4"/>
  <c r="L258" i="4"/>
  <c r="V262" i="4"/>
  <c r="V265" i="4"/>
  <c r="L267" i="4"/>
  <c r="P256" i="4"/>
  <c r="L262" i="4"/>
  <c r="P260" i="4"/>
  <c r="L266" i="4"/>
  <c r="P277" i="4"/>
  <c r="V259" i="4"/>
  <c r="P258" i="4"/>
  <c r="P261" i="4"/>
  <c r="V270" i="4"/>
  <c r="P274" i="4"/>
  <c r="P239" i="4"/>
  <c r="L241" i="4"/>
  <c r="L235" i="4"/>
  <c r="P240" i="4"/>
  <c r="L229" i="4"/>
  <c r="P237" i="4"/>
  <c r="L248" i="4"/>
  <c r="L230" i="4"/>
  <c r="P231" i="4"/>
  <c r="V237" i="4"/>
  <c r="L242" i="4"/>
  <c r="L243" i="4"/>
  <c r="V246" i="4"/>
  <c r="L249" i="4"/>
  <c r="V231" i="4"/>
  <c r="P232" i="4"/>
  <c r="V234" i="4"/>
  <c r="L246" i="4"/>
  <c r="P247" i="4"/>
  <c r="P229" i="4"/>
  <c r="P245" i="4"/>
  <c r="L200" i="4"/>
  <c r="P205" i="4"/>
  <c r="P215" i="4"/>
  <c r="P214" i="4"/>
  <c r="P202" i="4"/>
  <c r="L214" i="4"/>
  <c r="L201" i="4"/>
  <c r="L208" i="4"/>
  <c r="P219" i="4"/>
  <c r="V202" i="4"/>
  <c r="L205" i="4"/>
  <c r="L217" i="4"/>
  <c r="L221" i="4"/>
  <c r="V209" i="4"/>
  <c r="L212" i="4"/>
  <c r="V216" i="4"/>
  <c r="V219" i="4"/>
  <c r="L180" i="4"/>
  <c r="V181" i="4"/>
  <c r="V172" i="4"/>
  <c r="P173" i="4"/>
  <c r="L175" i="4"/>
  <c r="L184" i="4"/>
  <c r="P177" i="4"/>
  <c r="L181" i="4"/>
  <c r="V185" i="4"/>
  <c r="V187" i="4"/>
  <c r="V188" i="4"/>
  <c r="P189" i="4"/>
  <c r="L191" i="4"/>
  <c r="L172" i="4"/>
  <c r="L176" i="4"/>
  <c r="V177" i="4"/>
  <c r="P180" i="4"/>
  <c r="V183" i="4"/>
  <c r="P184" i="4"/>
  <c r="L188" i="4"/>
  <c r="P190" i="4"/>
  <c r="L173" i="4"/>
  <c r="L192" i="4"/>
  <c r="P181" i="4"/>
  <c r="L183" i="4"/>
  <c r="L189" i="4"/>
  <c r="V193" i="4"/>
  <c r="L148" i="4"/>
  <c r="V152" i="4"/>
  <c r="V155" i="4"/>
  <c r="L158" i="4"/>
  <c r="L164" i="4"/>
  <c r="L145" i="4"/>
  <c r="P150" i="4"/>
  <c r="L154" i="4"/>
  <c r="P160" i="4"/>
  <c r="L159" i="4"/>
  <c r="V160" i="4"/>
  <c r="L146" i="4"/>
  <c r="P152" i="4"/>
  <c r="V153" i="4"/>
  <c r="P158" i="4"/>
  <c r="L162" i="4"/>
  <c r="L166" i="4" s="1"/>
  <c r="L147" i="4"/>
  <c r="V148" i="4"/>
  <c r="P149" i="4"/>
  <c r="L151" i="4"/>
  <c r="V161" i="4"/>
  <c r="V120" i="4"/>
  <c r="L123" i="4"/>
  <c r="V124" i="4"/>
  <c r="V127" i="4"/>
  <c r="L129" i="4"/>
  <c r="P135" i="4"/>
  <c r="L134" i="4"/>
  <c r="V137" i="4"/>
  <c r="P116" i="4"/>
  <c r="P119" i="4"/>
  <c r="V128" i="4"/>
  <c r="L137" i="4"/>
  <c r="V119" i="4"/>
  <c r="V121" i="4"/>
  <c r="V122" i="4"/>
  <c r="L125" i="4"/>
  <c r="L128" i="4"/>
  <c r="P133" i="4"/>
  <c r="V116" i="4"/>
  <c r="L121" i="4"/>
  <c r="P130" i="4"/>
  <c r="L132" i="4"/>
  <c r="P134" i="4"/>
  <c r="P117" i="4"/>
  <c r="L122" i="4"/>
  <c r="P124" i="4"/>
  <c r="V136" i="4"/>
  <c r="L93" i="4"/>
  <c r="P98" i="4"/>
  <c r="L100" i="4"/>
  <c r="L103" i="4"/>
  <c r="P108" i="4"/>
  <c r="L90" i="4"/>
  <c r="V94" i="4"/>
  <c r="L96" i="4"/>
  <c r="L107" i="4"/>
  <c r="V108" i="4"/>
  <c r="P92" i="4"/>
  <c r="L97" i="4"/>
  <c r="V98" i="4"/>
  <c r="P99" i="4"/>
  <c r="P102" i="4"/>
  <c r="L91" i="4"/>
  <c r="L110" i="4" s="1"/>
  <c r="V92" i="4"/>
  <c r="L108" i="4"/>
  <c r="L98" i="4"/>
  <c r="V102" i="4"/>
  <c r="L104" i="4"/>
  <c r="P90" i="4"/>
  <c r="L92" i="4"/>
  <c r="L95" i="4"/>
  <c r="L105" i="4"/>
  <c r="V106" i="4"/>
  <c r="P107" i="4"/>
  <c r="P97" i="4"/>
  <c r="L99" i="4"/>
  <c r="V100" i="4"/>
  <c r="P101" i="4"/>
  <c r="L109" i="4"/>
  <c r="V62" i="4"/>
  <c r="V66" i="4"/>
  <c r="V68" i="4"/>
  <c r="V69" i="4"/>
  <c r="L78" i="4"/>
  <c r="L62" i="4"/>
  <c r="L81" i="4"/>
  <c r="P61" i="4"/>
  <c r="P64" i="4"/>
  <c r="L66" i="4"/>
  <c r="L69" i="4"/>
  <c r="P77" i="4"/>
  <c r="V63" i="4"/>
  <c r="P65" i="4"/>
  <c r="V70" i="4"/>
  <c r="L76" i="4"/>
  <c r="L63" i="4"/>
  <c r="L73" i="4"/>
  <c r="P81" i="4"/>
  <c r="V45" i="4"/>
  <c r="V51" i="4"/>
  <c r="V53" i="4"/>
  <c r="L35" i="4"/>
  <c r="L53" i="4"/>
  <c r="L38" i="4"/>
  <c r="P44" i="4"/>
  <c r="L32" i="4"/>
  <c r="L39" i="4"/>
  <c r="V49" i="4"/>
  <c r="P32" i="4"/>
  <c r="V46" i="4"/>
  <c r="P47" i="4"/>
  <c r="L37" i="4"/>
  <c r="V44" i="4"/>
  <c r="V35" i="4"/>
  <c r="L40" i="4"/>
  <c r="V43" i="4"/>
  <c r="L51" i="4"/>
  <c r="P33" i="4"/>
  <c r="V41" i="4"/>
  <c r="L43" i="4"/>
  <c r="P48" i="4"/>
  <c r="V52" i="4"/>
  <c r="V4" i="4"/>
  <c r="V8" i="4"/>
  <c r="V9" i="4"/>
  <c r="P10" i="4"/>
  <c r="L12" i="4"/>
  <c r="L16" i="4"/>
  <c r="L17" i="4"/>
  <c r="V18" i="4"/>
  <c r="P19" i="4"/>
  <c r="V33" i="4"/>
  <c r="V37" i="4"/>
  <c r="V60" i="4"/>
  <c r="V78" i="4"/>
  <c r="V81" i="4"/>
  <c r="V126" i="4"/>
  <c r="V159" i="4"/>
  <c r="V192" i="4"/>
  <c r="V201" i="4"/>
  <c r="V204" i="4"/>
  <c r="V241" i="4"/>
  <c r="V266" i="4"/>
  <c r="V269" i="4"/>
  <c r="V326" i="4"/>
  <c r="V329" i="4"/>
  <c r="V353" i="4"/>
  <c r="V356" i="4"/>
  <c r="V384" i="4"/>
  <c r="V385" i="4"/>
  <c r="V412" i="4"/>
  <c r="V429" i="4"/>
  <c r="V434" i="4"/>
  <c r="V435" i="4"/>
  <c r="V469" i="4"/>
  <c r="V472" i="4"/>
  <c r="V67" i="4"/>
  <c r="V91" i="4"/>
  <c r="V96" i="4"/>
  <c r="V97" i="4"/>
  <c r="V103" i="4"/>
  <c r="V107" i="4"/>
  <c r="V117" i="4"/>
  <c r="V123" i="4"/>
  <c r="V133" i="4"/>
  <c r="V146" i="4"/>
  <c r="V147" i="4"/>
  <c r="V156" i="4"/>
  <c r="V165" i="4"/>
  <c r="V175" i="4"/>
  <c r="V179" i="4"/>
  <c r="V180" i="4"/>
  <c r="V189" i="4"/>
  <c r="V210" i="4"/>
  <c r="V296" i="4"/>
  <c r="V301" i="4"/>
  <c r="V315" i="4"/>
  <c r="V371" i="4"/>
  <c r="V380" i="4"/>
  <c r="V398" i="4"/>
  <c r="V407" i="4"/>
  <c r="V417" i="4"/>
  <c r="V424" i="4"/>
  <c r="V454" i="4"/>
  <c r="V459" i="4"/>
  <c r="V460" i="4"/>
  <c r="V473" i="4"/>
  <c r="L4" i="4"/>
  <c r="L8" i="4"/>
  <c r="L9" i="4"/>
  <c r="V10" i="4"/>
  <c r="P11" i="4"/>
  <c r="P16" i="4"/>
  <c r="L18" i="4"/>
  <c r="V19" i="4"/>
  <c r="V23" i="4"/>
  <c r="P25" i="4"/>
  <c r="V38" i="4"/>
  <c r="V47" i="4"/>
  <c r="V72" i="4"/>
  <c r="V101" i="4"/>
  <c r="V151" i="4"/>
  <c r="V184" i="4"/>
  <c r="V205" i="4"/>
  <c r="V214" i="4"/>
  <c r="V220" i="4"/>
  <c r="V235" i="4"/>
  <c r="V238" i="4"/>
  <c r="V257" i="4"/>
  <c r="V260" i="4"/>
  <c r="V263" i="4"/>
  <c r="V272" i="4"/>
  <c r="V273" i="4"/>
  <c r="V302" i="4"/>
  <c r="V312" i="4"/>
  <c r="V321" i="4"/>
  <c r="V327" i="4"/>
  <c r="V330" i="4"/>
  <c r="V368" i="4"/>
  <c r="V369" i="4"/>
  <c r="V376" i="4"/>
  <c r="V377" i="4"/>
  <c r="V386" i="4"/>
  <c r="V389" i="4"/>
  <c r="V404" i="4"/>
  <c r="V413" i="4"/>
  <c r="V430" i="4"/>
  <c r="V436" i="4"/>
  <c r="V439" i="4"/>
  <c r="V445" i="4"/>
  <c r="V64" i="4"/>
  <c r="V190" i="4"/>
  <c r="V455" i="4"/>
  <c r="L23" i="4"/>
  <c r="P8" i="4"/>
  <c r="L10" i="4"/>
  <c r="V11" i="4"/>
  <c r="V15" i="4"/>
  <c r="P17" i="4"/>
  <c r="L19" i="4"/>
  <c r="V20" i="4"/>
  <c r="V24" i="4"/>
  <c r="V25" i="4"/>
  <c r="V40" i="4"/>
  <c r="V73" i="4"/>
  <c r="V118" i="4"/>
  <c r="V134" i="4"/>
  <c r="V176" i="4"/>
  <c r="V233" i="4"/>
  <c r="V236" i="4"/>
  <c r="V258" i="4"/>
  <c r="V275" i="4"/>
  <c r="V288" i="4"/>
  <c r="V293" i="4"/>
  <c r="V294" i="4"/>
  <c r="V322" i="4"/>
  <c r="V331" i="4"/>
  <c r="V349" i="4"/>
  <c r="V378" i="4"/>
  <c r="V381" i="4"/>
  <c r="V396" i="4"/>
  <c r="V440" i="4"/>
  <c r="V465" i="4"/>
  <c r="L15" i="4"/>
  <c r="P21" i="4"/>
  <c r="V77" i="4"/>
  <c r="V88" i="4"/>
  <c r="V89" i="4"/>
  <c r="V95" i="4"/>
  <c r="V104" i="4"/>
  <c r="V105" i="4"/>
  <c r="V125" i="4"/>
  <c r="V131" i="4"/>
  <c r="V145" i="4"/>
  <c r="V158" i="4"/>
  <c r="V162" i="4"/>
  <c r="V163" i="4"/>
  <c r="V173" i="4"/>
  <c r="V191" i="4"/>
  <c r="V200" i="4"/>
  <c r="V203" i="4"/>
  <c r="V212" i="4"/>
  <c r="V215" i="4"/>
  <c r="V217" i="4"/>
  <c r="V230" i="4"/>
  <c r="V298" i="4"/>
  <c r="V313" i="4"/>
  <c r="V361" i="4"/>
  <c r="V387" i="4"/>
  <c r="V411" i="4"/>
  <c r="V414" i="4"/>
  <c r="V428" i="4"/>
  <c r="V431" i="4"/>
  <c r="V437" i="4"/>
  <c r="V442" i="4"/>
  <c r="V7" i="4"/>
  <c r="P9" i="4"/>
  <c r="L11" i="4"/>
  <c r="L26" i="4" s="1"/>
  <c r="V12" i="4"/>
  <c r="V16" i="4"/>
  <c r="V17" i="4"/>
  <c r="P18" i="4"/>
  <c r="L20" i="4"/>
  <c r="L24" i="4"/>
  <c r="L25" i="4"/>
  <c r="V32" i="4"/>
  <c r="V74" i="4"/>
  <c r="V80" i="4"/>
  <c r="V93" i="4"/>
  <c r="V109" i="4"/>
  <c r="V240" i="4"/>
  <c r="V243" i="4"/>
  <c r="V249" i="4"/>
  <c r="V289" i="4"/>
  <c r="V295" i="4"/>
  <c r="V304" i="4"/>
  <c r="V340" i="4"/>
  <c r="V346" i="4"/>
  <c r="V351" i="4"/>
  <c r="V373" i="4"/>
  <c r="V382" i="4"/>
  <c r="V453" i="4"/>
  <c r="V456" i="4"/>
  <c r="V462" i="4"/>
  <c r="V467" i="4"/>
  <c r="V468" i="4"/>
  <c r="V34" i="4"/>
  <c r="L47" i="4"/>
  <c r="V50" i="4"/>
  <c r="L65" i="4"/>
  <c r="L72" i="4"/>
  <c r="V76" i="4"/>
  <c r="V132" i="4"/>
  <c r="L149" i="4"/>
  <c r="V174" i="4"/>
  <c r="L182" i="4"/>
  <c r="L34" i="4"/>
  <c r="P35" i="4"/>
  <c r="V42" i="4"/>
  <c r="V48" i="4"/>
  <c r="L50" i="4"/>
  <c r="P51" i="4"/>
  <c r="P41" i="4"/>
  <c r="L48" i="4"/>
  <c r="P68" i="4"/>
  <c r="V291" i="4"/>
  <c r="L67" i="4"/>
  <c r="L64" i="4"/>
  <c r="L82" i="4" s="1"/>
  <c r="L74" i="4"/>
  <c r="V75" i="4"/>
  <c r="P76" i="4"/>
  <c r="V206" i="4"/>
  <c r="V39" i="4"/>
  <c r="V65" i="4"/>
  <c r="P66" i="4"/>
  <c r="V99" i="4"/>
  <c r="L124" i="4"/>
  <c r="V149" i="4"/>
  <c r="L157" i="4"/>
  <c r="V182" i="4"/>
  <c r="L190" i="4"/>
  <c r="L75" i="4"/>
  <c r="L206" i="4"/>
  <c r="L210" i="4"/>
  <c r="V213" i="4"/>
  <c r="V218" i="4"/>
  <c r="L232" i="4"/>
  <c r="L247" i="4"/>
  <c r="V248" i="4"/>
  <c r="V256" i="4"/>
  <c r="L261" i="4"/>
  <c r="P273" i="4"/>
  <c r="V277" i="4"/>
  <c r="L290" i="4"/>
  <c r="V305" i="4"/>
  <c r="V324" i="4"/>
  <c r="L332" i="4"/>
  <c r="V347" i="4"/>
  <c r="P348" i="4"/>
  <c r="L352" i="4"/>
  <c r="L402" i="4"/>
  <c r="L443" i="4"/>
  <c r="V211" i="4"/>
  <c r="L213" i="4"/>
  <c r="L218" i="4"/>
  <c r="V221" i="4"/>
  <c r="L240" i="4"/>
  <c r="V264" i="4"/>
  <c r="L269" i="4"/>
  <c r="V285" i="4"/>
  <c r="L299" i="4"/>
  <c r="L314" i="4"/>
  <c r="L341" i="4"/>
  <c r="V344" i="4"/>
  <c r="V357" i="4"/>
  <c r="V374" i="4"/>
  <c r="L397" i="4"/>
  <c r="L415" i="4"/>
  <c r="V463" i="4"/>
  <c r="P464" i="4"/>
  <c r="L203" i="4"/>
  <c r="L222" i="4" s="1"/>
  <c r="P204" i="4"/>
  <c r="V207" i="4"/>
  <c r="L211" i="4"/>
  <c r="V228" i="4"/>
  <c r="L264" i="4"/>
  <c r="L265" i="4"/>
  <c r="V286" i="4"/>
  <c r="P298" i="4"/>
  <c r="V316" i="4"/>
  <c r="P340" i="4"/>
  <c r="L357" i="4"/>
  <c r="L407" i="4"/>
  <c r="P414" i="4"/>
  <c r="P431" i="4"/>
  <c r="L207" i="4"/>
  <c r="L228" i="4"/>
  <c r="V239" i="4"/>
  <c r="V244" i="4"/>
  <c r="L260" i="4"/>
  <c r="V268" i="4"/>
  <c r="L286" i="4"/>
  <c r="L297" i="4"/>
  <c r="V319" i="4"/>
  <c r="V355" i="4"/>
  <c r="L360" i="4"/>
  <c r="L369" i="4"/>
  <c r="L390" i="4" s="1"/>
  <c r="L377" i="4"/>
  <c r="L399" i="4"/>
  <c r="V405" i="4"/>
  <c r="P406" i="4"/>
  <c r="L413" i="4"/>
  <c r="L430" i="4"/>
  <c r="V452" i="4"/>
  <c r="L215" i="4"/>
  <c r="V232" i="4"/>
  <c r="L236" i="4"/>
  <c r="V247" i="4"/>
  <c r="P248" i="4"/>
  <c r="P257" i="4"/>
  <c r="V261" i="4"/>
  <c r="L263" i="4"/>
  <c r="L268" i="4"/>
  <c r="V271" i="4"/>
  <c r="V276" i="4"/>
  <c r="L289" i="4"/>
  <c r="V290" i="4"/>
  <c r="L294" i="4"/>
  <c r="L322" i="4"/>
  <c r="V332" i="4"/>
  <c r="L349" i="4"/>
  <c r="V352" i="4"/>
  <c r="L372" i="4"/>
  <c r="V402" i="4"/>
  <c r="L410" i="4"/>
  <c r="L427" i="4"/>
  <c r="V443" i="4"/>
  <c r="L455" i="4"/>
  <c r="V471" i="4"/>
  <c r="P472" i="4"/>
  <c r="L239" i="4"/>
  <c r="L271" i="4"/>
  <c r="V314" i="4"/>
  <c r="L355" i="4"/>
  <c r="V397" i="4"/>
  <c r="L405" i="4"/>
  <c r="L418" i="4" l="1"/>
  <c r="L362" i="4"/>
  <c r="L306" i="4"/>
  <c r="L278" i="4"/>
  <c r="L194" i="4"/>
  <c r="L138" i="4"/>
  <c r="L54" i="4"/>
  <c r="L250" i="4"/>
  <c r="L476" i="4" s="1"/>
  <c r="H9" i="2" l="1"/>
  <c r="H8" i="2"/>
  <c r="H7" i="2"/>
  <c r="H6" i="2"/>
  <c r="H5" i="2"/>
  <c r="H4" i="2"/>
  <c r="H3" i="2"/>
  <c r="H10" i="2"/>
</calcChain>
</file>

<file path=xl/sharedStrings.xml><?xml version="1.0" encoding="utf-8"?>
<sst xmlns="http://schemas.openxmlformats.org/spreadsheetml/2006/main" count="7040" uniqueCount="1332">
  <si>
    <t>Radio ON!</t>
  </si>
  <si>
    <t>Initiaing global repair</t>
  </si>
  <si>
    <t xml:space="preserve"> 38408 P 0.18 0 137227 9691203 21890 63493 0 59393 137227 9691203 21890 63493 0 59393 (radio 0.86% / 0.86% tx 0.22% / 0.22% listen 0.64% / 0.64%)</t>
  </si>
  <si>
    <t xml:space="preserve"> 38407 P 0.18 0 168034 9662284 20242 88216 0 68206 168034 9662284 20242 88216 0 68206 (radio 1.10% / 1.10% tx 0.20% / 0.20% listen 0.89% / 0.89%)</t>
  </si>
  <si>
    <t xml:space="preserve"> 38408 P 0.18 0 142165 9686192 24571 63107 0 59204 142165 9686192 24571 63107 0 59204 (radio 0.89% / 0.89% tx 0.25% / 0.25% listen 0.64% / 0.64%)</t>
  </si>
  <si>
    <t xml:space="preserve"> 38407 P 0.18 0 168941 9661339 30508 86310 0 65092 168941 9661339 30508 86310 0 65092 (radio 1.18% / 1.18% tx 0.31% / 0.31% listen 0.87% / 0.87%)</t>
  </si>
  <si>
    <t xml:space="preserve"> 38408 P 0.18 0 136822 9691561 21473 63013 0 59343 136822 9691561 21473 63013 0 59343 (radio 0.85% / 0.85% tx 0.21% / 0.21% listen 0.64% / 0.64%)</t>
  </si>
  <si>
    <t xml:space="preserve"> 38407 P 0.18 0 181360 9648958 37365 82309 0 62865 181360 9648958 37365 82309 0 62865 (radio 1.21% / 1.21% tx 0.38% / 0.38% listen 0.83% / 0.83%)</t>
  </si>
  <si>
    <t xml:space="preserve"> 38407 P 0.18 0 202343 9627667 32884 95692 0 70393 202343 9627667 32884 95692 0 70393 (radio 1.30% / 1.30% tx 0.33% / 0.33% listen 0.97% / 0.97%)</t>
  </si>
  <si>
    <t xml:space="preserve"> 38408 P 0.18 0 162388 9668043 18842 65199 0 59362 162388 9668043 18842 65199 0 59362 (radio 0.85% / 0.85% tx 0.19% / 0.19% listen 0.66% / 0.66%)</t>
  </si>
  <si>
    <t xml:space="preserve"> 38407 P 0.18 0 102223 9728137 13071 67677 0 59340 102223 9728137 13071 67677 0 59340 (radio 0.82% / 0.82% tx 0.13% / 0.13% listen 0.68% / 0.68%)</t>
  </si>
  <si>
    <t xml:space="preserve"> 38408 P 0.18 0 169403 9661050 24118 67544 0 59496 169403 9661050 24118 67544 0 59496 (radio 0.93% / 0.93% tx 0.24% / 0.24% listen 0.68% / 0.68%)</t>
  </si>
  <si>
    <t xml:space="preserve"> 38407 P 0.18 0 190590 9639631 25231 96980 0 75730 190590 9639631 25231 96980 0 75730 (radio 1.24% / 1.24% tx 0.25% / 0.25% listen 0.98% / 0.98%)</t>
  </si>
  <si>
    <t xml:space="preserve"> 38408 P 0.18 0 170843 9659496 19389 67117 0 59507 170843 9659496 19389 67117 0 59507 (radio 0.87% / 0.87% tx 0.19% / 0.19% listen 0.68% / 0.68%)</t>
  </si>
  <si>
    <t xml:space="preserve"> 38407 P 0.18 0 180445 9649779 31592 86952 0 67597 180445 9649779 31592 86952 0 67597 (radio 1.20% / 1.20% tx 0.32% / 0.32% listen 0.88% / 0.88%)</t>
  </si>
  <si>
    <t xml:space="preserve"> 38407 P 0.18 0 177059 9653165 25728 88826 0 70767 177059 9653165 25728 88826 0 70767 (radio 1.16% / 1.16% tx 0.26% / 0.26% listen 0.90% / 0.90%)</t>
  </si>
  <si>
    <t xml:space="preserve"> 38408 P 0.18 0 138019 9690373 21039 61748 0 58765 138019 9690373 21039 61748 0 58765 (radio 0.84% / 0.84% tx 0.21% / 0.21% listen 0.62% / 0.62%)</t>
  </si>
  <si>
    <t xml:space="preserve"> 38408 P 0.18 0 182438 9647804 24193 92264 0 70630 182438 9647804 24193 92264 0 70630 (radio 1.18% / 1.18% tx 0.24% / 0.24% listen 0.93% / 0.93%)</t>
  </si>
  <si>
    <t xml:space="preserve"> 38407 P 0.18 0 187208 9642970 23774 91296 0 71809 187208 9642970 23774 91296 0 71809 (radio 1.17% / 1.17% tx 0.24% / 0.24% listen 0.92% / 0.92%)</t>
  </si>
  <si>
    <t xml:space="preserve"> 38407 P 0.18 0 100898 9729448 13071 65202 0 59673 100898 9729448 13071 65202 0 59673 (radio 0.79% / 0.79% tx 0.13% / 0.13% listen 0.66% / 0.66%)</t>
  </si>
  <si>
    <t xml:space="preserve"> 38425 P 0.18 0 170688 9664038 24108 94165 0 76523 170688 9664038 24108 94165 0 76523 (radio 1.20% / 1.20% tx 0.24% / 0.24% listen 0.95% / 0.95%)</t>
  </si>
  <si>
    <t xml:space="preserve"> 38408 P 0.18 0 133188 9695189 18441 61788 0 58987 133188 9695189 18441 61788 0 58987 (radio 0.81% / 0.81% tx 0.18% / 0.18% listen 0.62% / 0.62%)</t>
  </si>
  <si>
    <t xml:space="preserve"> 38408 P 0.18 0 163234 9667177 18913 64981 0 58887 163234 9667177 18913 64981 0 58887 (radio 0.85% / 0.85% tx 0.19% / 0.19% listen 0.66% / 0.66%)</t>
  </si>
  <si>
    <t xml:space="preserve"> 38407 P 0.18 0 185115 9644883 24197 97370 0 75418 185115 9644883 24197 97370 0 75418 (radio 1.23% / 1.23% tx 0.24% / 0.24% listen 0.99% / 0.99%)</t>
  </si>
  <si>
    <t xml:space="preserve"> 38407 P 0.18 0 155711 9674598 24034 77934 0 61527 155711 9674598 24034 77934 0 61527 (radio 1.03% / 1.03% tx 0.24% / 0.24% listen 0.79% / 0.79%)</t>
  </si>
  <si>
    <t xml:space="preserve"> 38408 P 0.18 0 173745 9656837 31000 80237 0 63712 173745 9656837 31000 80237 0 63712 (radio 1.13% / 1.13% tx 0.31% / 0.31% listen 0.81% / 0.81%)</t>
  </si>
  <si>
    <t xml:space="preserve"> 38407 P 0.18 0 345651 9484518 110121 129766 0 62588 345651 9484518 110121 129766 0 62588 (radio 2.44% / 2.44% tx 1.12% / 1.12% listen 1.32% / 1.32%)</t>
  </si>
  <si>
    <t xml:space="preserve"> 38407 P 0.18 0 194455 9635748 26173 93201 0 69540 194455 9635748 26173 93201 0 69540 (radio 1.21% / 1.21% tx 0.26% / 0.26% listen 0.94% / 0.94%)</t>
  </si>
  <si>
    <t xml:space="preserve"> 38408 P 0.18 0 137564 9690778 21041 61734 0 59029 137564 9690778 21041 61734 0 59029 (radio 0.84% / 0.84% tx 0.21% / 0.21% listen 0.62% / 0.62%)</t>
  </si>
  <si>
    <t>DATA send to 1 'Hello 1'</t>
  </si>
  <si>
    <t>DATA recv 'Hello 1 from the client' from 34</t>
  </si>
  <si>
    <t>DATA recv 'Hello 1 from the client' from 30</t>
  </si>
  <si>
    <t>DATA recv 'Hello 1 from the client' from 31</t>
  </si>
  <si>
    <t>DATA recv 'Hello 1 from the client' from 27</t>
  </si>
  <si>
    <t>DATA recv 'Hello 1 from the client' from 7</t>
  </si>
  <si>
    <t>DATA recv 'Hello 1 from the client' from 28</t>
  </si>
  <si>
    <t>DATA recv 'Hello 1 from the client' from 33</t>
  </si>
  <si>
    <t>DATA recv 'Hello 1 from the client' from 14</t>
  </si>
  <si>
    <t>DATA recv 'Hello 1 from the client' from 25</t>
  </si>
  <si>
    <t>DATA recv 'Hello 1 from the client' from 5</t>
  </si>
  <si>
    <t>DATA recv 'Hello 1 from the client' from 29</t>
  </si>
  <si>
    <t>DATA recv 'Hello 1 from the client' from 26</t>
  </si>
  <si>
    <t>DATA recv 'Hello 1 from the client' from 32</t>
  </si>
  <si>
    <t>DATA recv 'Hello 1 from the client' from 15</t>
  </si>
  <si>
    <t>DATA recv 'Hello 1 from the client' from 6</t>
  </si>
  <si>
    <t>DATA recv 'Hello 1 from the client' from 3</t>
  </si>
  <si>
    <t>Radio OFF!</t>
  </si>
  <si>
    <t xml:space="preserve"> 76808 P 0.18 1 259339 19396978 32455 75515 0 69079 122109 9705775 10565 12022 0 9686 (radio 0.54% / 0.22% tx 0.16% / 0.10% listen 0.38% / 0.12%)</t>
  </si>
  <si>
    <t xml:space="preserve"> 76807 P 0.18 1 613721 19044265 66907 141072 0 98015 445684 9381981 46665 52856 0 29809 (radio 1.05% / 1.01% tx 0.34% / 0.47% listen 0.71% / 0.53%)</t>
  </si>
  <si>
    <t xml:space="preserve"> 76808 P 0.18 1 264365 19391877 34897 75370 0 69353 122197 9705685 10326 12263 0 10149 (radio 0.56% / 0.22% tx 0.17% / 0.10% listen 0.38% / 0.12%)</t>
  </si>
  <si>
    <t xml:space="preserve"> 76807 P 0.18 1 488576 19171551 63551 115383 0 81798 319632 9510212 33043 29073 0 16706 (radio 0.91% / 0.63% tx 0.32% / 0.33% listen 0.58% / 0.29%)</t>
  </si>
  <si>
    <t xml:space="preserve"> 76808 P 0.18 1 256971 19399306 31638 75002 0 69567 120146 9707745 10165 11989 0 10224 (radio 0.54% / 0.22% tx 0.16% / 0.10% listen 0.38% / 0.12%)</t>
  </si>
  <si>
    <t xml:space="preserve"> 76807 P 0.18 1 518261 19141691 77785 118964 0 78796 336898 9492733 40420 36655 0 15931 (radio 1.00% / 0.78% tx 0.39% / 0.41% listen 0.60% / 0.37%)</t>
  </si>
  <si>
    <t xml:space="preserve"> 76807 P 0.18 1 606079 19051768 53701 140683 0 100961 403733 9424101 20817 44991 0 30568 (radio 0.98% / 0.66% tx 0.27% / 0.21% listen 0.71% / 0.45%)</t>
  </si>
  <si>
    <t xml:space="preserve"> 76808 P 0.18 1 314652 19345396 31039 79843 0 69022 152261 9677353 12197 14644 0 9660 (radio 0.56% / 0.27% tx 0.15% / 0.12% listen 0.40% / 0.14%)</t>
  </si>
  <si>
    <t xml:space="preserve"> 76807 P 0.18 1 183757 19476154 15682 77627 0 69215 81531 9748017 2611 9950 0 9875 (radio 0.47% / 0.12% tx 0.07% / 0.02% listen 0.39% / 0.10%)</t>
  </si>
  <si>
    <t xml:space="preserve"> 76808 P 0.18 1 322589 19337444 36751 83286 0 69892 153183 9676394 12633 15742 0 10396 (radio 0.61% / 0.28% tx 0.18% / 0.12% listen 0.42% / 0.16%)</t>
  </si>
  <si>
    <t xml:space="preserve"> 76807 P 0.18 1 639655 19020055 59077 147026 0 105829 449062 9380424 33846 50046 0 30099 (radio 1.04% / 0.85% tx 0.30% / 0.34% listen 0.74% / 0.50%)</t>
  </si>
  <si>
    <t xml:space="preserve"> 76808 P 0.18 1 325230 19334619 29837 83116 0 69721 154384 9675123 10448 15999 0 10214 (radio 0.57% / 0.26% tx 0.15% / 0.10% listen 0.42% / 0.16%)</t>
  </si>
  <si>
    <t xml:space="preserve"> 76807 P 0.18 1 589478 19070534 48526 127375 0 86205 409030 9420755 16934 40423 0 18608 (radio 0.89% / 0.58% tx 0.24% / 0.17% listen 0.64% / 0.41%)</t>
  </si>
  <si>
    <t xml:space="preserve"> 76807 P 0.18 1 569809 19089995 54745 141204 0 98982 392747 9436830 29017 52378 0 28215 (radio 0.99% / 0.82% tx 0.27% / 0.29% listen 0.71% / 0.53%)</t>
  </si>
  <si>
    <t xml:space="preserve"> 76807 P 0.18 1 613413 19046550 81846 151364 0 103493 442720 9382512 57738 57199 0 26970 (radio 1.18% / 1.16% tx 0.41% / 0.58% listen 0.76% / 0.58%)</t>
  </si>
  <si>
    <t xml:space="preserve"> 76808 P 0.18 1 257501 19398778 30334 73116 0 68477 119479 9708405 9295 11368 0 9712 (radio 0.52% / 0.21% tx 0.15% / 0.09% listen 0.37% / 0.11%)</t>
  </si>
  <si>
    <t xml:space="preserve"> 76808 P 0.18 1 638173 19019942 80034 146559 0 96820 455732 9372138 55841 54295 0 26190 (radio 1.15% / 1.12% tx 0.40% / 0.56% listen 0.74% / 0.55%)</t>
  </si>
  <si>
    <t xml:space="preserve"> 76807 P 0.18 1 663772 18995841 61880 147540 0 102511 476561 9352871 38106 56244 0 30702 (radio 1.06% / 0.95% tx 0.31% / 0.38% listen 0.75% / 0.57%)</t>
  </si>
  <si>
    <t xml:space="preserve"> 76807 P 0.18 1 182432 19477465 15682 75102 0 69498 81531 9748017 2611 9900 0 9825 (radio 0.46% / 0.12% tx 0.07% / 0.02% listen 0.38% / 0.10%)</t>
  </si>
  <si>
    <t xml:space="preserve"> 76808 P 0.18 1 253917 19402351 27816 73163 0 68917 120726 9707162 9375 11375 0 9930 (radio 0.51% / 0.21% tx 0.14% / 0.09% listen 0.37% / 0.11%)</t>
  </si>
  <si>
    <t xml:space="preserve"> 76808 P 0.18 1 317235 19342781 31772 79028 0 68853 153998 9675604 12859 14047 0 9966 (radio 0.56% / 0.27% tx 0.16% / 0.13% listen 0.40% / 0.14%)</t>
  </si>
  <si>
    <t xml:space="preserve"> 76807 P 0.18 1 645991 19011800 89597 151306 0 99421 460873 9366917 65400 53936 0 24003 (radio 1.22% / 1.21% tx 0.45% / 0.66% listen 0.76% / 0.54%)</t>
  </si>
  <si>
    <t xml:space="preserve"> 76807 P 0.18 1 352998 19307363 50613 98196 0 71442 197284 9632765 26579 20262 0 9915 (radio 0.75% / 0.47% tx 0.25% / 0.27% listen 0.49% / 0.20%)</t>
  </si>
  <si>
    <t xml:space="preserve"> 76808 P 0.18 1 500114 19160098 66025 111114 0 80663 326366 9503261 35025 30877 0 16951 (radio 0.90% / 0.67% tx 0.33% / 0.35% listen 0.56% / 0.31%)</t>
  </si>
  <si>
    <t xml:space="preserve"> 76807 P 0.18 1 825499 18832500 183352 191705 0 85876 479845 9347982 73231 61939 0 23288 (radio 1.90% / 1.37% tx 0.93% / 0.74% listen 0.97% / 0.63%)</t>
  </si>
  <si>
    <t xml:space="preserve"> 76807 P 0.18 1 671743 18988043 76808 153643 0 102493 477285 9352295 50635 60442 0 32953 (radio 1.17% / 1.13% tx 0.39% / 0.51% listen 0.78% / 0.61%)</t>
  </si>
  <si>
    <t xml:space="preserve"> 76808 P 0.18 1 258069 19398185 30417 73419 0 68911 120502 9707407 9376 11685 0 9882 (radio 0.52% / 0.21% tx 0.15% / 0.09% listen 0.37% / 0.11%)</t>
  </si>
  <si>
    <t>DATA send to 1 'Hello 2'</t>
  </si>
  <si>
    <t>DATA recv 'Hello 2 from the client' from 27</t>
  </si>
  <si>
    <t>DATA recv 'Hello 2 from the client' from 28</t>
  </si>
  <si>
    <t>DATA recv 'Hello 2 from the client' from 25</t>
  </si>
  <si>
    <t>DATA recv 'Hello 2 from the client' from 14</t>
  </si>
  <si>
    <t>DATA recv 'Hello 2 from the client' from 30</t>
  </si>
  <si>
    <t>DATA recv 'Hello 2 from the client' from 31</t>
  </si>
  <si>
    <t>DATA recv 'Hello 2 from the client' from 29</t>
  </si>
  <si>
    <t>DATA recv 'Hello 2 from the client' from 33</t>
  </si>
  <si>
    <t>DATA recv 'Hello 2 from the client' from 7</t>
  </si>
  <si>
    <t>DATA recv 'Hello 2 from the client' from 34</t>
  </si>
  <si>
    <t>DATA recv 'Hello 2 from the client' from 5</t>
  </si>
  <si>
    <t>DATA recv 'Hello 2 from the client' from 32</t>
  </si>
  <si>
    <t>DATA recv 'Hello 2 from the client' from 26</t>
  </si>
  <si>
    <t xml:space="preserve"> 115208 P 0.18 2 382206 29102066 42966 88118 0 78745 122864 9705088 10511 12603 0 9666 (radio 0.44% / 0.23% tx 0.14% / 0.10% listen 0.29% / 0.12%)</t>
  </si>
  <si>
    <t xml:space="preserve"> 115207 P 0.18 2 949452 28536954 67819 153293 0 109755 335728 9492689 912 12221 0 11740 (radio 0.74% / 0.13% tx 0.23% / 0.00% listen 0.51% / 0.12%)</t>
  </si>
  <si>
    <t xml:space="preserve"> 115208 P 0.18 2 390304 29093914 45937 88892 0 80115 125936 9702037 11040 13522 0 10762 (radio 0.45% / 0.24% tx 0.15% / 0.11% listen 0.30% / 0.13%)</t>
  </si>
  <si>
    <t xml:space="preserve"> 115207 P 0.18 2 768973 28721109 78426 128866 0 91438 280394 9549558 14875 13483 0 9640 (radio 0.70% / 0.28% tx 0.26% / 0.15% listen 0.43% / 0.13%)</t>
  </si>
  <si>
    <t xml:space="preserve"> 115208 P 0.18 2 382670 29101559 42684 87812 0 79382 125696 9702253 11046 12810 0 9815 (radio 0.44% / 0.24% tx 0.14% / 0.11% listen 0.29% / 0.13%)</t>
  </si>
  <si>
    <t xml:space="preserve"> 115207 P 0.18 2 772995 28716705 79685 130062 0 88686 254731 9575014 1900 11098 0 9890 (radio 0.71% / 0.13% tx 0.27% / 0.01% listen 0.44% / 0.11%)</t>
  </si>
  <si>
    <t xml:space="preserve"> 115207 P 0.18 2 945427 28540551 55601 151777 0 110850 339345 9488783 1900 11094 0 9889 (radio 0.70% / 0.13% tx 0.18% / 0.01% listen 0.51% / 0.11%)</t>
  </si>
  <si>
    <t xml:space="preserve"> 115208 P 0.18 2 470636 29019137 41763 95467 0 79659 155981 9673741 10724 15624 0 10637 (radio 0.46% / 0.26% tx 0.14% / 0.10% listen 0.32% / 0.15%)</t>
  </si>
  <si>
    <t xml:space="preserve"> 115207 P 0.18 2 265526 29224016 18293 87564 0 79079 81766 9747862 2611 9937 0 9864 (radio 0.35% / 0.12% tx 0.06% / 0.02% listen 0.29% / 0.10%)</t>
  </si>
  <si>
    <t xml:space="preserve"> 115208 P 0.18 2 479130 29010604 49418 99376 0 79509 156538 9673160 12667 16090 0 9617 (radio 0.50% / 0.29% tx 0.16% / 0.12% listen 0.33% / 0.16%)</t>
  </si>
  <si>
    <t xml:space="preserve"> 115207 P 0.18 2 1001965 28487057 60979 158131 0 115718 362307 9467002 1902 11105 0 9889 (radio 0.74% / 0.13% tx 0.20% / 0.01% listen 0.53% / 0.11%)</t>
  </si>
  <si>
    <t xml:space="preserve"> 115208 P 0.18 2 481931 29007543 40824 99439 0 79667 156698 9672924 10987 16323 0 9946 (radio 0.47% / 0.27% tx 0.13% / 0.11% listen 0.33% / 0.16%)</t>
  </si>
  <si>
    <t xml:space="preserve"> 115207 P 0.18 2 954883 28533341 60609 140398 0 95860 365402 9462807 12083 13023 0 9655 (radio 0.68% / 0.25% tx 0.20% / 0.12% listen 0.47% / 0.13%)</t>
  </si>
  <si>
    <t xml:space="preserve"> 115207 P 0.18 2 918613 28571273 68043 154933 0 108932 348801 9481278 13298 13729 0 9950 (radio 0.75% / 0.27% tx 0.23% / 0.13% listen 0.52% / 0.13%)</t>
  </si>
  <si>
    <t xml:space="preserve"> 115207 P 0.18 2 947705 28542104 94077 168152 0 114866 334289 9495554 12231 16788 0 11373 (radio 0.88% / 0.29% tx 0.31% / 0.12% listen 0.57% / 0.17%)</t>
  </si>
  <si>
    <t xml:space="preserve"> 115208 P 0.18 2 378897 29105336 39767 84852 0 78334 121393 9706558 9433 11736 0 9857 (radio 0.42% / 0.21% tx 0.13% / 0.09% listen 0.28% / 0.11%)</t>
  </si>
  <si>
    <t xml:space="preserve"> 115208 P 0.18 2 980189 28506034 81937 158580 0 107624 342013 9486092 1903 12021 0 10804 (radio 0.81% / 0.14% tx 0.27% / 0.01% listen 0.53% / 0.12%)</t>
  </si>
  <si>
    <t xml:space="preserve"> 115207 P 0.18 2 1064538 28424533 89854 169261 0 112868 400763 9428692 27974 21721 0 10357 (radio 0.87% / 0.50% tx 0.30% / 0.28% listen 0.57% / 0.22%)</t>
  </si>
  <si>
    <t xml:space="preserve"> 115207 P 0.18 2 264201 29225327 18293 84989 0 79312 81766 9747862 2611 9887 0 9814 (radio 0.35% / 0.12% tx 0.06% / 0.02% listen 0.28% / 0.10%)</t>
  </si>
  <si>
    <t xml:space="preserve"> 115208 P 0.18 2 376604 29107653 37339 85404 0 78738 122684 9705302 9523 12241 0 9821 (radio 0.41% / 0.22% tx 0.12% / 0.09% listen 0.28% / 0.12%)</t>
  </si>
  <si>
    <t xml:space="preserve"> 115208 P 0.18 2 477710 29012024 45486 94435 0 78260 160472 9669243 13714 15407 0 9407 (radio 0.47% / 0.29% tx 0.15% / 0.13% listen 0.32% / 0.15%)</t>
  </si>
  <si>
    <t xml:space="preserve"> 115207 P 0.18 2 984954 28500887 91497 162271 0 109187 338960 9489087 1900 10965 0 9766 (radio 0.86% / 0.13% tx 0.31% / 0.01% listen 0.55% / 0.11%)</t>
  </si>
  <si>
    <t xml:space="preserve"> 115207 P 0.18 2 605803 28884031 88085 121708 0 80888 252802 9576668 37472 23512 0 9446 (radio 0.71% / 0.62% tx 0.29% / 0.38% listen 0.41% / 0.23%)</t>
  </si>
  <si>
    <t xml:space="preserve"> 115208 P 0.18 2 755030 28734949 67930 122938 0 91267 254913 9574851 1905 11824 0 10604 (radio 0.64% / 0.13% tx 0.23% / 0.01% listen 0.41% / 0.12%)</t>
  </si>
  <si>
    <t xml:space="preserve"> 115207 P 0.18 2 1166679 28319543 185253 202760 0 95713 341177 9487043 1901 11055 0 9837 (radio 1.31% / 0.13% tx 0.62% / 0.01% listen 0.68% / 0.11%)</t>
  </si>
  <si>
    <t xml:space="preserve"> 115207 P 0.18 2 1034856 28454350 78708 166378 0 114028 363110 9466307 1900 12735 0 11535 (radio 0.83% / 0.14% tx 0.26% / 0.01% listen 0.56% / 0.12%)</t>
  </si>
  <si>
    <t xml:space="preserve"> 115208 P 0.18 2 404457 29081497 39940 88473 0 81457 146385 9683312 9523 15054 0 12546 (radio 0.43% / 0.25% tx 0.13% / 0.09% listen 0.30% / 0.15%)</t>
  </si>
  <si>
    <t>DATA send to 1 'Hello 3'</t>
  </si>
  <si>
    <t>DATA recv 'Hello 3 from the client' from 34</t>
  </si>
  <si>
    <t>DATA recv 'Hello 3 from the client' from 30</t>
  </si>
  <si>
    <t>DATA recv 'Hello 3 from the client' from 31</t>
  </si>
  <si>
    <t>DATA recv 'Hello 3 from the client' from 27</t>
  </si>
  <si>
    <t>DATA recv 'Hello 3 from the client' from 25</t>
  </si>
  <si>
    <t>DATA recv 'Hello 3 from the client' from 28</t>
  </si>
  <si>
    <t>DATA recv 'Hello 3 from the client' from 33</t>
  </si>
  <si>
    <t>DATA recv 'Hello 3 from the client' from 29</t>
  </si>
  <si>
    <t>DATA recv 'Hello 3 from the client' from 1</t>
  </si>
  <si>
    <t>DATA recv 'Hello 3 from the client' from 26</t>
  </si>
  <si>
    <t>DATA recv 'Hello 3 from the client' from 5</t>
  </si>
  <si>
    <t>DATA recv 'Hello 3 from the client' from 32</t>
  </si>
  <si>
    <t xml:space="preserve"> 153608 P 0.18 3 504838 38809551 53457 100283 0 88447 122629 9707485 10491 12165 0 9702 (radio 0.39% / 0.23% tx 0.13% / 0.10% listen 0.25% / 0.12%)</t>
  </si>
  <si>
    <t xml:space="preserve"> 153607 P 0.18 3 1364299 37951593 115880 186917 0 122898 414844 9414639 48061 33624 0 13143 (radio 0.77% / 0.83% tx 0.29% / 0.48% listen 0.47% / 0.34%)</t>
  </si>
  <si>
    <t xml:space="preserve"> 153608 P 0.18 3 516405 38795638 56984 101991 0 89930 126098 9701724 11047 13099 0 9815 (radio 0.40% / 0.24% tx 0.14% / 0.11% listen 0.25% / 0.13%)</t>
  </si>
  <si>
    <t xml:space="preserve"> 153607 P 0.18 3 1093101 38226585 133550 166897 0 103825 324125 9505476 55124 38031 0 12387 (radio 0.76% / 0.94% tx 0.33% / 0.56% listen 0.42% / 0.38%)</t>
  </si>
  <si>
    <t xml:space="preserve"> 153608 P 0.18 3 507999 38804047 53718 100737 0 89471 125326 9702488 11034 12925 0 10089 (radio 0.39% / 0.24% tx 0.13% / 0.11% listen 0.25% / 0.13%)</t>
  </si>
  <si>
    <t xml:space="preserve"> 153607 P 0.18 3 1105878 38211501 138996 168412 0 99854 332880 9494796 59311 38350 0 11168 (radio 0.78% / 0.99% tx 0.35% / 0.60% listen 0.42% / 0.39%)</t>
  </si>
  <si>
    <t xml:space="preserve"> 153607 P 0.18 3 1269236 38046862 56467 162837 0 120689 323806 9506311 866 11060 0 9839 (radio 0.55% / 0.12% tx 0.14% / 0.00% listen 0.41% / 0.11%)</t>
  </si>
  <si>
    <t xml:space="preserve"> 153608 P 0.18 3 624845 38694700 52427 110622 0 89695 154206 9675563 10664 15155 0 10036 (radio 0.41% / 0.26% tx 0.13% / 0.10% listen 0.28% / 0.15%)</t>
  </si>
  <si>
    <t xml:space="preserve"> 153607 P 0.18 3 347535 38971561 20904 97676 0 88917 82006 9747545 2611 10112 0 9838 (radio 0.30% / 0.12% tx 0.05% / 0.02% listen 0.24% / 0.10%)</t>
  </si>
  <si>
    <t xml:space="preserve"> 153608 P 0.18 3 632821 38684716 61971 115231 0 90386 153688 9674112 12553 15855 0 10877 (radio 0.45% / 0.28% tx 0.15% / 0.12% listen 0.29% / 0.16%)</t>
  </si>
  <si>
    <t xml:space="preserve"> 153607 P 0.18 3 1582945 37733688 185540 221600 0 125325 580977 9246631 124561 63469 0 9607 (radio 1.03% / 1.91% tx 0.47% / 1.26% listen 0.56% / 0.64%)</t>
  </si>
  <si>
    <t xml:space="preserve"> 153608 P 0.18 3 642199 38676951 51892 116377 0 88922 160265 9669408 11068 16938 0 9255 (radio 0.42% / 0.28% tx 0.13% / 0.11% listen 0.29% / 0.17%)</t>
  </si>
  <si>
    <t xml:space="preserve"> 153607 P 0.18 3 1297297 38018576 67314 154808 0 105670 342411 9485235 6705 14410 0 9810 (radio 0.56% / 0.21% tx 0.17% / 0.06% listen 0.39% / 0.14%)</t>
  </si>
  <si>
    <t xml:space="preserve"> 153607 P 0.18 3 1227863 38092133 69943 167772 0 120574 309247 9520860 1900 12839 0 11642 (radio 0.60% / 0.14% tx 0.17% / 0.01% listen 0.42% / 0.13%)</t>
  </si>
  <si>
    <t xml:space="preserve"> 153607 P 0.18 3 1334813 37982716 151783 207602 0 127649 387105 9440612 57706 39450 0 12783 (radio 0.91% / 0.98% tx 0.38% / 0.58% listen 0.52% / 0.40%)</t>
  </si>
  <si>
    <t xml:space="preserve"> 153608 P 0.18 3 500726 38811356 49213 96545 0 88021 121826 9706020 9446 11693 0 9687 (radio 0.37% / 0.21% tx 0.12% / 0.09% listen 0.24% / 0.11%)</t>
  </si>
  <si>
    <t xml:space="preserve"> 153608 P 0.18 3 1383473 37930690 137104 193524 0 116944 403281 9424656 55167 34944 0 9320 (radio 0.84% / 0.91% tx 0.34% / 0.56% listen 0.49% / 0.35%)</t>
  </si>
  <si>
    <t xml:space="preserve"> 153607 P 0.18 3 1492441 37824384 147554 205231 0 122184 427900 9399851 57700 35970 0 9316 (radio 0.89% / 0.95% tx 0.37% / 0.58% listen 0.52% / 0.36%)</t>
  </si>
  <si>
    <t xml:space="preserve"> 153607 P 0.18 3 346214 38972870 20904 95072 0 89101 82010 9747543 2611 10083 0 9789 (radio 0.29% / 0.12% tx 0.05% / 0.02% listen 0.24% / 0.10%)</t>
  </si>
  <si>
    <t xml:space="preserve"> 153608 P 0.18 3 499323 38812745 46793 97301 0 88653 122716 9705092 9454 11897 0 9915 (radio 0.36% / 0.21% tx 0.11% / 0.09% listen 0.24% / 0.12%)</t>
  </si>
  <si>
    <t xml:space="preserve"> 153608 P 0.18 3 635776 38683647 56138 109364 0 88009 158063 9671623 10652 14929 0 9749 (radio 0.42% / 0.26% tx 0.14% / 0.10% listen 0.27% / 0.15%)</t>
  </si>
  <si>
    <t xml:space="preserve"> 153607 P 0.18 3 1387454 37926278 146694 197238 0 118503 402497 9425391 55197 34967 0 9316 (radio 0.87% / 0.91% tx 0.37% / 0.56% listen 0.50% / 0.35%)</t>
  </si>
  <si>
    <t xml:space="preserve"> 153607 P 0.18 3 845290 38474003 101042 144276 0 98295 239484 9589972 12957 22568 0 17407 (radio 0.62% / 0.36% tx 0.25% / 0.13% listen 0.36% / 0.22%)</t>
  </si>
  <si>
    <t xml:space="preserve"> 153608 P 0.18 3 1077970 38241430 123034 157867 0 100562 322937 9506481 55104 34929 0 9295 (radio 0.71% / 0.91% tx 0.31% / 0.56% listen 0.40% / 0.35%)</t>
  </si>
  <si>
    <t xml:space="preserve"> 153607 P 0.18 3 1570749 37743386 240377 241014 0 108322 404067 9423843 55124 38254 0 12609 (radio 1.-87% / 0.95% tx 0.61% / 0.56% listen 0.61% / 0.38%)</t>
  </si>
  <si>
    <t xml:space="preserve"> 153607 P 0.18 3 1460303 37856627 133827 205024 0 127096 425444 9402277 55119 38646 0 13068 (radio 0.86% / 0.95% tx 0.34% / 0.56% listen 0.52% / 0.39%)</t>
  </si>
  <si>
    <t xml:space="preserve"> 153608 P 0.18 3 584657 38731069 54737 111972 0 99080 180197 9649572 14797 23499 0 17623 (radio 0.42% / 0.38% tx 0.13% / 0.15% listen 0.28% / 0.23%)</t>
  </si>
  <si>
    <t>DATA send to 1 'Hello 4'</t>
  </si>
  <si>
    <t>DATA recv 'Hello 4 from the client' from 8</t>
  </si>
  <si>
    <t>DATA recv 'Hello 4 from the client' from 30</t>
  </si>
  <si>
    <t>DATA recv 'Hello 4 from the client' from 31</t>
  </si>
  <si>
    <t>DATA recv 'Hello 4 from the client' from 28</t>
  </si>
  <si>
    <t>DATA recv 'Hello 4 from the client' from 27</t>
  </si>
  <si>
    <t>DATA recv 'Hello 4 from the client' from 25</t>
  </si>
  <si>
    <t>DATA recv 'Hello 4 from the client' from 29</t>
  </si>
  <si>
    <t>DATA recv 'Hello 4 from the client' from 26</t>
  </si>
  <si>
    <t>DATA recv 'Hello 4 from the client' from 9</t>
  </si>
  <si>
    <t>DATA recv 'Hello 4 from the client' from 7</t>
  </si>
  <si>
    <t>DATA recv 'Hello 4 from the client' from 34</t>
  </si>
  <si>
    <t>DATA recv 'Hello 4 from the client' from 33</t>
  </si>
  <si>
    <t>DATA recv 'Hello 4 from the client' from 1</t>
  </si>
  <si>
    <t>DATA recv 'Hello 4 from the client' from 32</t>
  </si>
  <si>
    <t>DATA recv 'Hello 4 from the client' from 14</t>
  </si>
  <si>
    <t>DATA recv 'Hello 4 from the client' from 17</t>
  </si>
  <si>
    <t xml:space="preserve"> 192008 P 0.18 4 630789 48511489 64523 113135 0 98724 125948 9701938 11066 12852 0 10277 (radio 0.36% / 0.24% tx 0.13% / 0.11% listen 0.23% / 0.13%)</t>
  </si>
  <si>
    <t xml:space="preserve"> 192007 P 0.18 4 1901597 47244209 183577 246004 0 144456 537295 9292616 67697 59087 0 21558 (radio 0.00% / 1.28% tx 0.37% / 0.68% listen 0.50% / 0.60%)</t>
  </si>
  <si>
    <t xml:space="preserve"> 192008 P 0.18 4 641648 48498275 68041 114851 0 99799 125240 9702637 11057 12860 0 9869 (radio 0.37% / 0.24% tx 0.13% / 0.11% listen 0.23% / 0.13%)</t>
  </si>
  <si>
    <t xml:space="preserve"> 192007 P 0.18 4 1517307 47630104 213190 227127 0 127406 424203 9403519 79640 60230 0 23581 (radio 0.02% / 1.42% tx 0.43% / 0.81% listen 0.46% / 0.61%)</t>
  </si>
  <si>
    <t xml:space="preserve"> 192008 P 0.18 4 630479 48511755 64205 112633 0 99379 122477 9707708 10487 11896 0 9908 (radio 0.35% / 0.22% tx 0.13% / 0.10% listen 0.22% / 0.12%)</t>
  </si>
  <si>
    <t xml:space="preserve"> 192007 P 0.18 4 1339213 47805909 138996 178301 0 109743 233332 9594408 0 9889 0 9889 (radio 0.64% / 0.10% tx 0.28% / 0.00% listen 0.36% / 0.10%)</t>
  </si>
  <si>
    <t xml:space="preserve"> 192007 P 0.18 4 1592902 47551128 58367 173934 0 130578 323663 9504266 1900 11097 0 9889 (radio 0.47% / 0.13% tx 0.11% / 0.01% listen 0.35% / 0.11%)</t>
  </si>
  <si>
    <t xml:space="preserve"> 192008 P 0.18 4 772265 48376961 62379 124799 0 100125 147417 9682261 9952 14177 0 10430 (radio 0.38% / 0.24% tx 0.12% / 0.10% listen 0.25% / 0.14%)</t>
  </si>
  <si>
    <t xml:space="preserve"> 192007 P 0.18 4 429722 48719006 23515 107613 0 98781 82184 9747445 2611 9937 0 9864 (radio 0.26% / 0.12% tx 0.04% / 0.02% listen 0.21% / 0.10%)</t>
  </si>
  <si>
    <t xml:space="preserve"> 192008 P 0.18 4 793977 48351335 76922 132711 0 100346 161153 9666619 14951 17480 0 9960 (radio 0.42% / 0.32% tx 0.15% / 0.15% listen 0.27% / 0.17%)</t>
  </si>
  <si>
    <t xml:space="preserve"> 192007 P 0.18 4 2069095 47075376 220637 242365 0 135308 486147 9341688 35097 20765 0 9983 (radio 0.06% / 0.56% tx 0.44% / 0.35% listen 0.49% / 0.21%)</t>
  </si>
  <si>
    <t xml:space="preserve"> 192008 P 0.18 4 821594 48327432 62491 136229 0 99953 179392 9650481 10599 19852 0 11031 (radio 0.40% / 0.30% tx 0.12% / 0.10% listen 0.27% / 0.20%)</t>
  </si>
  <si>
    <t xml:space="preserve"> 192007 P 0.18 4 1729688 47414029 88496 190588 0 127054 432388 9395453 21182 35780 0 21384 (radio 0.56% / 0.57% tx 0.18% / 0.21% listen 0.38% / 0.36%)</t>
  </si>
  <si>
    <t xml:space="preserve"> 192007 P 0.18 4 1706181 47441886 145730 217982 0 137827 478315 9349753 75787 50210 0 17253 (radio 0.74% / 1.28% tx 0.29% / 0.77% listen 0.44% / 0.51%)</t>
  </si>
  <si>
    <t xml:space="preserve"> 192007 P 0.18 4 1761961 47385402 212581 260688 0 150979 427145 9402686 60798 53086 0 23330 (radio 0.08% / 1.15% tx 0.43% / 0.61% listen 0.53% / 0.54%)</t>
  </si>
  <si>
    <t xml:space="preserve"> 192008 P 0.18 4 623932 48516026 58730 108483 0 97852 123203 9704670 9517 11938 0 9831 (radio 0.34% / 0.21% tx 0.11% / 0.09% listen 0.22% / 0.12%)</t>
  </si>
  <si>
    <t xml:space="preserve"> 192008 P 0.18 4 1697825 47444353 137104 203363 0 126783 314349 9513663 0 9839 0 9839 (radio 0.69% / 0.10% tx 0.27% / 0.00% listen 0.41% / 0.10%)</t>
  </si>
  <si>
    <t xml:space="preserve"> 192007 P 0.18 4 1828223 47317544 147554 215071 0 132024 335779 9493160 0 9840 0 9840 (radio 0.73% / 0.10% tx 0.30% / 0.00% listen 0.43% / 0.10%)</t>
  </si>
  <si>
    <t xml:space="preserve"> 192007 P 0.18 4 428401 48720315 23515 104960 0 98916 82184 9747445 2611 9888 0 9815 (radio 0.26% / 0.12% tx 0.04% / 0.02% listen 0.21% / 0.10%)</t>
  </si>
  <si>
    <t xml:space="preserve"> 192008 P 0.18 4 620651 48521606 56176 108734 0 98329 121325 9708861 9383 11433 0 9676 (radio 0.33% / 0.21% tx 0.11% / 0.09% listen 0.22% / 0.11%)</t>
  </si>
  <si>
    <t xml:space="preserve"> 192008 P 0.18 4 791727 48357574 66787 124991 0 97880 155948 9673927 10649 15627 0 9871 (radio 0.39% / 0.26% tx 0.13% / 0.10% listen 0.25% / 0.15%)</t>
  </si>
  <si>
    <t xml:space="preserve"> 192007 P 0.18 4 1897866 47243571 231895 250502 0 131381 510409 9317293 85201 53264 0 12878 (radio 0.10% / 1.40% tx 0.47% / 0.86% listen 0.50% / 0.54%)</t>
  </si>
  <si>
    <t xml:space="preserve"> 192007 P 0.18 4 1193138 47955967 150532 186784 0 120284 347845 9481964 49490 42508 0 21989 (radio 0.68% / 0.93% tx 0.30% / 0.50% listen 0.38% / 0.43%)</t>
  </si>
  <si>
    <t xml:space="preserve"> 192008 P 0.18 4 1535655 47613715 201202 208417 0 118687 457682 9372285 78168 50550 0 18125 (radio 0.83% / 1.30% tx 0.40% / 0.79% listen 0.42% / 0.51%)</t>
  </si>
  <si>
    <t xml:space="preserve"> 192007 P 0.18 4 2157577 46986355 379654 331249 0 132532 586825 9242969 139277 90235 0 24210 (radio 1.-43% / 2.33% tx 0.77% / 1.41% listen 0.67% / 0.91%)</t>
  </si>
  <si>
    <t xml:space="preserve"> 192007 P 0.18 4 1985580 47161226 191820 265450 0 153269 525274 9304599 57993 60426 0 26173 (radio 0.05% / 1.20% tx 0.39% / 0.58% listen 0.54% / 0.61%)</t>
  </si>
  <si>
    <t xml:space="preserve"> 192008 P 0.18 4 851199 48294283 64589 140053 0 122590 266539 9563214 9852 28081 0 23510 (radio 0.41% / 0.38% tx 0.13% / 0.10% listen 0.28% / 0.28%)</t>
  </si>
  <si>
    <t>DATA send to 1 'Hello 5'</t>
  </si>
  <si>
    <t>DATA recv 'Hello 5 from the client' from 34</t>
  </si>
  <si>
    <t>DATA recv 'Hello 5 from the client' from 30</t>
  </si>
  <si>
    <t>DATA recv 'Hello 5 from the client' from 6</t>
  </si>
  <si>
    <t>DATA recv 'Hello 5 from the client' from 28</t>
  </si>
  <si>
    <t>DATA recv 'Hello 5 from the client' from 25</t>
  </si>
  <si>
    <t>DATA recv 'Hello 5 from the client' from 27</t>
  </si>
  <si>
    <t>DATA recv 'Hello 5 from the client' from 33</t>
  </si>
  <si>
    <t>DATA recv 'Hello 5 from the client' from 12</t>
  </si>
  <si>
    <t>DATA recv 'Hello 5 from the client' from 29</t>
  </si>
  <si>
    <t>DATA recv 'Hello 5 from the client' from 31</t>
  </si>
  <si>
    <t>DATA recv 'Hello 5 from the client' from 26</t>
  </si>
  <si>
    <t>DATA recv 'Hello 5 from the client' from 32</t>
  </si>
  <si>
    <t xml:space="preserve"> 230408 P 0.18 5 778084 58192002 76209 131148 0 113005 147292 9680513 11686 18013 0 14281 (radio 0.35% / 0.30% tx 0.12% / 0.11% listen 0.22% / 0.18%)</t>
  </si>
  <si>
    <t xml:space="preserve"> 230407 P 0.18 5 2316247 56659250 196091 274243 0 166371 414647 9415041 12514 28239 0 21915 (radio 0.06% / 0.41% tx 0.33% / 0.12% listen 0.46% / 0.28%)</t>
  </si>
  <si>
    <t xml:space="preserve"> 230408 P 0.18 5 765343 58204699 78530 127227 0 109671 123692 9706424 10489 12376 0 9872 (radio 0.34% / 0.23% tx 0.13% / 0.10% listen 0.21% / 0.12%)</t>
  </si>
  <si>
    <t xml:space="preserve"> 230407 P 0.18 5 1849570 57127524 224363 248683 0 142909 332260 9497420 11173 21556 0 15503 (radio 0.07% / 0.33% tx 0.38% / 0.11% listen 0.42% / 0.21%)</t>
  </si>
  <si>
    <t xml:space="preserve"> 230408 P 0.18 5 758866 58211186 76081 126184 0 109291 128384 9699431 11876 13551 0 9912 (radio 0.34% / 0.25% tx 0.12% / 0.12% listen 0.21% / 0.13%)</t>
  </si>
  <si>
    <t xml:space="preserve"> 230407 P 0.18 5 1795717 57179156 230286 229820 0 121244 456501 9373247 91290 51519 0 11501 (radio 0.05% / 1.45% tx 0.39% / 0.92% listen 0.38% / 0.52%)</t>
  </si>
  <si>
    <t xml:space="preserve"> 230407 P 0.18 5 2163363 56808611 142625 224795 0 140403 570458 9257483 84258 50861 0 9825 (radio 0.62% / 1.37% tx 0.24% / 0.85% listen 0.38% / 0.51%)</t>
  </si>
  <si>
    <t xml:space="preserve"> 230408 P 0.18 5 927089 58051723 73038 140277 0 110734 154821 9674762 10659 15478 0 10609 (radio 0.36% / 0.26% tx 0.12% / 0.10% listen 0.23% / 0.15%)</t>
  </si>
  <si>
    <t xml:space="preserve"> 230407 P 0.18 5 540697 58435536 31040 119267 0 109395 110972 9716530 7525 11654 0 10614 (radio 0.25% / 0.19% tx 0.05% / 0.07% listen 0.20% / 0.11%)</t>
  </si>
  <si>
    <t xml:space="preserve"> 230408 P 0.18 5 993036 57982161 90253 154940 0 115417 199056 9630826 13331 22229 0 15071 (radio 0.41% / 0.36% tx 0.15% / 0.13% listen 0.26% / 0.22%)</t>
  </si>
  <si>
    <t xml:space="preserve"> 230407 P 0.18 5 2494949 56477321 222537 253460 0 145197 425851 9401945 1900 11095 0 9889 (radio 0.07% / 0.13% tx 0.37% / 0.01% listen 0.42% / 0.11%)</t>
  </si>
  <si>
    <t xml:space="preserve"> 230408 P 0.18 5 1064274 57914576 77363 163244 0 115450 242677 9587144 14872 27015 0 15497 (radio 0.40% / 0.42% tx 0.13% / 0.15% listen 0.27% / 0.27%)</t>
  </si>
  <si>
    <t xml:space="preserve"> 230407 P 0.18 5 2275987 56697529 179520 242862 0 141244 546296 9283500 91024 52274 0 14190 (radio 0.71% / 1.45% tx 0.30% / 0.92% listen 0.41% / 0.53%)</t>
  </si>
  <si>
    <t xml:space="preserve"> 230407 P 0.18 5 2135245 56842526 181691 248262 0 152142 429061 9400640 35961 30280 0 14315 (radio 0.00% / 0.67% tx 0.30% / 0.36% listen 0.42% / 0.30%)</t>
  </si>
  <si>
    <t xml:space="preserve"> 230407 P 0.18 5 2109283 56866065 224222 282764 0 167989 347319 9480663 11641 22076 0 17010 (radio 0.13% / 0.34% tx 0.38% / 0.11% listen 0.47% / 0.22%)</t>
  </si>
  <si>
    <t xml:space="preserve"> 230408 P 0.18 5 744718 58225354 68098 119976 0 107793 120783 9709328 9368 11493 0 9941 (radio 0.31% / 0.21% tx 0.11% / 0.09% listen 0.20% / 0.11%)</t>
  </si>
  <si>
    <t xml:space="preserve"> 230408 P 0.18 5 2012077 56958073 137104 213202 0 136622 314249 9513720 0 9839 0 9839 (radio 0.59% / 0.10% tx 0.23% / 0.00% listen 0.36% / 0.10%)</t>
  </si>
  <si>
    <t xml:space="preserve"> 230407 P 0.18 5 2163778 56811923 147554 224910 0 141863 335552 9494379 0 9839 0 9839 (radio 0.63% / 0.10% tx 0.25% / 0.00% listen 0.38% / 0.10%)</t>
  </si>
  <si>
    <t xml:space="preserve"> 230407 P 0.18 5 575456 58402867 35795 118389 0 109989 147052 9682552 12280 13429 0 11073 (radio 0.26% / 0.26% tx 0.06% / 0.12% listen 0.20% / 0.13%)</t>
  </si>
  <si>
    <t xml:space="preserve"> 230408 P 0.18 5 748885 58221253 68681 120990 0 107962 128231 9699647 12505 12256 0 9633 (radio 0.32% / 0.25% tx 0.11% / 0.12% listen 0.20% / 0.12%)</t>
  </si>
  <si>
    <t xml:space="preserve"> 230408 P 0.18 5 938738 58040050 76819 138949 0 107721 147008 9682476 10032 13958 0 9841 (radio 0.36% / 0.24% tx 0.13% / 0.10% listen 0.23% / 0.14%)</t>
  </si>
  <si>
    <t xml:space="preserve"> 230407 P 0.18 5 2315018 56656356 257871 273583 0 142356 417149 9412785 25976 23081 0 10975 (radio 0.17% / 0.49% tx 0.43% / 0.26% listen 0.46% / 0.23%)</t>
  </si>
  <si>
    <t xml:space="preserve"> 230407 P 0.18 5 1543014 57435828 176268 216357 0 137721 349873 9479861 25736 29573 0 17437 (radio 0.66% / 0.56% tx 0.29% / 0.26% listen 0.36% / 0.30%)</t>
  </si>
  <si>
    <t xml:space="preserve"> 230408 P 0.18 5 1928153 57050741 226474 234393 0 133617 392495 9437026 25272 25976 0 14930 (radio 0.05% / 0.52% tx 0.38% / 0.25% listen 0.39% / 0.26%)</t>
  </si>
  <si>
    <t xml:space="preserve"> 230407 P 0.18 5 2568043 56405826 394729 360232 0 152745 410463 9419471 15075 28983 0 20213 (radio 1.-45% / 0.44% tx 0.66% / 0.15% listen 0.61% / 0.29%)</t>
  </si>
  <si>
    <t xml:space="preserve"> 230407 P 0.18 5 2422939 56553260 206627 299428 0 175418 437356 9392034 14807 33978 0 22149 (radio 0.12% / 0.49% tx 0.35% / 0.15% listen 0.50% / 0.34%)</t>
  </si>
  <si>
    <t xml:space="preserve"> 230408 P 0.18 5 1166812 57806409 89175 158591 0 132533 315610 9512126 24586 18538 0 9943 (radio 0.42% / 0.43% tx 0.15% / 0.25% listen 0.26% / 0.18%)</t>
  </si>
  <si>
    <t>DATA send to 1 'Hello 6'</t>
  </si>
  <si>
    <t>DATA recv 'Hello 6 from the client' from 8</t>
  </si>
  <si>
    <t>DATA recv 'Hello 6 from the client' from 30</t>
  </si>
  <si>
    <t>DATA recv 'Hello 6 from the client' from 31</t>
  </si>
  <si>
    <t>DATA recv 'Hello 6 from the client' from 6</t>
  </si>
  <si>
    <t>DATA recv 'Hello 6 from the client' from 11</t>
  </si>
  <si>
    <t>DATA recv 'Hello 6 from the client' from 28</t>
  </si>
  <si>
    <t>DATA recv 'Hello 6 from the client' from 1</t>
  </si>
  <si>
    <t>DATA recv 'Hello 6 from the client' from 25</t>
  </si>
  <si>
    <t>DATA recv 'Hello 6 from the client' from 10</t>
  </si>
  <si>
    <t>DATA recv 'Hello 6 from the client' from 29</t>
  </si>
  <si>
    <t>DATA recv 'Hello 6 from the client' from 26</t>
  </si>
  <si>
    <t>DATA recv 'Hello 6 from the client' from 9</t>
  </si>
  <si>
    <t>DATA recv 'Hello 6 from the client' from 3</t>
  </si>
  <si>
    <t>DATA recv 'Hello 6 from the client' from 32</t>
  </si>
  <si>
    <t>DATA recv 'Hello 6 from the client' from 5</t>
  </si>
  <si>
    <t>DATA recv 'Hello 6 from the client' from 7</t>
  </si>
  <si>
    <t>DATA recv 'Hello 6 from the client' from 27</t>
  </si>
  <si>
    <t>DATA recv 'Hello 6 from the client' from 17</t>
  </si>
  <si>
    <t>DATA recv 'Hello 6 from the client' from 13</t>
  </si>
  <si>
    <t>DATA recv 'Hello 6 from the client' from 15</t>
  </si>
  <si>
    <t>DATA recv 'Hello 6 from the client' from 2</t>
  </si>
  <si>
    <t>DATA recv 'Hello 6 from the client' from 4</t>
  </si>
  <si>
    <t>DATA recv 'Hello 6 from the client' from 34</t>
  </si>
  <si>
    <t>DATA recv 'Hello 6 from the client' from 33</t>
  </si>
  <si>
    <t>DATA recv 'Hello 6 from the client' from 16</t>
  </si>
  <si>
    <t>DATA recv 'Hello 6 from the client' from 14</t>
  </si>
  <si>
    <t>DATA recv 'Hello 6 from the client' from 12</t>
  </si>
  <si>
    <t xml:space="preserve"> 268808 P 0.18 6 938063 67861689 90584 146932 0 123592 159976 9669687 14375 15784 0 10587 (radio 0.34% / 0.30% tx 0.13% / 0.14% listen 0.21% / 0.16%)</t>
  </si>
  <si>
    <t xml:space="preserve"> 268807 P 0.18 6 2789924 66013140 209334 301318 0 183536 473674 9353890 13243 27075 0 17165 (radio 0.11% / 0.41% tx 0.30% / 0.13% listen 0.43% / 0.27%)</t>
  </si>
  <si>
    <t xml:space="preserve"> 268808 P 0.18 6 891558 67906389 89565 140319 0 119652 126212 9701690 11035 13092 0 9981 (radio 0.33% / 0.24% tx 0.13% / 0.11% listen 0.20% / 0.13%)</t>
  </si>
  <si>
    <t xml:space="preserve"> 268807 P 0.18 6 2316144 66491034 253919 291364 0 165138 466571 9363510 29556 42681 0 22229 (radio 0.16% / 0.73% tx 0.36% / 0.30% listen 0.42% / 0.43%)</t>
  </si>
  <si>
    <t xml:space="preserve"> 268808 P 0.18 6 885203 67912736 87117 139076 0 118908 126334 9701550 11036 12892 0 9617 (radio 0.32% / 0.24% tx 0.12% / 0.11% listen 0.20% / 0.13%)</t>
  </si>
  <si>
    <t xml:space="preserve"> 268807 P 0.18 6 2314145 66490845 307286 280810 0 137442 518425 9311689 77000 50990 0 16198 (radio 0.23% / 1.30% tx 0.44% / 0.78% listen 0.40% / 0.51%)</t>
  </si>
  <si>
    <t xml:space="preserve"> 268807 P 0.18 6 2672059 66127471 174974 255371 0 155669 508693 9318860 32349 30576 0 15266 (radio 0.00% / 0.64% tx 0.25% / 0.32% listen 0.37% / 0.31%)</t>
  </si>
  <si>
    <t xml:space="preserve"> 268808 P 0.18 6 1080634 67727964 83703 155114 0 121022 153542 9676241 10665 14837 0 10288 (radio 0.34% / 0.25% tx 0.12% / 0.10% listen 0.22% / 0.15%)</t>
  </si>
  <si>
    <t xml:space="preserve"> 268807 P 0.18 6 729564 68076779 54368 140230 0 123056 188864 9641243 23328 20963 0 13661 (radio 0.28% / 0.45% tx 0.07% / 0.23% listen 0.20% / 0.21%)</t>
  </si>
  <si>
    <t xml:space="preserve"> 268808 P 0.18 6 1257488 67547587 112236 179285 0 129293 264449 9565426 21983 24345 0 13876 (radio 0.42% / 0.47% tx 0.16% / 0.22% listen 0.26% / 0.24%)</t>
  </si>
  <si>
    <t xml:space="preserve"> 268807 P 0.18 6 2996919 65805462 244397 270823 0 154948 501967 9328141 21860 17363 0 9751 (radio 0.12% / 0.39% tx 0.35% / 0.22% listen 0.39% / 0.17%)</t>
  </si>
  <si>
    <t xml:space="preserve"> 268808 P 0.18 6 1447887 67360560 90389 201377 0 140734 383610 9445984 13026 38133 0 25284 (radio 0.42% / 0.52% tx 0.13% / 0.13% listen 0.29% / 0.38%)</t>
  </si>
  <si>
    <t xml:space="preserve"> 268807 P 0.18 6 2794448 66006866 235783 282233 0 156646 518458 9309337 56263 39371 0 15402 (radio 0.12% / 0.97% tx 0.34% / 0.57% listen 0.41% / 0.40%)</t>
  </si>
  <si>
    <t xml:space="preserve"> 268807 P 0.18 6 2571764 66234098 206133 271129 0 166210 436516 9391572 24442 22867 0 14068 (radio 0.06% / 0.48% tx 0.29% / 0.24% listen 0.39% / 0.23%)</t>
  </si>
  <si>
    <t xml:space="preserve"> 268807 P 0.18 6 2573591 66231418 259802 318621 0 185750 464305 9365353 35580 35857 0 17761 (radio 0.21% / 0.72% tx 0.37% / 0.36% listen 0.46% / 0.36%)</t>
  </si>
  <si>
    <t xml:space="preserve"> 268808 P 0.18 6 891036 67908718 77609 133624 0 118594 146315 9683364 9511 13648 0 10801 (radio 0.30% / 0.23% tx 0.11% / 0.09% listen 0.19% / 0.13%)</t>
  </si>
  <si>
    <t xml:space="preserve"> 268808 P 0.18 6 2488618 66311276 178546 252764 0 151563 476538 9353203 41442 39562 0 14941 (radio 0.00% / 0.82% tx 0.25% / 0.42% listen 0.36% / 0.40%)</t>
  </si>
  <si>
    <t xml:space="preserve"> 268807 P 0.18 6 2698018 66105619 213174 280846 0 159856 534237 9293696 65620 55936 0 17993 (radio 0.09% / 1.23% tx 0.30% / 0.66% listen 0.40% / 0.56%)</t>
  </si>
  <si>
    <t xml:space="preserve"> 268807 P 0.18 6 814316 67993849 63700 146058 0 126491 238857 9590982 27905 27669 0 16502 (radio 0.30% / 0.56% tx 0.09% / 0.28% listen 0.21% / 0.28%)</t>
  </si>
  <si>
    <t xml:space="preserve"> 268808 P 0.18 6 877155 67920880 81196 133098 0 117789 128267 9699627 12515 12108 0 9827 (radio 0.31% / 0.25% tx 0.11% / 0.12% listen 0.19% / 0.12%)</t>
  </si>
  <si>
    <t xml:space="preserve"> 268808 P 0.18 6 1092780 67715691 87410 154006 0 117799 154039 9675641 10591 15057 0 10078 (radio 0.35% / 0.26% tx 0.12% / 0.10% listen 0.22% / 0.15%)</t>
  </si>
  <si>
    <t xml:space="preserve"> 268807 P 0.18 6 2826513 65974792 325318 324136 0 159197 511492 9318436 67447 50553 0 16841 (radio 0.31% / 1.20% tx 0.47% / 0.68% listen 0.47% / 0.51%)</t>
  </si>
  <si>
    <t xml:space="preserve"> 268807 P 0.18 6 1942273 66866454 188664 233171 0 149467 399256 9430626 12396 16814 0 11746 (radio 0.61% / 0.29% tx 0.27% / 0.12% listen 0.33% / 0.17%)</t>
  </si>
  <si>
    <t xml:space="preserve"> 268808 P 0.18 6 2412165 66396316 246293 274095 0 157702 484009 9345575 19819 39702 0 24085 (radio 0.13% / 0.60% tx 0.35% / 0.20% listen 0.39% / 0.40%)</t>
  </si>
  <si>
    <t xml:space="preserve"> 268807 P 0.18 6 3047042 65754485 420662 391685 0 171810 478996 9348659 25933 31453 0 19065 (radio 1.-45% / 0.58% tx 0.61% / 0.26% listen 0.56% / 0.32%)</t>
  </si>
  <si>
    <t xml:space="preserve"> 268807 P 0.18 6 2968571 65837485 235990 342223 0 196848 545629 9284225 29363 42795 0 21430 (radio 0.21% / 0.73% tx 0.34% / 0.29% listen 0.49% / 0.43%)</t>
  </si>
  <si>
    <t xml:space="preserve"> 268808 P 0.18 6 1474624 67328560 113766 176508 0 142237 307809 9522151 24591 17917 0 9704 (radio 0.42% / 0.43% tx 0.16% / 0.25% listen 0.25% / 0.18%)</t>
  </si>
  <si>
    <t>DATA send to 1 'Hello 7'</t>
  </si>
  <si>
    <t>DATA recv 'Hello 7 from the client' from 34</t>
  </si>
  <si>
    <t>DATA recv 'Hello 7 from the client' from 30</t>
  </si>
  <si>
    <t>DATA recv 'Hello 7 from the client' from 31</t>
  </si>
  <si>
    <t>DATA recv 'Hello 7 from the client' from 4</t>
  </si>
  <si>
    <t>DATA recv 'Hello 7 from the client' from 7</t>
  </si>
  <si>
    <t>DATA recv 'Hello 7 from the client' from 25</t>
  </si>
  <si>
    <t>DATA recv 'Hello 7 from the client' from 28</t>
  </si>
  <si>
    <t>DATA recv 'Hello 7 from the client' from 14</t>
  </si>
  <si>
    <t>DATA recv 'Hello 7 from the client' from 12</t>
  </si>
  <si>
    <t>DATA recv 'Hello 7 from the client' from 29</t>
  </si>
  <si>
    <t>DATA recv 'Hello 7 from the client' from 27</t>
  </si>
  <si>
    <t>DATA recv 'Hello 7 from the client' from 33</t>
  </si>
  <si>
    <t>DATA recv 'Hello 7 from the client' from 26</t>
  </si>
  <si>
    <t>DATA recv 'Hello 7 from the client' from 9</t>
  </si>
  <si>
    <t>DATA recv 'Hello 7 from the client' from 32</t>
  </si>
  <si>
    <t xml:space="preserve"> 307208 P 0.18 7 1081566 77547866 101069 159072 0 133279 143500 9686177 10485 12140 0 9687 (radio 0.33% / 0.23% tx 0.12% / 0.10% listen 0.20% / 0.12%)</t>
  </si>
  <si>
    <t xml:space="preserve"> 307207 P 0.18 7 3264280 75368572 231683 325523 0 198149 474353 9355432 22349 24205 0 14613 (radio 0.16% / 0.47% tx 0.29% / 0.22% listen 0.41% / 0.24%)</t>
  </si>
  <si>
    <t xml:space="preserve"> 307208 P 0.18 7 1018370 77607395 100618 153493 0 129459 126809 9701006 11053 13174 0 9807 (radio 0.32% / 0.24% tx 0.12% / 0.11% listen 0.19% / 0.13%)</t>
  </si>
  <si>
    <t xml:space="preserve"> 307207 P 0.18 7 2753004 75883994 276617 312870 0 176298 436857 9392960 22698 21506 0 11160 (radio 0.20% / 0.44% tx 0.35% / 0.23% listen 0.39% / 0.21%)</t>
  </si>
  <si>
    <t xml:space="preserve"> 307208 P 0.18 7 1007200 77620770 97601 151473 0 128835 121994 9708034 10484 12397 0 9927 (radio 0.31% / 0.23% tx 0.12% / 0.10% listen 0.19% / 0.12%)</t>
  </si>
  <si>
    <t xml:space="preserve"> 307207 P 0.18 7 2696427 75938596 319534 296014 0 147231 382279 9447751 12248 15204 0 9789 (radio 0.23% / 0.27% tx 0.40% / 0.12% listen 0.37% / 0.15%)</t>
  </si>
  <si>
    <t xml:space="preserve"> 307207 P 0.18 7 3175037 75452379 188656 273938 0 166808 502975 9324908 13682 18567 0 11139 (radio 0.04% / 0.32% tx 0.23% / 0.13% listen 0.34% / 0.18%)</t>
  </si>
  <si>
    <t xml:space="preserve"> 307208 P 0.18 7 1255370 77383252 97133 171465 0 131925 174733 9655288 13430 16351 0 10903 (radio 0.34% / 0.30% tx 0.12% / 0.13% listen 0.21% / 0.16%)</t>
  </si>
  <si>
    <t xml:space="preserve"> 307207 P 0.18 7 961431 77674611 65892 154173 0 133166 231864 9597832 11524 13943 0 10110 (radio 0.27% / 0.25% tx 0.08% / 0.11% listen 0.19% / 0.14%)</t>
  </si>
  <si>
    <t xml:space="preserve"> 307208 P 0.18 7 1492750 77140224 124692 194776 0 139840 235259 9592637 12456 15491 0 10547 (radio 0.40% / 0.28% tx 0.15% / 0.12% listen 0.24% / 0.15%)</t>
  </si>
  <si>
    <t xml:space="preserve"> 307207 P 0.18 7 3517495 75112508 266496 289494 0 164661 520573 9307046 22099 18671 0 9713 (radio 0.16% / 0.41% tx 0.33% / 0.22% listen 0.36% / 0.18%)</t>
  </si>
  <si>
    <t xml:space="preserve"> 307208 P 0.18 7 1838231 76800138 100753 218737 0 150702 390341 9439578 10364 17360 0 9968 (radio 0.40% / 0.28% tx 0.12% / 0.10% listen 0.27% / 0.17%)</t>
  </si>
  <si>
    <t xml:space="preserve"> 307207 P 0.18 7 3266355 75364656 259374 300783 0 166380 471904 9357790 23591 18550 0 9734 (radio 0.16% / 0.42% tx 0.32% / 0.23% listen 0.38% / 0.18%)</t>
  </si>
  <si>
    <t xml:space="preserve"> 307207 P 0.18 7 3028055 75607368 218870 285098 0 175892 456288 9373270 12737 13969 0 9682 (radio 0.09% / 0.27% tx 0.27% / 0.12% listen 0.36% / 0.14%)</t>
  </si>
  <si>
    <t xml:space="preserve"> 307207 P 0.18 7 3007929 75626935 282241 344274 0 201398 434335 9395517 22439 25653 0 15648 (radio 0.25% / 0.48% tx 0.35% / 0.22% listen 0.43% / 0.26%)</t>
  </si>
  <si>
    <t xml:space="preserve"> 307208 P 0.18 7 1078368 77551189 102266 152058 0 128773 187329 9642471 24657 18434 0 10179 (radio 0.32% / 0.43% tx 0.13% / 0.25% listen 0.19% / 0.18%)</t>
  </si>
  <si>
    <t xml:space="preserve"> 307208 P 0.18 7 2892471 75736986 187921 270060 0 163608 403850 9425710 9375 17296 0 12045 (radio 0.03% / 0.27% tx 0.23% / 0.09% listen 0.34% / 0.17%)</t>
  </si>
  <si>
    <t xml:space="preserve"> 307207 P 0.18 7 3167786 75465505 241328 313421 0 177627 469765 9359886 28154 32575 0 17771 (radio 0.15% / 0.61% tx 0.30% / 0.28% listen 0.39% / 0.33%)</t>
  </si>
  <si>
    <t xml:space="preserve"> 307207 P 0.18 7 1074302 77563529 78837 161118 0 136567 259983 9569680 15137 15060 0 10076 (radio 0.30% / 0.30% tx 0.10% / 0.15% listen 0.20% / 0.15%)</t>
  </si>
  <si>
    <t xml:space="preserve"> 307208 P 0.18 7 999049 77629097 90564 144316 0 127478 121891 9708217 9368 11218 0 9689 (radio 0.29% / 0.20% tx 0.11% / 0.09% listen 0.18% / 0.11%)</t>
  </si>
  <si>
    <t xml:space="preserve"> 307208 P 0.18 7 1246372 77391911 98007 168687 0 127692 153589 9676220 10597 14681 0 9893 (radio 0.33% / 0.25% tx 0.12% / 0.10% listen 0.21% / 0.14%)</t>
  </si>
  <si>
    <t xml:space="preserve"> 307207 P 0.18 7 3300668 75330611 353025 344927 0 169390 474152 9355819 27707 20791 0 10193 (radio 0.34% / 0.49% tx 0.44% / 0.28% listen 0.43% / 0.21%)</t>
  </si>
  <si>
    <t xml:space="preserve"> 307207 P 0.18 7 2381347 76257074 201514 254688 0 165627 439071 9390620 12850 21517 0 16160 (radio 0.03% / 0.34% tx 0.25% / 0.13% listen 0.32% / 0.21%)</t>
  </si>
  <si>
    <t xml:space="preserve"> 307208 P 0.18 7 2899550 75738469 276698 301944 0 171729 487382 9342153 30405 27849 0 14027 (radio 0.18% / 0.59% tx 0.35% / 0.30% listen 0.38% / 0.28%)</t>
  </si>
  <si>
    <t xml:space="preserve"> 307207 P 0.18 7 3498544 75132698 444934 415955 0 185186 451499 9378213 24272 24270 0 13376 (radio 1.-100% / 0.49% tx 0.01% / 0.24% listen 0.52% / 0.24%)</t>
  </si>
  <si>
    <t xml:space="preserve"> 307207 P 0.18 7 3465252 75170746 258661 371739 0 215566 496678 9333261 22671 29516 0 18718 (radio 0.25% / 0.53% tx 0.32% / 0.23% listen 0.47% / 0.30%)</t>
  </si>
  <si>
    <t xml:space="preserve"> 307208 P 0.18 7 1757078 76873976 123283 188525 0 151880 282451 9545416 9517 12017 0 9643 (radio 0.39% / 0.21% tx 0.15% / 0.09% listen 0.23% / 0.12%)</t>
  </si>
  <si>
    <t>DATA send to 1 'Hello 8'</t>
  </si>
  <si>
    <t>DATA recv 'Hello 8 from the client' from 11</t>
  </si>
  <si>
    <t>DATA recv 'Hello 8 from the client' from 30</t>
  </si>
  <si>
    <t>DATA recv 'Hello 8 from the client' from 8</t>
  </si>
  <si>
    <t>DATA recv 'Hello 8 from the client' from 2</t>
  </si>
  <si>
    <t>DATA recv 'Hello 8 from the client' from 1</t>
  </si>
  <si>
    <t>DATA recv 'Hello 8 from the client' from 34</t>
  </si>
  <si>
    <t>DATA recv 'Hello 8 from the client' from 27</t>
  </si>
  <si>
    <t>DATA recv 'Hello 8 from the client' from 28</t>
  </si>
  <si>
    <t>DATA recv 'Hello 8 from the client' from 31</t>
  </si>
  <si>
    <t>DATA recv 'Hello 8 from the client' from 10</t>
  </si>
  <si>
    <t>DATA recv 'Hello 8 from the client' from 29</t>
  </si>
  <si>
    <t>DATA recv 'Hello 8 from the client' from 26</t>
  </si>
  <si>
    <t>DATA recv 'Hello 8 from the client' from 25</t>
  </si>
  <si>
    <t>DATA recv 'Hello 8 from the client' from 33</t>
  </si>
  <si>
    <t>DATA recv 'Hello 8 from the client' from 3</t>
  </si>
  <si>
    <t>DATA recv 'Hello 8 from the client' from 32</t>
  </si>
  <si>
    <t>DATA recv 'Hello 8 from the client' from 12</t>
  </si>
  <si>
    <t>DATA recv 'Hello 8 from the client' from 15</t>
  </si>
  <si>
    <t>DATA recv 'Hello 8 from the client' from 17</t>
  </si>
  <si>
    <t>DATA recv 'Hello 8 from the client' from 6</t>
  </si>
  <si>
    <t>DATA recv 'Hello 8 from the client' from 5</t>
  </si>
  <si>
    <t>DATA recv 'Hello 8 from the client' from 16</t>
  </si>
  <si>
    <t xml:space="preserve"> 345608 P 0.18 8 1226840 87230515 111792 171659 0 142919 145271 9682649 10723 12587 0 9640 (radio 0.32% / 0.23% tx 0.12% / 0.10% listen 0.19% / 0.12%)</t>
  </si>
  <si>
    <t xml:space="preserve"> 345607 P 0.18 8 3753837 84709113 247638 350454 0 213797 489554 9340541 15955 24931 0 15648 (radio 0.19% / 0.41% tx 0.27% / 0.16% listen 0.39% / 0.25%)</t>
  </si>
  <si>
    <t xml:space="preserve"> 345608 P 0.18 8 1142090 87313877 111100 165592 0 139376 123717 9706482 10482 12099 0 9917 (radio 0.31% / 0.22% tx 0.12% / 0.10% listen 0.18% / 0.12%)</t>
  </si>
  <si>
    <t xml:space="preserve"> 345607 P 0.18 8 3260433 85205967 292283 341847 0 190717 507426 9321973 15666 28977 0 14419 (radio 0.23% / 0.45% tx 0.33% / 0.15% listen 0.38% / 0.29%)</t>
  </si>
  <si>
    <t xml:space="preserve"> 345608 P 0.18 8 1132372 87323505 108295 164012 0 138771 125169 9702735 10694 12539 0 9936 (radio 0.30% / 0.23% tx 0.12% / 0.10% listen 0.18% / 0.12%)</t>
  </si>
  <si>
    <t xml:space="preserve"> 345607 P 0.18 8 3142127 85322930 348897 321996 0 159022 445697 9384334 29363 25982 0 11791 (radio 0.27% / 0.56% tx 0.39% / 0.29% listen 0.36% / 0.26%)</t>
  </si>
  <si>
    <t xml:space="preserve"> 345607 P 0.18 8 3698479 84756661 205041 302947 0 182739 523439 9304282 16385 29009 0 15931 (radio 0.08% / 0.46% tx 0.23% / 0.16% listen 0.34% / 0.29%)</t>
  </si>
  <si>
    <t xml:space="preserve"> 345608 P 0.18 8 1428128 87040395 107442 185695 0 142274 172755 9657143 10309 14230 0 10349 (radio 0.33% / 0.24% tx 0.12% / 0.10% listen 0.20% / 0.14%)</t>
  </si>
  <si>
    <t xml:space="preserve"> 345607 P 0.18 8 1173054 87292582 67802 165667 0 143459 211620 9617971 1910 11494 0 10293 (radio 0.26% / 0.13% tx 0.07% / 0.01% listen 0.18% / 0.11%)</t>
  </si>
  <si>
    <t xml:space="preserve"> 345608 P 0.18 8 1727596 86733391 137062 210550 0 149941 234843 9593167 12370 15774 0 10101 (radio 0.39% / 0.28% tx 0.15% / 0.12% listen 0.23% / 0.16%)</t>
  </si>
  <si>
    <t xml:space="preserve"> 345607 P 0.18 8 4022619 84435387 275878 302421 0 175399 505121 9322879 9382 12927 0 10738 (radio 0.16% / 0.22% tx 0.31% / 0.09% listen 0.34% / 0.13%)</t>
  </si>
  <si>
    <t xml:space="preserve"> 345608 P 0.18 8 2217726 86250315 111530 235323 0 160855 379492 9450177 10777 16586 0 10153 (radio 0.39% / 0.27% tx 0.12% / 0.10% listen 0.26% / 0.16%)</t>
  </si>
  <si>
    <t xml:space="preserve"> 345607 P 0.18 8 3737955 84722952 275506 323887 0 181959 471597 9358296 16132 23104 0 15579 (radio 0.19% / 0.39% tx 0.31% / 0.16% listen 0.36% / 0.23%)</t>
  </si>
  <si>
    <t xml:space="preserve"> 345607 P 0.18 8 3459459 85005551 220770 296173 0 185732 431401 9398183 1900 11075 0 9840 (radio 0.09% / 0.13% tx 0.24% / 0.01% listen 0.33% / 0.11%)</t>
  </si>
  <si>
    <t xml:space="preserve"> 345607 P 0.18 8 3459672 85004715 315508 374883 0 216231 451740 9377780 33267 30609 0 14833 (radio 0.29% / 0.64% tx 0.35% / 0.33% listen 0.42% / 0.31%)</t>
  </si>
  <si>
    <t xml:space="preserve"> 345608 P 0.18 8 1377794 87079543 127401 182019 0 147455 299423 9528354 25135 29961 0 18682 (radio 0.34% / 0.56% tx 0.14% / 0.25% listen 0.20% / 0.30%)</t>
  </si>
  <si>
    <t xml:space="preserve"> 345608 P 0.18 8 3359044 85100249 201955 294626 0 181036 466570 9363263 14034 24566 0 17428 (radio 0.07% / 0.39% tx 0.22% / 0.14% listen 0.33% / 0.24%)</t>
  </si>
  <si>
    <t xml:space="preserve"> 345607 P 0.18 8 3679619 84781536 261637 344457 0 194933 511830 9316031 20309 31036 0 17306 (radio 0.19% / 0.52% tx 0.29% / 0.20% listen 0.38% / 0.31%)</t>
  </si>
  <si>
    <t xml:space="preserve"> 345607 P 0.18 8 1345082 87122338 103192 181106 0 147016 270777 9558809 24355 19988 0 10449 (radio 0.32% / 0.45% tx 0.11% / 0.24% listen 0.20% / 0.20%)</t>
  </si>
  <si>
    <t xml:space="preserve"> 345608 P 0.18 8 1147138 87310710 100485 157191 0 137659 148086 9681613 9921 12875 0 10181 (radio 0.29% / 0.23% tx 0.11% / 0.10% listen 0.17% / 0.13%)</t>
  </si>
  <si>
    <t xml:space="preserve"> 345608 P 0.18 8 1398686 87067300 108574 183362 0 137310 152311 9675389 10567 14675 0 9618 (radio 0.32% / 0.25% tx 0.12% / 0.10% listen 0.20% / 0.14%)</t>
  </si>
  <si>
    <t xml:space="preserve"> 345607 P 0.18 8 3723246 84738214 354924 355917 0 179154 422575 9407603 1899 10990 0 9764 (radio 0.31% / 0.13% tx 0.40% / 0.01% listen 0.40% / 0.11%)</t>
  </si>
  <si>
    <t xml:space="preserve"> 345607 P 0.18 8 2849853 85618044 228309 281704 0 178581 468503 9360970 26795 27016 0 12954 (radio 0.09% / 0.54% tx 0.25% / 0.27% listen 0.31% / 0.27%)</t>
  </si>
  <si>
    <t xml:space="preserve"> 345608 P 0.18 8 3456475 85011380 311230 336553 0 186915 556922 9272911 34532 34609 0 15186 (radio 0.24% / 0.70% tx 0.35% / 0.35% listen 0.38% / 0.35%)</t>
  </si>
  <si>
    <t xml:space="preserve"> 345607 P 0.18 8 4027161 84432082 515818 460549 0 196170 528614 9299384 70884 44594 0 10984 (radio 1.-87% / 1.17% tx 0.09% / 0.72% listen 0.03% / 0.45%)</t>
  </si>
  <si>
    <t xml:space="preserve"> 345607 P 0.18 8 4097936 84365669 339838 423502 0 225931 632681 9194923 81177 51763 0 10365 (radio 0.37% / 1.35% tx 0.38% / 0.82% listen 0.47% / 0.52%)</t>
  </si>
  <si>
    <t xml:space="preserve"> 345608 P 0.18 8 2038901 86420085 132730 200244 0 161522 281820 9546109 9447 11719 0 9642 (radio 0.37% / 0.21% tx 0.15% / 0.09% listen 0.22% / 0.11%)</t>
  </si>
  <si>
    <t>DATA send to 1 'Hello 9'</t>
  </si>
  <si>
    <t>DATA recv 'Hello 9 from the client' from 34</t>
  </si>
  <si>
    <t>DATA recv 'Hello 9 from the client' from 11</t>
  </si>
  <si>
    <t>DATA recv 'Hello 9 from the client' from 30</t>
  </si>
  <si>
    <t>DATA recv 'Hello 9 from the client' from 1</t>
  </si>
  <si>
    <t>DATA recv 'Hello 9 from the client' from 28</t>
  </si>
  <si>
    <t>DATA recv 'Hello 9 from the client' from 7</t>
  </si>
  <si>
    <t>DATA recv 'Hello 9 from the client' from 31</t>
  </si>
  <si>
    <t>DATA recv 'Hello 9 from the client' from 25</t>
  </si>
  <si>
    <t>DATA recv 'Hello 9 from the client' from 27</t>
  </si>
  <si>
    <t>DATA recv 'Hello 9 from the client' from 33</t>
  </si>
  <si>
    <t>DATA recv 'Hello 9 from the client' from 6</t>
  </si>
  <si>
    <t>DATA recv 'Hello 9 from the client' from 8</t>
  </si>
  <si>
    <t>DATA recv 'Hello 9 from the client' from 14</t>
  </si>
  <si>
    <t>DATA recv 'Hello 9 from the client' from 9</t>
  </si>
  <si>
    <t>DATA recv 'Hello 9 from the client' from 26</t>
  </si>
  <si>
    <t>DATA recv 'Hello 9 from the client' from 13</t>
  </si>
  <si>
    <t>DATA recv 'Hello 9 from the client' from 17</t>
  </si>
  <si>
    <t>DATA recv 'Hello 9 from the client' from 5</t>
  </si>
  <si>
    <t>DATA recv 'Hello 9 from the client' from 32</t>
  </si>
  <si>
    <t>DATA recv 'Hello 9 from the client' from 16</t>
  </si>
  <si>
    <t>DATA recv 'Hello 9 from the client' from 2</t>
  </si>
  <si>
    <t>DATA recv 'Hello 9 from the client' from 12</t>
  </si>
  <si>
    <t>DATA recv 'Hello 9 from the client' from 3</t>
  </si>
  <si>
    <t>DATA recv 'Hello 9 from the client' from 29</t>
  </si>
  <si>
    <t>DATA recv 'Hello 9 from the client' from 10</t>
  </si>
  <si>
    <t xml:space="preserve"> 384008 P 0.18 9 1375491 96909773 123617 185075 0 152534 148648 9679258 11825 13416 0 9615 (radio 0.31% / 0.25% tx 0.12% / 0.12% listen 0.18% / 0.13%)</t>
  </si>
  <si>
    <t xml:space="preserve"> 384007 P 0.18 9 4258690 94032140 264301 380347 0 234018 504850 9323027 16663 29893 0 20221 (radio 0.21% / 0.47% tx 0.26% / 0.16% listen 0.38% / 0.30%)</t>
  </si>
  <si>
    <t xml:space="preserve"> 384008 P 0.18 9 1268858 97014919 122142 178601 0 149031 126765 9701042 11042 13009 0 9655 (radio 0.30% / 0.24% tx 0.12% / 0.11% listen 0.18% / 0.13%)</t>
  </si>
  <si>
    <t xml:space="preserve"> 384007 P 0.18 9 3811687 94484411 316782 372576 0 207250 551251 9278444 24499 30729 0 16533 (radio 0.26% / 0.56% tx 0.32% / 0.24% listen 0.37% / 0.31%)</t>
  </si>
  <si>
    <t xml:space="preserve"> 384008 P 0.18 9 1255984 97027779 118769 176168 0 148476 123609 9704274 10474 12156 0 9705 (radio 0.30% / 0.23% tx 0.12% / 0.10% listen 0.17% / 0.12%)</t>
  </si>
  <si>
    <t xml:space="preserve"> 384007 P 0.18 9 3557105 94737671 362582 350234 0 181965 414975 9414741 13685 28238 0 22943 (radio 0.28% / 0.42% tx 0.36% / 0.13% listen 0.35% / 0.28%)</t>
  </si>
  <si>
    <t xml:space="preserve"> 384007 P 0.18 9 4252127 94030659 218990 335001 0 200340 553645 9273998 13949 32054 0 17601 (radio 0.12% / 0.46% tx 0.22% / 0.14% listen 0.34% / 0.32%)</t>
  </si>
  <si>
    <t xml:space="preserve"> 384008 P 0.18 9 1595492 96702918 117324 199243 0 152455 167361 9662523 9882 13548 0 10181 (radio 0.32% / 0.23% tx 0.11% / 0.10% listen 0.20% / 0.13%)</t>
  </si>
  <si>
    <t xml:space="preserve"> 384007 P 0.18 9 1614783 96678660 193236 231852 0 154547 441726 9386078 125434 66185 0 11088 (radio 0.43% / 1.94% tx 0.19% / 1.27% listen 0.23% / 0.67%)</t>
  </si>
  <si>
    <t xml:space="preserve"> 384008 P 0.18 9 1966904 96321980 150141 227887 0 160371 239305 9588589 13079 17337 0 10430 (radio 0.38% / 0.30% tx 0.15% / 0.13% listen 0.23% / 0.17%)</t>
  </si>
  <si>
    <t xml:space="preserve"> 384007 P 0.18 9 4553030 93732655 289757 326675 0 190240 530408 9297268 13879 24254 0 14841 (radio 0.19% / 0.38% tx 0.29% / 0.14% listen 0.33% / 0.24%)</t>
  </si>
  <si>
    <t xml:space="preserve"> 384008 P 0.18 9 2605230 95690496 126764 252786 0 170564 387501 9440181 15234 17463 0 9709 (radio 0.38% / 0.33% tx 0.12% / 0.15% listen 0.25% / 0.17%)</t>
  </si>
  <si>
    <t xml:space="preserve"> 384007 P 0.18 9 4246451 94044051 290450 346558 0 195041 508493 9321099 14944 22671 0 13082 (radio 0.21% / 0.38% tx 0.29% / 0.15% listen 0.35% / 0.23%)</t>
  </si>
  <si>
    <t xml:space="preserve"> 384007 P 0.18 9 4071862 94222656 304680 352478 0 202225 612400 9217105 83910 56305 0 16493 (radio 0.23% / 1.42% tx 0.30% / 0.85% listen 0.35% / 0.57%)</t>
  </si>
  <si>
    <t xml:space="preserve"> 384007 P 0.18 9 3857789 94435980 325800 387656 0 225968 398114 9431265 10292 12773 0 9737 (radio 0.28% / 0.23% tx 0.33% / 0.10% listen 0.39% / 0.12%)</t>
  </si>
  <si>
    <t xml:space="preserve"> 384008 P 0.18 9 1692622 96594517 151987 205449 0 162254 314825 9514974 24586 23430 0 14799 (radio 0.36% / 0.48% tx 0.15% / 0.25% listen 0.20% / 0.23%)</t>
  </si>
  <si>
    <t xml:space="preserve"> 384008 P 0.18 9 3900235 94386728 231326 326547 0 195933 541188 9286479 29371 31921 0 14897 (radio 0.13% / 0.62% tx 0.23% / 0.29% listen 0.33% / 0.32%)</t>
  </si>
  <si>
    <t xml:space="preserve"> 384007 P 0.18 9 4223369 94067723 286291 373689 0 210171 543747 9286187 24654 29232 0 15238 (radio 0.23% / 0.54% tx 0.29% / 0.25% listen 0.38% / 0.29%)</t>
  </si>
  <si>
    <t xml:space="preserve"> 384007 P 0.18 9 1599585 96697602 116379 200317 0 161261 254500 9575264 13187 19211 0 14245 (radio 0.32% / 0.32% tx 0.11% / 0.13% listen 0.20% / 0.19%)</t>
  </si>
  <si>
    <t xml:space="preserve"> 384008 P 0.18 9 1475409 96812027 111332 181756 0 153653 328268 9501317 10847 24565 0 15994 (radio 0.29% / 0.36% tx 0.11% / 0.11% listen 0.18% / 0.24%)</t>
  </si>
  <si>
    <t xml:space="preserve"> 384008 P 0.18 9 1554287 96741322 119217 198539 0 147298 155598 9674022 10643 15177 0 9988 (radio 0.32% / 0.26% tx 0.12% / 0.10% listen 0.20% / 0.15%)</t>
  </si>
  <si>
    <t xml:space="preserve"> 384007 P 0.18 9 4317848 93972495 434775 405808 0 193874 594599 9234281 79851 49891 0 14720 (radio 0.41% / 1.32% tx 0.00% / 0.81% listen 0.41% / 0.50%)</t>
  </si>
  <si>
    <t xml:space="preserve"> 384007 P 0.18 9 3342224 94955508 239766 307939 0 194215 492368 9337464 11457 26235 0 15634 (radio 0.12% / 0.38% tx 0.24% / 0.11% listen 0.31% / 0.26%)</t>
  </si>
  <si>
    <t xml:space="preserve"> 384008 P 0.18 9 4011761 94285819 334670 366830 0 202082 555283 9274439 23440 30277 0 15167 (radio 0.27% / 0.54% tx 0.34% / 0.23% listen 0.37% / 0.30%)</t>
  </si>
  <si>
    <t xml:space="preserve"> 384007 P 0.18 9 4530856 93758188 536766 489267 0 212007 503692 9326106 20948 28718 0 15837 (radio 1.-84% / 0.50% tx 0.10% / 0.21% listen 0.06% / 0.29%)</t>
  </si>
  <si>
    <t xml:space="preserve"> 384007 P 0.18 9 4648289 93645028 369389 455797 0 246041 550350 9279359 29551 32295 0 20110 (radio 0.40% / 0.62% tx 0.37% / 0.30% listen 0.02% / 0.32%)</t>
  </si>
  <si>
    <t xml:space="preserve"> 384008 P 0.18 9 2318648 95970255 142100 211920 0 171427 279744 9550170 9370 11676 0 9905 (radio 0.36% / 0.21% tx 0.14% / 0.09% listen 0.21% / 0.11%)</t>
  </si>
  <si>
    <t>DATA send to 1 'Hello 10'</t>
  </si>
  <si>
    <t>DATA recv 'Hello 10 from the client' from 34</t>
  </si>
  <si>
    <t>DATA recv 'Hello 10 from the client' from 2</t>
  </si>
  <si>
    <t>DATA recv 'Hello 10 from the client' from 30</t>
  </si>
  <si>
    <t>DATA recv 'Hello 10 from the client' from 11</t>
  </si>
  <si>
    <t>DATA recv 'Hello 10 from the client' from 6</t>
  </si>
  <si>
    <t>DATA recv 'Hello 10 from the client' from 28</t>
  </si>
  <si>
    <t>DATA recv 'Hello 10 from the client' from 27</t>
  </si>
  <si>
    <t>DATA recv 'Hello 10 from the client' from 31</t>
  </si>
  <si>
    <t>DATA recv 'Hello 10 from the client' from 33</t>
  </si>
  <si>
    <t>DATA recv 'Hello 10 from the client' from 25</t>
  </si>
  <si>
    <t>DATA recv 'Hello 10 from the client' from 16</t>
  </si>
  <si>
    <t>DATA recv 'Hello 10 from the client' from 10</t>
  </si>
  <si>
    <t>DATA recv 'Hello 10 from the client' from 7</t>
  </si>
  <si>
    <t>DATA recv 'Hello 10 from the client' from 12</t>
  </si>
  <si>
    <t>DATA recv 'Hello 10 from the client' from 14</t>
  </si>
  <si>
    <t>DATA recv 'Hello 10 from the client' from 29</t>
  </si>
  <si>
    <t>DATA recv 'Hello 10 from the client' from 15</t>
  </si>
  <si>
    <t>DATA recv 'Hello 10 from the client' from 8</t>
  </si>
  <si>
    <t>DATA recv 'Hello 10 from the client' from 26</t>
  </si>
  <si>
    <t>DATA recv 'Hello 10 from the client' from 5</t>
  </si>
  <si>
    <t>DATA recv 'Hello 10 from the client' from 17</t>
  </si>
  <si>
    <t>DATA recv 'Hello 10 from the client' from 13</t>
  </si>
  <si>
    <t>DATA recv 'Hello 10 from the client' from 4</t>
  </si>
  <si>
    <t>DATA recv 'Hello 10 from the client' from 3</t>
  </si>
  <si>
    <t>DATA recv 'Hello 10 from the client' from 32</t>
  </si>
  <si>
    <t>DATA recv 'Hello 10 from the client' from 1</t>
  </si>
  <si>
    <t xml:space="preserve"> 422408 P 0.18 10 1518996 106596144 134187 197165 0 162212 143502 9686371 10570 12090 0 9678 (radio 0.30% / 0.23% tx 0.12% / 0.10% listen 0.18% / 0.12%)</t>
  </si>
  <si>
    <t xml:space="preserve"> 422407 P 0.18 10 4811585 103309018 281671 408632 0 247203 552892 9276878 17370 28285 0 13185 (radio 0.24% / 0.46% tx 0.26% / 0.17% listen 0.37% / 0.28%)</t>
  </si>
  <si>
    <t xml:space="preserve"> 422408 P 0.18 10 1396141 106715531 133194 191572 0 158699 127280 9700612 11052 12971 0 9668 (radio 0.30% / 0.24% tx 0.12% / 0.11% listen 0.17% / 0.13%)</t>
  </si>
  <si>
    <t xml:space="preserve"> 422407 P 0.18 10 4341500 103784280 326799 396956 0 220917 529810 9299869 10017 24380 0 13667 (radio 0.27% / 0.34% tx 0.30% / 0.10% listen 0.36% / 0.24%)</t>
  </si>
  <si>
    <t xml:space="preserve"> 422408 P 0.18 10 1381703 106730021 129503 188803 0 158105 125716 9702242 10734 12635 0 9629 (radio 0.29% / 0.23% tx 0.11% / 0.10% listen 0.17% / 0.12%)</t>
  </si>
  <si>
    <t xml:space="preserve"> 422407 P 0.18 10 4061325 104061205 388910 375607 0 192675 504217 9323534 26328 25373 0 10710 (radio 0.30% / 0.52% tx 0.35% / 0.26% listen 0.34% / 0.25%)</t>
  </si>
  <si>
    <t xml:space="preserve"> 422407 P 0.18 10 4786619 103326059 232294 361850 0 215410 534489 9295400 13304 26849 0 15070 (radio 0.15% / 0.40% tx 0.21% / 0.13% listen 0.33% / 0.27%)</t>
  </si>
  <si>
    <t xml:space="preserve"> 422408 P 0.18 10 1769735 106358244 127899 214174 0 162730 174240 9655326 10575 14931 0 10275 (radio 0.31% / 0.25% tx 0.11% / 0.10% listen 0.19% / 0.15%)</t>
  </si>
  <si>
    <t xml:space="preserve"> 422407 P 0.18 10 2137554 105985814 206052 259129 0 168452 522768 9307154 12816 27277 0 13905 (radio 0.03% / 0.40% tx 0.19% / 0.13% listen 0.23% / 0.27%)</t>
  </si>
  <si>
    <t xml:space="preserve"> 422408 P 0.18 10 2198083 105918826 162121 242782 0 170341 231176 9596846 11980 14895 0 9970 (radio 0.37% / 0.27% tx 0.14% / 0.12% listen 0.22% / 0.15%)</t>
  </si>
  <si>
    <t xml:space="preserve"> 422407 P 0.18 10 5091526 103024048 301654 352682 0 204657 538493 9291393 11897 26007 0 14417 (radio 0.20% / 0.38% tx 0.27% / 0.12% listen 0.32% / 0.26%)</t>
  </si>
  <si>
    <t xml:space="preserve"> 422408 P 0.18 10 2982679 105142969 137283 268701 0 180918 377446 9452473 10519 15915 0 10354 (radio 0.37% / 0.26% tx 0.12% / 0.10% listen 0.24% / 0.16%)</t>
  </si>
  <si>
    <t xml:space="preserve"> 422407 P 0.18 10 4796924 103323313 304943 376337 0 211165 550470 9279262 14493 29779 0 16124 (radio 0.23% / 0.45% tx 0.28% / 0.14% listen 0.34% / 0.30%)</t>
  </si>
  <si>
    <t xml:space="preserve"> 422407 P 0.18 10 4586568 103535755 317243 368466 0 213072 514703 9313099 12563 15988 0 10847 (radio 0.23% / 0.29% tx 0.29% / 0.12% listen 0.34% / 0.16%)</t>
  </si>
  <si>
    <t xml:space="preserve"> 422407 P 0.18 10 4368344 103753306 335740 412881 0 241406 510552 9317326 9940 25225 0 15438 (radio 0.29% / 0.35% tx 0.31% / 0.10% listen 0.38% / 0.25%)</t>
  </si>
  <si>
    <t xml:space="preserve"> 422408 P 0.18 10 2000021 106116947 176578 223283 0 171768 307396 9522430 24591 17834 0 9514 (radio 0.36% / 0.43% tx 0.16% / 0.25% listen 0.20% / 0.18%)</t>
  </si>
  <si>
    <t xml:space="preserve"> 422408 P 0.18 10 4422723 103692236 241818 349677 0 209575 522485 9305508 10492 23130 0 13642 (radio 0.14% / 0.34% tx 0.22% / 0.10% listen 0.32% / 0.23%)</t>
  </si>
  <si>
    <t xml:space="preserve"> 422407 P 0.18 10 4762781 103358279 297742 397764 0 222861 539409 9290556 11451 24075 0 12690 (radio 0.24% / 0.36% tx 0.27% / 0.11% listen 0.36% / 0.24%)</t>
  </si>
  <si>
    <t xml:space="preserve"> 422407 P 0.18 10 1891112 106234013 126947 217102 0 173802 291524 9536411 10568 16785 0 12541 (radio 0.31% / 0.27% tx 0.11% / 0.10% listen 0.20% / 0.17%)</t>
  </si>
  <si>
    <t xml:space="preserve"> 422408 P 0.18 10 1915282 106201982 118827 208422 0 166310 439870 9389955 7495 26666 0 12657 (radio 0.30% / 0.34% tx 0.10% / 0.07% listen 0.19% / 0.27%)</t>
  </si>
  <si>
    <t xml:space="preserve"> 422408 P 0.18 10 1711340 106414115 129945 214087 0 157410 157050 9672793 10728 15548 0 10112 (radio 0.31% / 0.26% tx 0.12% / 0.10% listen 0.19% / 0.15%)</t>
  </si>
  <si>
    <t xml:space="preserve"> 422407 P 0.18 10 4779259 103340044 436701 416909 0 203764 461408 9367549 1926 11101 0 9890 (radio 0.39% / 0.13% tx 0.00% / 0.01% listen 0.38% / 0.11%)</t>
  </si>
  <si>
    <t xml:space="preserve"> 422407 P 0.18 10 3873578 104251889 253149 333194 0 208130 531351 9296381 13383 25255 0 13915 (radio 0.14% / 0.39% tx 0.23% / 0.13% listen 0.30% / 0.25%)</t>
  </si>
  <si>
    <t xml:space="preserve"> 422408 P 0.18 10 4549537 103577892 345890 391694 0 215537 537773 9292073 11220 24864 0 13455 (radio 0.28% / 0.36% tx 0.31% / 0.11% listen 0.36% / 0.25%)</t>
  </si>
  <si>
    <t xml:space="preserve"> 422407 P 0.18 10 5033603 103085281 551294 515322 0 225886 502744 9327093 14528 26055 0 13879 (radio 0.19% / 0.41% tx 0.11% / 0.14% listen 0.07% / 0.26%)</t>
  </si>
  <si>
    <t xml:space="preserve"> 422407 P 0.18 10 5207165 102915967 382564 486223 0 258961 558873 9270939 13175 30426 0 12920 (radio 0.00% / 0.44% tx 0.35% / 0.13% listen 0.05% / 0.30%)</t>
  </si>
  <si>
    <t xml:space="preserve"> 422408 P 0.18 10 2600138 105516706 151475 223201 0 181092 281487 9546451 9375 11281 0 9665 (radio 0.34% / 0.21% tx 0.14% / 0.09% listen 0.20% / 0.11%)</t>
  </si>
  <si>
    <t>DATA send to 1 'Hello 11'</t>
  </si>
  <si>
    <t>DATA recv 'Hello 11 from the client' from 34</t>
  </si>
  <si>
    <t>DATA recv 'Hello 11 from the client' from 4</t>
  </si>
  <si>
    <t>DATA recv 'Hello 11 from the client' from 28</t>
  </si>
  <si>
    <t>DATA recv 'Hello 11 from the client' from 27</t>
  </si>
  <si>
    <t>DATA recv 'Hello 11 from the client' from 15</t>
  </si>
  <si>
    <t>DATA recv 'Hello 11 from the client' from 33</t>
  </si>
  <si>
    <t>DATA recv 'Hello 11 from the client' from 25</t>
  </si>
  <si>
    <t>DATA recv 'Hello 11 from the client' from 30</t>
  </si>
  <si>
    <t>DATA recv 'Hello 11 from the client' from 12</t>
  </si>
  <si>
    <t>DATA recv 'Hello 11 from the client' from 26</t>
  </si>
  <si>
    <t>DATA recv 'Hello 11 from the client' from 2</t>
  </si>
  <si>
    <t>DATA recv 'Hello 11 from the client' from 9</t>
  </si>
  <si>
    <t>DATA recv 'Hello 11 from the client' from 31</t>
  </si>
  <si>
    <t>DATA recv 'Hello 11 from the client' from 17</t>
  </si>
  <si>
    <t>DATA recv 'Hello 11 from the client' from 32</t>
  </si>
  <si>
    <t>DATA recv 'Hello 11 from the client' from 7</t>
  </si>
  <si>
    <t>DATA recv 'Hello 11 from the client' from 6</t>
  </si>
  <si>
    <t>DATA recv 'Hello 11 from the client' from 16</t>
  </si>
  <si>
    <t>DATA recv 'Hello 11 from the client' from 3</t>
  </si>
  <si>
    <t>DATA recv 'Hello 11 from the client' from 5</t>
  </si>
  <si>
    <t>DATA recv 'Hello 11 from the client' from 29</t>
  </si>
  <si>
    <t>DATA recv 'Hello 11 from the client' from 13</t>
  </si>
  <si>
    <t>DATA recv 'Hello 11 from the client' from 14</t>
  </si>
  <si>
    <t>DATA recv 'Hello 11 from the client' from 10</t>
  </si>
  <si>
    <t>DATA recv 'Hello 11 from the client' from 11</t>
  </si>
  <si>
    <t>DATA recv 'Hello 11 from the client' from 8</t>
  </si>
  <si>
    <t xml:space="preserve"> 460808 P 0.18 11 1666210 116276796 145244 210138 0 172670 147211 9680652 11057 12973 0 10458 (radio 0.30% / 0.24% tx 0.12% / 0.11% listen 0.17% / 0.13%)</t>
  </si>
  <si>
    <t xml:space="preserve"> 460807 P 0.18 11 5367766 112582435 298764 441362 0 261137 556178 9273417 17093 32730 0 13934 (radio 0.26% / 0.50% tx 0.25% / 0.17% listen 0.01% / 0.33%)</t>
  </si>
  <si>
    <t xml:space="preserve"> 460808 P 0.18 11 1520730 116421068 143682 203701 0 168638 124586 9705537 10488 12129 0 9939 (radio 0.29% / 0.23% tx 0.12% / 0.10% listen 0.17% / 0.12%)</t>
  </si>
  <si>
    <t xml:space="preserve"> 460807 P 0.18 11 4901569 113051916 342447 429041 0 235800 560066 9267636 15648 32085 0 14883 (radio 0.28% / 0.48% tx 0.29% / 0.15% listen 0.36% / 0.32%)</t>
  </si>
  <si>
    <t xml:space="preserve"> 460808 P 0.18 11 1509738 116429802 140935 202052 0 168308 128032 9699781 11432 13249 0 10203 (radio 0.29% / 0.25% tx 0.11% / 0.11% listen 0.17% / 0.13%)</t>
  </si>
  <si>
    <t xml:space="preserve"> 460807 P 0.18 11 4586730 113363648 402125 411511 0 212299 525402 9302443 13215 35904 0 19624 (radio 0.32% / 0.49% tx 0.34% / 0.13% listen 0.34% / 0.36%)</t>
  </si>
  <si>
    <t xml:space="preserve"> 460807 P 0.18 11 5339280 112603003 241100 395663 0 234992 552658 9276944 8806 33813 0 19582 (radio 0.17% / 0.43% tx 0.20% / 0.08% listen 0.33% / 0.34%)</t>
  </si>
  <si>
    <t xml:space="preserve"> 460808 P 0.18 11 1946264 116011317 138561 229744 0 172840 176526 9653073 10662 15570 0 10110 (radio 0.31% / 0.26% tx 0.11% / 0.10% listen 0.19% / 0.15%)</t>
  </si>
  <si>
    <t xml:space="preserve"> 460807 P 0.18 11 2705554 115247642 234696 301440 0 188269 567997 9261828 28644 42311 0 19817 (radio 0.09% / 0.72% tx 0.19% / 0.29% listen 0.25% / 0.43%)</t>
  </si>
  <si>
    <t xml:space="preserve"> 460808 P 0.18 11 2437625 115507171 175304 260164 0 180782 239539 9588345 13183 17382 0 10441 (radio 0.00% / 0.31% tx 0.14% / 0.13% listen 0.22% / 0.17%)</t>
  </si>
  <si>
    <t xml:space="preserve"> 460807 P 0.18 11 5672842 112272268 318058 396695 0 228303 581313 9248220 16404 44013 0 23646 (radio 0.24% / 0.61% tx 0.26% / 0.16% listen 0.33% / 0.44%)</t>
  </si>
  <si>
    <t xml:space="preserve"> 460808 P 0.18 11 3364001 114589376 148341 285815 0 191715 381319 9446407 11058 17114 0 10797 (radio 0.00% / 0.28% tx 0.12% / 0.11% listen 0.24% / 0.17%)</t>
  </si>
  <si>
    <t xml:space="preserve"> 460807 P 0.18 11 5347222 112602595 313419 411682 0 232182 550295 9279282 8476 35345 0 21017 (radio 0.25% / 0.44% tx 0.26% / 0.08% listen 0.34% / 0.35%)</t>
  </si>
  <si>
    <t xml:space="preserve"> 460807 P 0.18 11 5131770 112819998 327345 407681 0 238422 545199 9284243 10102 39215 0 25350 (radio 0.25% / 0.50% tx 0.27% / 0.10% listen 0.34% / 0.39%)</t>
  </si>
  <si>
    <t xml:space="preserve"> 460807 P 0.18 11 4923492 113027896 353202 450591 0 261132 555145 9274590 17462 37710 0 19726 (radio 0.31% / 0.56% tx 0.29% / 0.17% listen 0.01% / 0.38%)</t>
  </si>
  <si>
    <t xml:space="preserve"> 460808 P 0.18 11 2280830 115664066 185954 234664 0 181721 280806 9547119 9376 11381 0 9953 (radio 0.35% / 0.21% tx 0.15% / 0.09% listen 0.19% / 0.11%)</t>
  </si>
  <si>
    <t xml:space="preserve"> 460808 P 0.18 11 4978257 112966383 254051 388989 0 230970 555531 9274147 12233 39312 0 21395 (radio 0.18% / 0.52% tx 0.21% / 0.12% listen 0.32% / 0.39%)</t>
  </si>
  <si>
    <t xml:space="preserve"> 460807 P 0.18 11 5327472 112623062 307425 437234 0 245709 564688 9264783 9683 39470 0 22848 (radio 0.26% / 0.50% tx 0.26% / 0.09% listen 0.00% / 0.40%)</t>
  </si>
  <si>
    <t xml:space="preserve"> 460807 P 0.18 11 2452095 115502772 138641 257233 0 198371 560980 9268759 11694 40131 0 24569 (radio 0.33% / 0.52% tx 0.11% / 0.11% listen 0.21% / 0.40%)</t>
  </si>
  <si>
    <t xml:space="preserve"> 460808 P 0.18 11 2443294 115503766 130767 254135 0 190115 528009 9301784 11940 45713 0 23805 (radio 0.32% / 0.58% tx 0.11% / 0.12% listen 0.21% / 0.46%)</t>
  </si>
  <si>
    <t xml:space="preserve"> 460808 P 0.18 11 1860605 116094476 139901 227931 0 167348 149262 9680361 9956 13844 0 9938 (radio 0.31% / 0.24% tx 0.11% / 0.10% listen 0.19% / 0.14%)</t>
  </si>
  <si>
    <t xml:space="preserve"> 460807 P 0.18 11 5393093 112556200 514649 468647 0 220274 613831 9216156 77948 51738 0 16510 (radio 0.10% / 1.31% tx 0.07% / 0.79% listen 0.03% / 0.52%)</t>
  </si>
  <si>
    <t xml:space="preserve"> 460807 P 0.18 11 4440758 113514113 264812 372236 0 230019 567177 9262224 11663 39042 0 21889 (radio 0.17% / 0.51% tx 0.22% / 0.11% listen 0.31% / 0.39%)</t>
  </si>
  <si>
    <t xml:space="preserve"> 460808 P 0.18 11 5123771 112833184 359448 434852 0 236284 574231 9255292 13558 43158 0 20747 (radio 0.30% / 0.57% tx 0.30% / 0.13% listen 0.00% / 0.43%)</t>
  </si>
  <si>
    <t xml:space="preserve"> 460807 P 0.18 11 5562128 112386277 563972 555401 0 250679 528522 9300996 12678 40079 0 24793 (radio 0.22% / 0.53% tx 0.11% / 0.12% listen 0.10% / 0.40%)</t>
  </si>
  <si>
    <t xml:space="preserve"> 460807 P 0.18 11 5759608 112193266 394826 521989 0 282127 552440 9277299 12262 35766 0 23166 (radio 0.04% / 0.48% tx 0.33% / 0.12% listen 0.07% / 0.36%)</t>
  </si>
  <si>
    <t xml:space="preserve"> 460808 P 0.18 11 2881442 115063296 160839 234750 0 190779 281301 9546590 9364 11549 0 9687 (radio 0.33% / 0.21% tx 0.13% / 0.09% listen 0.19% / 0.11%)</t>
  </si>
  <si>
    <t>DATA send to 1 'Hello 12'</t>
  </si>
  <si>
    <t>DATA recv 'Hello 12 from the client' from 34</t>
  </si>
  <si>
    <t>DATA recv 'Hello 12 from the client' from 30</t>
  </si>
  <si>
    <t>DATA recv 'Hello 12 from the client' from 31</t>
  </si>
  <si>
    <t>DATA recv 'Hello 12 from the client' from 11</t>
  </si>
  <si>
    <t>DATA recv 'Hello 12 from the client' from 1</t>
  </si>
  <si>
    <t>DATA recv 'Hello 12 from the client' from 27</t>
  </si>
  <si>
    <t>DATA recv 'Hello 12 from the client' from 33</t>
  </si>
  <si>
    <t>DATA recv 'Hello 12 from the client' from 25</t>
  </si>
  <si>
    <t>DATA recv 'Hello 12 from the client' from 10</t>
  </si>
  <si>
    <t>DATA recv 'Hello 12 from the client' from 14</t>
  </si>
  <si>
    <t>DATA recv 'Hello 12 from the client' from 29</t>
  </si>
  <si>
    <t>DATA recv 'Hello 12 from the client' from 2</t>
  </si>
  <si>
    <t>DATA recv 'Hello 12 from the client' from 7</t>
  </si>
  <si>
    <t>DATA recv 'Hello 12 from the client' from 4</t>
  </si>
  <si>
    <t>DATA recv 'Hello 12 from the client' from 3</t>
  </si>
  <si>
    <t>DATA recv 'Hello 12 from the client' from 28</t>
  </si>
  <si>
    <t>DATA recv 'Hello 12 from the client' from 6</t>
  </si>
  <si>
    <t>DATA recv 'Hello 12 from the client' from 26</t>
  </si>
  <si>
    <t>DATA recv 'Hello 12 from the client' from 16</t>
  </si>
  <si>
    <t>DATA recv 'Hello 12 from the client' from 12</t>
  </si>
  <si>
    <t>DATA recv 'Hello 12 from the client' from 32</t>
  </si>
  <si>
    <t>DATA recv 'Hello 12 from the client' from 17</t>
  </si>
  <si>
    <t>DATA recv 'Hello 12 from the client' from 9</t>
  </si>
  <si>
    <t>DATA recv 'Hello 12 from the client' from 13</t>
  </si>
  <si>
    <t>DATA recv 'Hello 12 from the client' from 15</t>
  </si>
  <si>
    <t>DATA recv 'Hello 12 from the client' from 8</t>
  </si>
  <si>
    <t>DATA recv 'Hello 12 from the client' from 5</t>
  </si>
  <si>
    <t xml:space="preserve"> 499208 P 0.18 12 1810269 125962507 155735 222469 0 183007 144056 9685711 10491 12331 0 10337 (radio 0.29% / 0.23% tx 0.12% / 0.10% listen 0.17% / 0.12%)</t>
  </si>
  <si>
    <t xml:space="preserve"> 499207 P 0.18 12 5921426 121858565 309856 473887 0 276088 553657 9276130 11092 32525 0 14951 (radio 0.27% / 0.44% tx 0.24% / 0.11% listen 0.03% / 0.33%)</t>
  </si>
  <si>
    <t xml:space="preserve"> 499208 P 0.18 12 1651238 126118464 155572 217242 0 178330 130505 9697396 11890 13541 0 9692 (radio 0.29% / 0.25% tx 0.12% / 0.12% listen 0.17% / 0.13%)</t>
  </si>
  <si>
    <t xml:space="preserve"> 499207 P 0.18 12 5481490 122301858 359526 466880 0 250472 579918 9249942 17079 37839 0 14672 (radio 0.31% / 0.55% tx 0.28% / 0.17% listen 0.02% / 0.38%)</t>
  </si>
  <si>
    <t xml:space="preserve"> 499208 P 0.18 12 1634147 126135602 151429 214295 0 178024 124406 9705800 10494 12243 0 9716 (radio 0.28% / 0.23% tx 0.11% / 0.10% listen 0.16% / 0.12%)</t>
  </si>
  <si>
    <t xml:space="preserve"> 499207 P 0.18 12 5123214 122656725 414373 443125 0 225132 536481 9293077 12248 31614 0 12833 (radio 0.33% / 0.44% tx 0.32% / 0.12% listen 0.01% / 0.32%)</t>
  </si>
  <si>
    <t xml:space="preserve"> 499207 P 0.18 12 5906300 121863885 253883 430570 0 248422 567017 9260882 12783 34907 0 13430 (radio 0.19% / 0.48% tx 0.19% / 0.13% listen 0.00% / 0.35%)</t>
  </si>
  <si>
    <t xml:space="preserve"> 499208 P 0.18 12 2116673 125670546 148593 243557 0 182759 170406 9659229 10032 13813 0 9919 (radio 0.30% / 0.24% tx 0.11% / 0.10% listen 0.19% / 0.14%)</t>
  </si>
  <si>
    <t xml:space="preserve"> 499207 P 0.18 12 3254843 124525840 246538 334245 0 202117 549286 9278198 11842 32805 0 13848 (radio 0.11% / 0.45% tx 0.19% / 0.12% listen 0.26% / 0.33%)</t>
  </si>
  <si>
    <t xml:space="preserve"> 499208 P 0.18 12 2673370 125101158 187940 276104 0 190841 235742 9593987 12636 15940 0 10059 (radio 0.02% / 0.29% tx 0.14% / 0.12% listen 0.21% / 0.16%)</t>
  </si>
  <si>
    <t xml:space="preserve"> 499207 P 0.18 12 6233159 121539753 328156 436326 0 250581 560314 9267485 10098 39631 0 22278 (radio 0.26% / 0.50% tx 0.25% / 0.10% listen 0.00% / 0.40%)</t>
  </si>
  <si>
    <t xml:space="preserve"> 499208 P 0.18 12 3742651 124040643 159190 302190 0 201968 378647 9451267 10849 16375 0 10253 (radio 0.02% / 0.27% tx 0.12% / 0.11% listen 0.23% / 0.16%)</t>
  </si>
  <si>
    <t xml:space="preserve"> 499207 P 0.18 12 5910407 121869282 324448 445105 0 246240 563182 9266687 11029 33423 0 14058 (radio 0.26% / 0.45% tx 0.25% / 0.11% listen 0.01% / 0.34%)</t>
  </si>
  <si>
    <t xml:space="preserve"> 499207 P 0.18 12 5686920 122094843 341174 440699 0 251925 555147 9274845 13829 33018 0 13503 (radio 0.27% / 0.47% tx 0.26% / 0.14% listen 0.00% / 0.33%)</t>
  </si>
  <si>
    <t xml:space="preserve"> 499207 P 0.18 12 5472152 122309000 364488 483544 0 275985 548657 9281104 11286 32953 0 14853 (radio 0.32% / 0.45% tx 0.28% / 0.11% listen 0.04% / 0.33%)</t>
  </si>
  <si>
    <t xml:space="preserve"> 499208 P 0.18 12 2563965 125208969 195471 246609 0 191361 283132 9544903 9517 11945 0 9640 (radio 0.00% / 0.21% tx 0.15% / 0.09% listen 0.19% / 0.12%)</t>
  </si>
  <si>
    <t xml:space="preserve"> 499208 P 0.18 12 5533392 122241055 264355 420825 0 245100 555132 9274672 10304 31836 0 14130 (radio 0.20% / 0.42% tx 0.20% / 0.10% listen 0.32% / 0.32%)</t>
  </si>
  <si>
    <t xml:space="preserve"> 499207 P 0.18 12 5880160 121898281 318486 471883 0 260370 552685 9275219 11061 34649 0 14661 (radio 0.28% / 0.46% tx 0.24% / 0.11% listen 0.03% / 0.35%)</t>
  </si>
  <si>
    <t xml:space="preserve"> 499207 P 0.18 12 3016381 124768158 148319 288990 0 213539 564283 9265386 9678 31757 0 15168 (radio 0.00% / 0.42% tx 0.11% / 0.09% listen 0.22% / 0.32%)</t>
  </si>
  <si>
    <t xml:space="preserve"> 499208 P 0.18 12 3010879 124766127 155235 303281 0 203426 567582 9262361 24468 49146 0 13311 (radio 0.02% / 0.74% tx 0.12% / 0.24% listen 0.23% / 0.49%)</t>
  </si>
  <si>
    <t xml:space="preserve"> 499208 P 0.18 12 2016455 125768303 150556 243706 0 177803 155847 9673827 10655 15775 0 10455 (radio 0.30% / 0.26% tx 0.11% / 0.10% listen 0.19% / 0.16%)</t>
  </si>
  <si>
    <t xml:space="preserve"> 499207 P 0.18 12 5949029 121830281 526747 500851 0 234627 555933 9274081 12098 32204 0 14353 (radio 0.13% / 0.45% tx 0.07% / 0.12% listen 0.05% / 0.32%)</t>
  </si>
  <si>
    <t xml:space="preserve"> 499207 P 0.18 12 5025969 122758899 286573 408651 0 242889 585208 9244786 21761 36415 0 12870 (radio 0.20% / 0.59% tx 0.22% / 0.22% listen 0.31% / 0.37%)</t>
  </si>
  <si>
    <t xml:space="preserve"> 499208 P 0.18 12 5682571 122104184 371926 471575 0 252547 558797 9271000 12478 36723 0 16263 (radio 0.32% / 0.50% tx 0.29% / 0.12% listen 0.03% / 0.37%)</t>
  </si>
  <si>
    <t xml:space="preserve"> 499207 P 0.18 12 6091265 121686992 575043 594150 0 271292 529134 9300715 11071 38749 0 20613 (radio 0.24% / 0.50% tx 0.11% / 0.11% listen 0.12% / 0.39%)</t>
  </si>
  <si>
    <t xml:space="preserve"> 499207 P 0.18 12 6315369 121467571 404774 554624 0 297198 555758 9274305 9948 32635 0 15071 (radio 0.07% / 0.43% tx 0.31% / 0.10% listen 0.09% / 0.33%)</t>
  </si>
  <si>
    <t xml:space="preserve"> 499208 P 0.18 12 3164609 124608087 170276 246668 0 200674 283164 9544791 9437 11918 0 9895 (radio 0.32% / 0.21% tx 0.13% / 0.09% listen 0.19% / 0.12%)</t>
  </si>
  <si>
    <t>DATA send to 1 'Hello 13'</t>
  </si>
  <si>
    <t>DATA recv 'Hello 13 from the client' from 34</t>
  </si>
  <si>
    <t>DATA recv 'Hello 13 from the client' from 11</t>
  </si>
  <si>
    <t>DATA recv 'Hello 13 from the client' from 30</t>
  </si>
  <si>
    <t>DATA recv 'Hello 13 from the client' from 28</t>
  </si>
  <si>
    <t>DATA recv 'Hello 13 from the client' from 31</t>
  </si>
  <si>
    <t>DATA recv 'Hello 13 from the client' from 27</t>
  </si>
  <si>
    <t>DATA recv 'Hello 13 from the client' from 33</t>
  </si>
  <si>
    <t>DATA recv 'Hello 13 from the client' from 25</t>
  </si>
  <si>
    <t>DATA recv 'Hello 13 from the client' from 4</t>
  </si>
  <si>
    <t>DATA recv 'Hello 13 from the client' from 6</t>
  </si>
  <si>
    <t>DATA recv 'Hello 13 from the client' from 2</t>
  </si>
  <si>
    <t>DATA recv 'Hello 13 from the client' from 7</t>
  </si>
  <si>
    <t>DATA recv 'Hello 13 from the client' from 8</t>
  </si>
  <si>
    <t>DATA recv 'Hello 13 from the client' from 16</t>
  </si>
  <si>
    <t>DATA recv 'Hello 13 from the client' from 26</t>
  </si>
  <si>
    <t>DATA recv 'Hello 13 from the client' from 17</t>
  </si>
  <si>
    <t>DATA recv 'Hello 13 from the client' from 10</t>
  </si>
  <si>
    <t>DATA recv 'Hello 13 from the client' from 9</t>
  </si>
  <si>
    <t>DATA recv 'Hello 13 from the client' from 32</t>
  </si>
  <si>
    <t>DATA recv 'Hello 13 from the client' from 15</t>
  </si>
  <si>
    <t>DATA recv 'Hello 13 from the client' from 14</t>
  </si>
  <si>
    <t>DATA recv 'Hello 13 from the client' from 12</t>
  </si>
  <si>
    <t>DATA recv 'Hello 13 from the client' from 13</t>
  </si>
  <si>
    <t>DATA recv 'Hello 13 from the client' from 3</t>
  </si>
  <si>
    <t>DATA recv 'Hello 13 from the client' from 29</t>
  </si>
  <si>
    <t>DATA recv 'Hello 13 from the client' from 1</t>
  </si>
  <si>
    <t xml:space="preserve"> 537608 P 0.18 13 1957216 135643421 166708 235394 0 192648 146944 9680914 10973 12925 0 9641 (radio 0.29% / 0.24% tx 0.12% / 0.11% listen 0.17% / 0.13%)</t>
  </si>
  <si>
    <t xml:space="preserve"> 537607 P 0.18 13 6491818 131115935 324778 512371 0 293955 570389 9257370 14922 38484 0 17867 (radio 0.29% / 0.54% tx 0.23% / 0.15% listen 0.06% / 0.39%)</t>
  </si>
  <si>
    <t xml:space="preserve"> 537608 P 0.18 13 1778631 135818871 166631 230166 0 188382 127390 9700407 11059 12924 0 10052 (radio 0.28% / 0.24% tx 0.12% / 0.11% listen 0.16% / 0.13%)</t>
  </si>
  <si>
    <t xml:space="preserve"> 537607 P 0.18 13 6055894 131557050 374154 506840 0 268495 574401 9255192 14628 39960 0 18023 (radio 0.01% / 0.55% tx 0.27% / 0.14% listen 0.05% / 0.40%)</t>
  </si>
  <si>
    <t xml:space="preserve"> 537608 P 0.18 13 1762615 135834967 162912 227602 0 187851 128465 9699365 11483 13307 0 9827 (radio 0.28% / 0.25% tx 0.11% / 0.11% listen 0.16% / 0.13%)</t>
  </si>
  <si>
    <t xml:space="preserve"> 537607 P 0.18 13 5658090 131951032 427520 478017 0 240758 534873 9294307 13147 34892 0 15626 (radio 0.03% / 0.48% tx 0.31% / 0.13% listen 0.03% / 0.35%)</t>
  </si>
  <si>
    <t xml:space="preserve"> 537607 P 0.18 13 6517661 131082358 274614 478510 0 269386 611358 9218473 20731 47940 0 20964 (radio 0.23% / 0.69% tx 0.19% / 0.21% listen 0.03% / 0.48%)</t>
  </si>
  <si>
    <t xml:space="preserve"> 537608 P 0.18 13 2294804 135321951 159339 259500 0 193543 178128 9651405 10746 15943 0 10784 (radio 0.30% / 0.27% tx 0.11% / 0.10% listen 0.18% / 0.16%)</t>
  </si>
  <si>
    <t xml:space="preserve"> 537607 P 0.18 13 3859452 133750786 270780 382548 0 219727 604606 9224946 24242 48303 0 17610 (radio 0.16% / 0.73% tx 0.19% / 0.24% listen 0.27% / 0.49%)</t>
  </si>
  <si>
    <t xml:space="preserve"> 537608 P 0.18 13 2908242 134695903 200474 292378 0 200999 234869 9594745 12534 16274 0 10158 (radio 0.04% / 0.29% tx 0.14% / 0.12% listen 0.21% / 0.16%)</t>
  </si>
  <si>
    <t xml:space="preserve"> 537607 P 0.18 13 6853433 130749114 347963 484045 0 271476 620271 9209361 19807 47719 0 20895 (radio 0.29% / 0.68% tx 0.25% / 0.20% listen 0.03% / 0.48%)</t>
  </si>
  <si>
    <t xml:space="preserve"> 537608 P 0.18 13 4124423 133488687 172623 318090 0 212412 381769 9448044 13433 15900 0 10444 (radio 0.04% / 0.29% tx 0.12% / 0.13% listen 0.23% / 0.16%)</t>
  </si>
  <si>
    <t xml:space="preserve"> 537607 P 0.18 13 6526496 131082865 342940 489566 0 259431 616086 9213583 18492 44461 0 13191 (radio 0.29% / 0.64% tx 0.24% / 0.18% listen 0.04% / 0.45%)</t>
  </si>
  <si>
    <t xml:space="preserve"> 537607 P 0.18 13 6232934 131378548 351185 473582 0 267384 546011 9283705 10011 32883 0 15459 (radio 0.28% / 0.43% tx 0.25% / 0.10% listen 0.03% / 0.33%)</t>
  </si>
  <si>
    <t xml:space="preserve"> 537607 P 0.18 13 6036922 131573778 379788 523442 0 295348 564767 9264778 15300 39898 0 19363 (radio 0.03% / 0.56% tx 0.27% / 0.15% listen 0.06% / 0.40%)</t>
  </si>
  <si>
    <t xml:space="preserve"> 537608 P 0.18 13 2845824 134755081 204924 258482 0 201226 281856 9546112 9453 11873 0 9865 (radio 0.02% / 0.21% tx 0.14% / 0.09% listen 0.18% / 0.12%)</t>
  </si>
  <si>
    <t xml:space="preserve"> 537608 P 0.18 13 6108656 131495314 280600 462628 0 261866 575261 9254259 16245 41803 0 16766 (radio 0.22% / 0.59% tx 0.20% / 0.16% listen 0.02% / 0.42%)</t>
  </si>
  <si>
    <t xml:space="preserve"> 537607 P 0.18 13 6494214 131111983 340914 523529 0 280662 614051 9213702 22428 51646 0 20292 (radio 0.00% / 0.75% tx 0.24% / 0.22% listen 0.06% / 0.52%)</t>
  </si>
  <si>
    <t xml:space="preserve"> 537607 P 0.18 13 3567986 134046269 158753 326456 0 233302 551602 9278111 10434 37466 0 19763 (radio 0.04% / 0.48% tx 0.11% / 0.10% listen 0.23% / 0.38%)</t>
  </si>
  <si>
    <t xml:space="preserve"> 537608 P 0.18 13 3561990 134044865 176491 348318 0 219612 551108 9278738 21256 45037 0 16186 (radio 0.06% / 0.67% tx 0.12% / 0.21% listen 0.25% / 0.45%)</t>
  </si>
  <si>
    <t xml:space="preserve"> 537608 P 0.18 13 2173278 135441338 161220 258716 0 187456 156820 9673035 10664 15010 0 9653 (radio 0.30% / 0.26% tx 0.11% / 0.10% listen 0.18% / 0.15%)</t>
  </si>
  <si>
    <t xml:space="preserve"> 537607 P 0.18 13 6508834 131100225 536834 537834 0 255468 559802 9269944 10087 36983 0 20841 (radio 0.15% / 0.47% tx 0.07% / 0.10% listen 0.07% / 0.37%)</t>
  </si>
  <si>
    <t xml:space="preserve"> 537607 P 0.18 13 5627350 131987139 303449 455862 0 263360 601378 9228240 16876 47211 0 20471 (radio 0.23% / 0.65% tx 0.22% / 0.17% listen 0.01% / 0.48%)</t>
  </si>
  <si>
    <t xml:space="preserve"> 537608 P 0.18 13 6258669 131357951 387037 513973 0 271486 576095 9253767 15111 42398 0 18939 (radio 0.03% / 0.58% tx 0.28% / 0.15% listen 0.06% / 0.43%)</t>
  </si>
  <si>
    <t xml:space="preserve"> 537607 P 0.18 13 6638774 130967176 590237 638546 0 292382 547506 9280184 15194 44396 0 21090 (radio 0.26% / 0.60% tx 0.11% / 0.15% listen 0.15% / 0.45%)</t>
  </si>
  <si>
    <t xml:space="preserve"> 537607 P 0.18 13 6908681 130702026 425628 596669 0 314944 593309 9234455 20854 42045 0 17746 (radio 0.11% / 0.64% tx 0.30% / 0.21% listen 0.12% / 0.42%)</t>
  </si>
  <si>
    <t xml:space="preserve"> 537608 P 0.18 13 3445921 134156654 179654 258167 0 210353 281309 9548567 9378 11499 0 9679 (radio 0.00% / 0.21% tx 0.13% / 0.09% listen 0.18% / 0.11%)</t>
  </si>
  <si>
    <t>DATA send to 1 'Hello 14'</t>
  </si>
  <si>
    <t>DATA recv 'Hello 14 from the client' from 34</t>
  </si>
  <si>
    <t>DATA recv 'Hello 14 from the client' from 2</t>
  </si>
  <si>
    <t>DATA recv 'Hello 14 from the client' from 30</t>
  </si>
  <si>
    <t>DATA recv 'Hello 14 from the client' from 28</t>
  </si>
  <si>
    <t>DATA recv 'Hello 14 from the client' from 27</t>
  </si>
  <si>
    <t>DATA recv 'Hello 14 from the client' from 15</t>
  </si>
  <si>
    <t>DATA recv 'Hello 14 from the client' from 33</t>
  </si>
  <si>
    <t>DATA recv 'Hello 14 from the client' from 7</t>
  </si>
  <si>
    <t>DATA recv 'Hello 14 from the client' from 31</t>
  </si>
  <si>
    <t>DATA recv 'Hello 14 from the client' from 25</t>
  </si>
  <si>
    <t>DATA recv 'Hello 14 from the client' from 29</t>
  </si>
  <si>
    <t>DATA recv 'Hello 14 from the client' from 26</t>
  </si>
  <si>
    <t>DATA recv 'Hello 14 from the client' from 5</t>
  </si>
  <si>
    <t>DATA recv 'Hello 14 from the client' from 1</t>
  </si>
  <si>
    <t>DATA recv 'Hello 14 from the client' from 10</t>
  </si>
  <si>
    <t>DATA recv 'Hello 14 from the client' from 32</t>
  </si>
  <si>
    <t>DATA recv 'Hello 14 from the client' from 4</t>
  </si>
  <si>
    <t>DATA recv 'Hello 14 from the client' from 8</t>
  </si>
  <si>
    <t>DATA recv 'Hello 14 from the client' from 3</t>
  </si>
  <si>
    <t>DATA recv 'Hello 14 from the client' from 13</t>
  </si>
  <si>
    <t>DATA recv 'Hello 14 from the client' from 12</t>
  </si>
  <si>
    <t>DATA recv 'Hello 14 from the client' from 9</t>
  </si>
  <si>
    <t>DATA recv 'Hello 14 from the client' from 17</t>
  </si>
  <si>
    <t>DATA recv 'Hello 14 from the client' from 16</t>
  </si>
  <si>
    <t>DATA recv 'Hello 14 from the client' from 14</t>
  </si>
  <si>
    <t>DATA recv 'Hello 14 from the client' from 11</t>
  </si>
  <si>
    <t xml:space="preserve"> 576008 P 0.18 14 2105302 145323313 177762 248176 0 202302 148083 9679892 11054 12782 0 9654 (radio 0.28% / 0.24% tx 0.12% / 0.11% listen 0.16% / 0.13%)</t>
  </si>
  <si>
    <t xml:space="preserve"> 576007 P 0.18 14 7104868 140330796 349467 559342 0 314585 613047 9214861 24689 46971 0 20630 (radio 0.03% / 0.72% tx 0.23% / 0.25% listen 0.08% / 0.47%)</t>
  </si>
  <si>
    <t xml:space="preserve"> 576008 P 0.18 14 1903930 145523784 177109 242409 0 198083 125296 9704913 10478 12243 0 9701 (radio 0.28% / 0.23% tx 0.12% / 0.10% listen 0.16% / 0.12%)</t>
  </si>
  <si>
    <t xml:space="preserve"> 576007 P 0.18 14 6652357 140790477 398513 555693 0 291580 596460 9233427 24359 48853 0 23085 (radio 0.06% / 0.74% tx 0.27% / 0.24% listen 0.08% / 0.49%)</t>
  </si>
  <si>
    <t xml:space="preserve"> 576008 P 0.18 14 1890452 145535010 173960 240696 0 197652 127834 9700043 11048 13094 0 9801 (radio 0.28% / 0.24% tx 0.11% / 0.11% listen 0.16% / 0.13%)</t>
  </si>
  <si>
    <t xml:space="preserve"> 576007 P 0.18 14 6240984 141195877 447064 521832 0 255249 582891 9244845 19544 43815 0 14491 (radio 0.07% / 0.64% tx 0.01% / 0.19% listen 0.06% / 0.44%)</t>
  </si>
  <si>
    <t xml:space="preserve"> 576007 P 0.18 14 7108187 140321485 294694 523226 0 289236 590523 9239127 20080 44716 0 19850 (radio 0.26% / 0.65% tx 0.19% / 0.20% listen 0.06% / 0.45%)</t>
  </si>
  <si>
    <t xml:space="preserve"> 576008 P 0.18 14 2471355 144975081 169937 274721 0 203832 176548 9653130 10598 15221 0 10289 (radio 0.01% / 0.26% tx 0.11% / 0.10% listen 0.18% / 0.15%)</t>
  </si>
  <si>
    <t xml:space="preserve"> 576007 P 0.18 14 4444846 142993136 286273 425609 0 240874 585391 9242350 15493 43061 0 21147 (radio 0.19% / 0.59% tx 0.19% / 0.15% listen 0.28% / 0.43%)</t>
  </si>
  <si>
    <t xml:space="preserve"> 576008 P 0.18 14 3146379 144285624 213290 308991 0 211004 238134 9589721 12816 16613 0 10005 (radio 0.06% / 0.29% tx 0.14% / 0.13% listen 0.20% / 0.16%)</t>
  </si>
  <si>
    <t xml:space="preserve"> 576007 P 0.18 14 7422872 140009491 362370 532508 0 299303 569436 9260377 14407 48463 0 27827 (radio 0.02% / 0.63% tx 0.24% / 0.14% listen 0.06% / 0.49%)</t>
  </si>
  <si>
    <t xml:space="preserve"> 576008 P 0.18 14 4502620 142938317 183274 334045 0 223386 378194 9449630 10651 15955 0 10974 (radio 0.05% / 0.27% tx 0.12% / 0.10% listen 0.22% / 0.16%)</t>
  </si>
  <si>
    <t xml:space="preserve"> 576007 P 0.18 14 7111692 140327548 353398 531333 0 280142 585193 9244683 10458 41767 0 20711 (radio 0.01% / 0.53% tx 0.23% / 0.10% listen 0.06% / 0.42%)</t>
  </si>
  <si>
    <t xml:space="preserve"> 576007 P 0.18 14 6831325 140609929 370071 517777 0 285260 598388 9231381 18886 44195 0 17876 (radio 0.01% / 0.64% tx 0.25% / 0.19% listen 0.05% / 0.44%)</t>
  </si>
  <si>
    <t xml:space="preserve"> 576007 P 0.18 14 6601710 140838669 394125 566697 0 317357 564785 9264891 14337 43255 0 22009 (radio 0.06% / 0.58% tx 0.26% / 0.14% listen 0.09% / 0.44%)</t>
  </si>
  <si>
    <t xml:space="preserve"> 576008 P 0.18 14 3129142 144299767 214438 270761 0 211351 283315 9544686 9514 12279 0 10125 (radio 0.03% / 0.22% tx 0.14% / 0.09% listen 0.18% / 0.12%)</t>
  </si>
  <si>
    <t xml:space="preserve"> 576008 P 0.18 14 6708457 140725266 305973 509006 0 281014 599798 9229952 25373 46378 0 19148 (radio 0.26% / 0.72% tx 0.20% / 0.25% listen 0.05% / 0.47%)</t>
  </si>
  <si>
    <t xml:space="preserve"> 576007 P 0.18 14 7079785 140356189 358361 569865 0 303367 585568 9244206 17447 46336 0 22705 (radio 0.04% / 0.64% tx 0.24% / 0.17% listen 0.09% / 0.47%)</t>
  </si>
  <si>
    <t xml:space="preserve"> 576007 P 0.18 14 4207711 143236399 190937 383002 0 252940 639722 9190130 32184 56546 0 19638 (radio 0.09% / 0.90% tx 0.12% / 0.32% listen 0.25% / 0.57%)</t>
  </si>
  <si>
    <t xml:space="preserve"> 576008 P 0.18 14 4132933 143301766 194240 395989 0 236918 570940 9256901 17749 47671 0 17306 (radio 0.10% / 0.66% tx 0.13% / 0.18% listen 0.26% / 0.48%)</t>
  </si>
  <si>
    <t xml:space="preserve"> 576008 P 0.18 14 2325687 145116714 171397 273239 0 197371 152406 9675376 10177 14523 0 9915 (radio 0.01% / 0.25% tx 0.11% / 0.10% listen 0.18% / 0.14%)</t>
  </si>
  <si>
    <t xml:space="preserve"> 576007 P 0.18 14 7082010 140356925 554212 578918 0 277756 573173 9256700 17378 41084 0 22288 (radio 0.18% / 0.59% tx 0.08% / 0.17% listen 0.10% / 0.41%)</t>
  </si>
  <si>
    <t xml:space="preserve"> 576007 P 0.18 14 6237795 141205402 323543 503943 0 287380 610442 9218263 20094 48081 0 24020 (radio 0.26% / 0.69% tx 0.21% / 0.20% listen 0.05% / 0.48%)</t>
  </si>
  <si>
    <t xml:space="preserve"> 576008 P 0.18 14 6858489 140586168 407471 562348 0 294718 599817 9228217 20434 48375 0 23232 (radio 0.07% / 0.70% tx 0.27% / 0.20% listen 0.09% / 0.49%)</t>
  </si>
  <si>
    <t xml:space="preserve"> 576007 P 0.18 14 7230733 140204703 605627 690252 0 316960 591956 9237527 15390 51706 0 24578 (radio 0.00% / 0.68% tx 0.11% / 0.15% listen 0.17% / 0.52%)</t>
  </si>
  <si>
    <t xml:space="preserve"> 576007 P 0.18 14 7497515 139942748 441578 639694 0 335927 588831 9240722 15950 43025 0 20983 (radio 0.15% / 0.59% tx 0.00% / 0.16% listen 0.14% / 0.43%)</t>
  </si>
  <si>
    <t xml:space="preserve"> 576008 P 0.18 14 3730594 143699907 189172 270743 0 220490 284670 9543253 9518 12576 0 10137 (radio 0.02% / 0.22% tx 0.12% / 0.09% listen 0.18% / 0.12%)</t>
  </si>
  <si>
    <t>DATA send to 1 'Hello 15'</t>
  </si>
  <si>
    <t>DATA recv 'Hello 15 from the client' from 34</t>
  </si>
  <si>
    <t>DATA recv 'Hello 15 from the client' from 30</t>
  </si>
  <si>
    <t>DATA recv 'Hello 15 from the client' from 28</t>
  </si>
  <si>
    <t>DATA recv 'Hello 15 from the client' from 2</t>
  </si>
  <si>
    <t>DATA recv 'Hello 15 from the client' from 4</t>
  </si>
  <si>
    <t>DATA recv 'Hello 15 from the client' from 15</t>
  </si>
  <si>
    <t>DATA recv 'Hello 15 from the client' from 1</t>
  </si>
  <si>
    <t>DATA recv 'Hello 15 from the client' from 27</t>
  </si>
  <si>
    <t>DATA recv 'Hello 15 from the client' from 33</t>
  </si>
  <si>
    <t>DATA recv 'Hello 15 from the client' from 25</t>
  </si>
  <si>
    <t>DATA recv 'Hello 15 from the client' from 14</t>
  </si>
  <si>
    <t>DATA recv 'Hello 15 from the client' from 31</t>
  </si>
  <si>
    <t>DATA recv 'Hello 15 from the client' from 6</t>
  </si>
  <si>
    <t>DATA recv 'Hello 15 from the client' from 26</t>
  </si>
  <si>
    <t>DATA recv 'Hello 15 from the client' from 11</t>
  </si>
  <si>
    <t>DATA recv 'Hello 15 from the client' from 8</t>
  </si>
  <si>
    <t>DATA recv 'Hello 15 from the client' from 9</t>
  </si>
  <si>
    <t>DATA recv 'Hello 15 from the client' from 5</t>
  </si>
  <si>
    <t>DATA recv 'Hello 15 from the client' from 3</t>
  </si>
  <si>
    <t>DATA recv 'Hello 15 from the client' from 10</t>
  </si>
  <si>
    <t>DATA recv 'Hello 15 from the client' from 32</t>
  </si>
  <si>
    <t>DATA recv 'Hello 15 from the client' from 13</t>
  </si>
  <si>
    <t>DATA recv 'Hello 15 from the client' from 29</t>
  </si>
  <si>
    <t>DATA recv 'Hello 15 from the client' from 7</t>
  </si>
  <si>
    <t>DATA recv 'Hello 15 from the client' from 17</t>
  </si>
  <si>
    <t>DATA recv 'Hello 15 from the client' from 12</t>
  </si>
  <si>
    <t>DATA recv 'Hello 15 from the client' from 16</t>
  </si>
  <si>
    <t xml:space="preserve"> 614408 P 0.18 15 2250177 155008220 188247 260146 0 211978 144872 9684907 10485 11970 0 9676 (radio 0.01% / 0.22% tx 0.11% / 0.10% listen 0.16% / 0.12%)</t>
  </si>
  <si>
    <t xml:space="preserve"> 614407 P 0.18 15 7666062 149599366 362698 593076 0 330224 561191 9268570 13231 33734 0 15639 (radio 0.06% / 0.47% tx 0.23% / 0.13% listen 0.10% / 0.34%)</t>
  </si>
  <si>
    <t xml:space="preserve"> 614408 P 0.18 15 2031468 155224070 188163 255497 0 208180 127535 9700286 11054 13088 0 10097 (radio 0.00% / 0.24% tx 0.11% / 0.11% listen 0.16% / 0.13%)</t>
  </si>
  <si>
    <t xml:space="preserve"> 614407 P 0.18 15 7236378 150036152 414741 598441 0 309706 584018 9245675 16228 42748 0 18126 (radio 0.09% / 0.59% tx 0.26% / 0.16% listen 0.10% / 0.43%)</t>
  </si>
  <si>
    <t xml:space="preserve"> 614408 P 0.18 15 2015411 155240179 184449 252952 0 207755 124956 9705169 10489 12256 0 10103 (radio 0.00% / 0.23% tx 0.11% / 0.10% listen 0.16% / 0.12%)</t>
  </si>
  <si>
    <t xml:space="preserve"> 614407 P 0.18 15 6795221 150471192 458793 557911 0 273172 554234 9275315 11729 36079 0 17923 (radio 0.10% / 0.48% tx 0.01% / 0.11% listen 0.08% / 0.36%)</t>
  </si>
  <si>
    <t xml:space="preserve"> 614407 P 0.18 15 7702391 149556889 316158 567503 0 312491 594201 9235404 21464 44277 0 23255 (radio 0.01% / 0.66% tx 0.20% / 0.21% listen 0.08% / 0.45%)</t>
  </si>
  <si>
    <t xml:space="preserve"> 614408 P 0.18 15 2642615 154633374 179978 289005 0 214188 171257 9658293 10041 14284 0 10356 (radio 0.02% / 0.24% tx 0.11% / 0.10% listen 0.18% / 0.14%)</t>
  </si>
  <si>
    <t xml:space="preserve"> 614407 P 0.18 15 5045475 152221949 300700 472404 0 261431 600626 9228813 14427 46795 0 20557 (radio 0.21% / 0.62% tx 0.19% / 0.14% listen 0.02% / 0.47%)</t>
  </si>
  <si>
    <t xml:space="preserve"> 614408 P 0.18 15 3379669 153882090 225033 324062 0 221419 233287 9596466 11743 15071 0 10415 (radio 0.07% / 0.27% tx 0.14% / 0.11% listen 0.20% / 0.15%)</t>
  </si>
  <si>
    <t xml:space="preserve"> 614407 P 0.18 15 8034093 149228120 388084 584496 0 321797 611218 9218629 25714 51988 0 22494 (radio 0.07% / 0.79% tx 0.24% / 0.26% listen 0.09% / 0.52%)</t>
  </si>
  <si>
    <t xml:space="preserve"> 614408 P 0.18 15 4880485 152390273 193705 350485 0 233005 377862 9451956 10431 16440 0 9619 (radio 0.07% / 0.27% tx 0.12% / 0.10% listen 0.22% / 0.16%)</t>
  </si>
  <si>
    <t xml:space="preserve"> 614407 P 0.18 15 7729218 149539583 370373 577544 0 296556 617523 9212035 16975 46211 0 16414 (radio 0.05% / 0.64% tx 0.23% / 0.17% listen 0.09% / 0.47%)</t>
  </si>
  <si>
    <t xml:space="preserve"> 614407 P 0.18 15 7389630 149881180 382757 557638 0 306110 558302 9271251 12686 39861 0 20850 (radio 0.05% / 0.53% tx 0.24% / 0.12% listen 0.08% / 0.40%)</t>
  </si>
  <si>
    <t xml:space="preserve"> 614407 P 0.18 15 7187305 150082456 411248 611584 0 336755 585592 9243787 17123 44887 0 19398 (radio 0.10% / 0.63% tx 0.26% / 0.17% listen 0.11% / 0.45%)</t>
  </si>
  <si>
    <t xml:space="preserve"> 614408 P 0.18 15 3409838 153848867 223813 282263 0 221016 280693 9549100 9375 11502 0 9665 (radio 0.04% / 0.21% tx 0.14% / 0.09% listen 0.17% / 0.11%)</t>
  </si>
  <si>
    <t xml:space="preserve"> 614408 P 0.18 15 7304767 149956627 329469 553748 0 297351 596307 9231361 23496 44742 0 16337 (radio 0.01% / 0.69% tx 0.20% / 0.23% listen 0.07% / 0.45%)</t>
  </si>
  <si>
    <t xml:space="preserve"> 614407 P 0.18 15 7663265 149602056 375360 611789 0 324809 583477 9245867 16999 41924 0 21442 (radio 0.08% / 0.59% tx 0.23% / 0.17% listen 0.11% / 0.42%)</t>
  </si>
  <si>
    <t xml:space="preserve"> 614407 P 0.18 15 4775055 152498844 201851 423560 0 275020 567341 9262445 10914 40558 0 22080 (radio 0.12% / 0.52% tx 0.12% / 0.11% listen 0.26% / 0.41%)</t>
  </si>
  <si>
    <t xml:space="preserve"> 614408 P 0.18 15 4684421 152580024 208651 446217 0 257503 551485 9278258 14411 50228 0 20585 (radio 0.14% / 0.65% tx 0.13% / 0.14% listen 0.01% / 0.51%)</t>
  </si>
  <si>
    <t xml:space="preserve"> 614408 P 0.18 15 2478026 154792282 181982 288067 0 207663 152336 9675568 10585 14828 0 10292 (radio 0.02% / 0.25% tx 0.11% / 0.10% listen 0.18% / 0.15%)</t>
  </si>
  <si>
    <t xml:space="preserve"> 614407 P 0.18 15 7702543 149566060 582161 631056 0 297580 620530 9209135 27949 52138 0 19824 (radio 0.22% / 0.81% tx 0.09% / 0.28% listen 0.12% / 0.53%)</t>
  </si>
  <si>
    <t xml:space="preserve"> 614407 P 0.18 15 6820773 150452251 335218 550591 0 311079 582975 9246849 11675 46648 0 23699 (radio 0.01% / 0.59% tx 0.21% / 0.11% listen 0.07% / 0.47%)</t>
  </si>
  <si>
    <t xml:space="preserve"> 614408 P 0.18 15 7422456 149852062 419529 603305 0 312768 563964 9265894 12058 40957 0 18050 (radio 0.10% / 0.53% tx 0.26% / 0.12% listen 0.11% / 0.41%)</t>
  </si>
  <si>
    <t xml:space="preserve"> 614407 P 0.18 15 7813519 149451334 622004 740729 0 343928 582783 9246631 16377 50477 0 26968 (radio 0.04% / 0.68% tx 0.12% / 0.16% listen 0.19% / 0.51%)</t>
  </si>
  <si>
    <t xml:space="preserve"> 614407 P 0.18 15 8084052 149183895 461009 682942 0 354691 586534 9241147 19431 43248 0 18764 (radio 0.18% / 0.63% tx 0.02% / 0.19% listen 0.16% / 0.44%)</t>
  </si>
  <si>
    <t xml:space="preserve"> 614408 P 0.18 15 4014047 153244293 198623 282634 0 230107 283450 9544386 9451 11891 0 9617 (radio 0.03% / 0.21% tx 0.12% / 0.09% listen 0.17% / 0.12%)</t>
  </si>
  <si>
    <t>DATA send to 1 'Hello 16'</t>
  </si>
  <si>
    <t>DATA recv 'Hello 16 from the client' from 34</t>
  </si>
  <si>
    <t>DATA recv 'Hello 16 from the client' from 11</t>
  </si>
  <si>
    <t>DATA recv 'Hello 16 from the client' from 30</t>
  </si>
  <si>
    <t>DATA recv 'Hello 16 from the client' from 31</t>
  </si>
  <si>
    <t>DATA recv 'Hello 16 from the client' from 1</t>
  </si>
  <si>
    <t>DATA recv 'Hello 16 from the client' from 27</t>
  </si>
  <si>
    <t>DATA recv 'Hello 16 from the client' from 4</t>
  </si>
  <si>
    <t>DATA recv 'Hello 16 from the client' from 33</t>
  </si>
  <si>
    <t>DATA recv 'Hello 16 from the client' from 28</t>
  </si>
  <si>
    <t>DATA recv 'Hello 16 from the client' from 6</t>
  </si>
  <si>
    <t>DATA recv 'Hello 16 from the client' from 25</t>
  </si>
  <si>
    <t>DATA recv 'Hello 16 from the client' from 15</t>
  </si>
  <si>
    <t>DATA recv 'Hello 16 from the client' from 26</t>
  </si>
  <si>
    <t>DATA recv 'Hello 16 from the client' from 16</t>
  </si>
  <si>
    <t>DATA recv 'Hello 16 from the client' from 32</t>
  </si>
  <si>
    <t>DATA recv 'Hello 16 from the client' from 17</t>
  </si>
  <si>
    <t>DATA recv 'Hello 16 from the client' from 14</t>
  </si>
  <si>
    <t>DATA recv 'Hello 16 from the client' from 8</t>
  </si>
  <si>
    <t>DATA recv 'Hello 16 from the client' from 5</t>
  </si>
  <si>
    <t>DATA recv 'Hello 16 from the client' from 2</t>
  </si>
  <si>
    <t>DATA recv 'Hello 16 from the client' from 3</t>
  </si>
  <si>
    <t>DATA recv 'Hello 16 from the client' from 29</t>
  </si>
  <si>
    <t>DATA recv 'Hello 16 from the client' from 13</t>
  </si>
  <si>
    <t>DATA recv 'Hello 16 from the client' from 12</t>
  </si>
  <si>
    <t>DATA recv 'Hello 16 from the client' from 7</t>
  </si>
  <si>
    <t xml:space="preserve"> 652808 P 0.18 16 2396435 164689926 199058 272786 0 222428 146255 9681706 10811 12640 0 10450 (radio 0.02% / 0.23% tx 0.11% / 0.11% listen 0.16% / 0.12%)</t>
  </si>
  <si>
    <t xml:space="preserve"> 652808 P 0.18 16 2159840 164923578 199206 268354 0 218025 128369 9699508 11043 12857 0 9845 (radio 0.02% / 0.24% tx 0.11% / 0.11% listen 0.16% / 0.13%)</t>
  </si>
  <si>
    <t xml:space="preserve"> 652807 P 0.18 16 7823661 159278619 427956 639131 0 326509 587280 9242467 13215 40690 0 16803 (radio 0.12% / 0.54% tx 0.25% / 0.13% listen 0.12% / 0.41%)</t>
  </si>
  <si>
    <t xml:space="preserve"> 652808 P 0.18 16 2142151 164941334 195184 265516 0 217623 126737 9701155 10735 12564 0 9868 (radio 0.01% / 0.23% tx 0.11% / 0.10% listen 0.15% / 0.12%)</t>
  </si>
  <si>
    <t xml:space="preserve"> 652807 P 0.18 16 7352385 159743595 471542 593589 0 286604 557161 9272403 12749 35678 0 13432 (radio 0.12% / 0.49% tx 0.02% / 0.12% listen 0.09% / 0.36%)</t>
  </si>
  <si>
    <t xml:space="preserve"> 652807 P 0.18 16 8265069 158824097 324737 608746 0 333245 562675 9267208 8579 41243 0 20754 (radio 0.04% / 0.50% tx 0.19% / 0.08% listen 0.10% / 0.41%)</t>
  </si>
  <si>
    <t xml:space="preserve"> 652808 P 0.18 16 2824070 164281536 193627 303938 0 224009 181452 9648162 13649 14933 0 9821 (radio 0.04% / 0.29% tx 0.11% / 0.13% listen 0.18% / 0.15%)</t>
  </si>
  <si>
    <t xml:space="preserve"> 652807 P 0.18 16 5656132 161439050 313224 521957 0 278269 610654 9217101 12524 49553 0 16838 (radio 0.24% / 0.63% tx 0.18% / 0.12% listen 0.05% / 0.50%)</t>
  </si>
  <si>
    <t xml:space="preserve"> 652808 P 0.18 16 3617985 163471770 237931 340622 0 231840 238313 9589680 12898 16560 0 10421 (radio 0.08% / 0.29% tx 0.14% / 0.13% listen 0.20% / 0.16%)</t>
  </si>
  <si>
    <t xml:space="preserve"> 652807 P 0.18 16 8596824 158495142 400091 627808 0 343719 562728 9267022 12007 43312 0 21922 (radio 0.10% / 0.56% tx 0.23% / 0.12% listen 0.11% / 0.44%)</t>
  </si>
  <si>
    <t xml:space="preserve"> 652808 P 0.18 16 5260863 161837710 204691 367093 0 243707 380375 9447437 10986 16608 0 10702 (radio 0.08% / 0.28% tx 0.12% / 0.11% listen 0.21% / 0.16%)</t>
  </si>
  <si>
    <t xml:space="preserve"> 652807 P 0.18 16 8307983 158790725 386838 612727 0 310848 578762 9251142 16465 35183 0 14292 (radio 0.08% / 0.52% tx 0.23% / 0.16% listen 0.10% / 0.35%)</t>
  </si>
  <si>
    <t xml:space="preserve"> 652807 P 0.18 16 7958966 159141637 395112 595416 0 321421 569333 9260457 12355 37778 0 15311 (radio 0.07% / 0.51% tx 0.23% / 0.12% listen 0.09% / 0.38%)</t>
  </si>
  <si>
    <t xml:space="preserve"> 652807 P 0.18 16 7742857 159356376 422225 650323 0 354604 555549 9273920 10977 38739 0 17849 (radio 0.12% / 0.50% tx 0.25% / 0.11% listen 0.13% / 0.39%)</t>
  </si>
  <si>
    <t xml:space="preserve"> 652808 P 0.18 16 3693898 163392815 233330 294354 0 230926 284057 9543948 9517 12091 0 9910 (radio 0.05% / 0.21% tx 0.13% / 0.09% listen 0.17% / 0.12%)</t>
  </si>
  <si>
    <t xml:space="preserve"> 652808 P 0.18 16 7877372 159213817 342305 594806 0 315997 572602 9257190 12836 41058 0 18646 (radio 0.04% / 0.54% tx 0.20% / 0.13% listen 0.09% / 0.41%)</t>
  </si>
  <si>
    <t xml:space="preserve"> 652807 P 0.18 16 8215455 158879620 386170 651627 0 344368 552187 9277564 10810 39838 0 19559 (radio 0.10% / 0.51% tx 0.23% / 0.10% listen 0.13% / 0.40%)</t>
  </si>
  <si>
    <t xml:space="preserve"> 652807 P 0.18 16 5435304 161668412 242921 479500 0 292223 660246 9169568 41070 55940 0 17203 (radio 0.17% / 0.98% tx 0.14% / 0.41% listen 0.02% / 0.56%)</t>
  </si>
  <si>
    <t xml:space="preserve"> 652808 P 0.18 16 5243092 161849220 221099 492082 0 272769 558668 9269196 12448 45865 0 15266 (radio 0.16% / 0.59% tx 0.13% / 0.12% listen 0.03% / 0.46%)</t>
  </si>
  <si>
    <t xml:space="preserve"> 652808 P 0.18 16 2634950 164465243 192643 303230 0 217490 156921 9672961 10661 15163 0 9827 (radio 0.03% / 0.26% tx 0.11% / 0.10% listen 0.18% / 0.15%)</t>
  </si>
  <si>
    <t xml:space="preserve"> 652807 P 0.18 16 8284159 158814406 594495 673813 0 317382 581613 9248346 12334 42757 0 19802 (radio 0.24% / 0.56% tx 0.09% / 0.12% listen 0.14% / 0.43%)</t>
  </si>
  <si>
    <t xml:space="preserve"> 652807 P 0.18 16 7406465 159696540 349223 595176 0 331441 585689 9244289 14005 44585 0 20362 (radio 0.05% / 0.59% tx 0.20% / 0.14% listen 0.09% / 0.45%)</t>
  </si>
  <si>
    <t xml:space="preserve"> 652808 P 0.18 16 7998478 159106091 431658 646122 0 331506 576019 9254029 12129 42817 0 18738 (radio 0.13% / 0.55% tx 0.00% / 0.12% listen 0.12% / 0.43%)</t>
  </si>
  <si>
    <t xml:space="preserve"> 652807 P 0.18 16 8381075 158713647 641184 781394 0 363588 567553 9262313 19180 40665 0 19660 (radio 0.08% / 0.60% tx 0.12% / 0.19% listen 0.21% / 0.41%)</t>
  </si>
  <si>
    <t xml:space="preserve"> 652808 P 0.18 16 4295275 162793062 208010 294223 0 240014 281225 9548769 9387 11589 0 9907 (radio 0.04% / 0.21% tx 0.12% / 0.09% listen 0.17% / 0.11%)</t>
  </si>
  <si>
    <t xml:space="preserve"> 652807 P 0.18 16 8228239 158866820 380666 627255 0 346564 562174 9267454 17968 34179 0 16340 (radio 0.08% / 0.53% tx 0.22% / 0.18% listen 0.11% / 0.34%)</t>
  </si>
  <si>
    <t xml:space="preserve"> 652807 P 0.18 16 8702665 158394892 500692 727233 0 367787 618610 9210997 39683 44291 0 13096 (radio 0.22% / 0.85% tx 0.04% / 0.40% listen 0.17% / 0.45%)</t>
  </si>
  <si>
    <t>DATA send to 1 'Hello 17'</t>
  </si>
  <si>
    <t>DATA recv 'Hello 17 from the client' from 34</t>
  </si>
  <si>
    <t>DATA recv 'Hello 17 from the client' from 30</t>
  </si>
  <si>
    <t>DATA recv 'Hello 17 from the client' from 28</t>
  </si>
  <si>
    <t>DATA recv 'Hello 17 from the client' from 6</t>
  </si>
  <si>
    <t>DATA recv 'Hello 17 from the client' from 31</t>
  </si>
  <si>
    <t>DATA recv 'Hello 17 from the client' from 4</t>
  </si>
  <si>
    <t>DATA recv 'Hello 17 from the client' from 27</t>
  </si>
  <si>
    <t>DATA recv 'Hello 17 from the client' from 33</t>
  </si>
  <si>
    <t>DATA recv 'Hello 17 from the client' from 25</t>
  </si>
  <si>
    <t>DATA recv 'Hello 17 from the client' from 10</t>
  </si>
  <si>
    <t>DATA recv 'Hello 17 from the client' from 5</t>
  </si>
  <si>
    <t>DATA recv 'Hello 17 from the client' from 15</t>
  </si>
  <si>
    <t>DATA recv 'Hello 17 from the client' from 2</t>
  </si>
  <si>
    <t>DATA recv 'Hello 17 from the client' from 12</t>
  </si>
  <si>
    <t>DATA recv 'Hello 17 from the client' from 26</t>
  </si>
  <si>
    <t>DATA recv 'Hello 17 from the client' from 17</t>
  </si>
  <si>
    <t>DATA recv 'Hello 17 from the client' from 1</t>
  </si>
  <si>
    <t>DATA recv 'Hello 17 from the client' from 13</t>
  </si>
  <si>
    <t>DATA recv 'Hello 17 from the client' from 32</t>
  </si>
  <si>
    <t>DATA recv 'Hello 17 from the client' from 7</t>
  </si>
  <si>
    <t>DATA recv 'Hello 17 from the client' from 29</t>
  </si>
  <si>
    <t>DATA recv 'Hello 17 from the client' from 11</t>
  </si>
  <si>
    <t>DATA recv 'Hello 17 from the client' from 16</t>
  </si>
  <si>
    <t>DATA recv 'Hello 17 from the client' from 9</t>
  </si>
  <si>
    <t>DATA recv 'Hello 17 from the client' from 14</t>
  </si>
  <si>
    <t>DATA recv 'Hello 17 from the client' from 8</t>
  </si>
  <si>
    <t>DATA recv 'Hello 17 from the client' from 3</t>
  </si>
  <si>
    <t xml:space="preserve"> 691208 P 0.18 17 2544215 174370045 210081 285732 0 232241 147777 9680119 11023 12946 0 9813 (radio 0.03% / 0.24% tx 0.11% / 0.11% listen 0.16% / 0.13%)</t>
  </si>
  <si>
    <t xml:space="preserve"> 691208 P 0.18 17 2285510 174628034 209700 280475 0 227728 125667 9704456 10494 12121 0 9703 (radio 0.03% / 0.23% tx 0.11% / 0.10% listen 0.15% / 0.12%)</t>
  </si>
  <si>
    <t xml:space="preserve"> 691207 P 0.18 17 8395482 168536492 440948 672415 0 339766 571818 9257873 12992 33284 0 13257 (radio 0.14% / 0.47% tx 0.00% / 0.13% listen 0.13% / 0.33%)</t>
  </si>
  <si>
    <t xml:space="preserve"> 691208 P 0.18 17 2270460 174640838 206234 278541 0 227380 128306 9699504 11050 13025 0 9757 (radio 0.03% / 0.24% tx 0.11% / 0.11% listen 0.15% / 0.13%)</t>
  </si>
  <si>
    <t xml:space="preserve"> 691207 P 0.18 17 7888326 169035260 482245 624338 0 298477 535938 9291665 10703 30749 0 11873 (radio 0.13% / 0.42% tx 0.02% / 0.10% listen 0.11% / 0.31%)</t>
  </si>
  <si>
    <t xml:space="preserve"> 691207 P 0.18 17 8850194 168068806 339973 648286 0 349075 585122 9244709 15236 39540 0 15830 (radio 0.07% / 0.55% tx 0.19% / 0.15% listen 0.12% / 0.40%)</t>
  </si>
  <si>
    <t xml:space="preserve"> 691208 P 0.18 17 3000348 173934846 204301 318871 0 233660 176275 9653310 10674 14933 0 9651 (radio 0.05% / 0.26% tx 0.11% / 0.10% listen 0.18% / 0.15%)</t>
  </si>
  <si>
    <t xml:space="preserve"> 691207 P 0.18 17 6240391 170684520 328334 561490 0 293481 584256 9245470 15110 39533 0 15212 (radio 0.01% / 0.55% tx 0.18% / 0.15% listen 0.07% / 0.40%)</t>
  </si>
  <si>
    <t xml:space="preserve"> 691208 P 0.18 17 3858024 173059543 251063 357451 0 242057 240036 9587773 13132 16829 0 10217 (radio 0.10% / 0.30% tx 0.14% / 0.13% listen 0.20% / 0.17%)</t>
  </si>
  <si>
    <t xml:space="preserve"> 691207 P 0.18 17 9180611 167740999 414259 669933 0 362147 583784 9245857 14168 42125 0 18428 (radio 0.12% / 0.57% tx 0.23% / 0.14% listen 0.13% / 0.42%)</t>
  </si>
  <si>
    <t xml:space="preserve"> 691208 P 0.18 17 5642963 171283392 215678 384489 0 253916 382097 9445682 10987 17396 0 10209 (radio 0.09% / 0.28% tx 0.12% / 0.11% listen 0.21% / 0.17%)</t>
  </si>
  <si>
    <t xml:space="preserve"> 691207 P 0.18 17 8895746 168032483 401423 647721 0 323439 587760 9241758 14585 34994 0 12591 (radio 0.10% / 0.50% tx 0.22% / 0.14% listen 0.12% / 0.35%)</t>
  </si>
  <si>
    <t xml:space="preserve"> 691207 P 0.18 17 8514477 168415960 406963 630052 0 336878 555508 9274323 11851 34636 0 15457 (radio 0.10% / 0.47% tx 0.23% / 0.12% listen 0.11% / 0.35%)</t>
  </si>
  <si>
    <t xml:space="preserve"> 691207 P 0.18 17 8321266 168607394 438306 687818 0 367239 578406 9251018 16081 37495 0 12635 (radio 0.15% / 0.54% tx 0.00% / 0.16% listen 0.14% / 0.38%)</t>
  </si>
  <si>
    <t xml:space="preserve"> 691208 P 0.18 17 3977589 172937081 242787 306557 0 240754 283688 9544266 9457 12203 0 9828 (radio 0.06% / 0.22% tx 0.13% / 0.09% listen 0.17% / 0.12%)</t>
  </si>
  <si>
    <t xml:space="preserve"> 691208 P 0.18 17 8462450 168458625 355820 635887 0 330574 585075 9244808 13515 41081 0 14577 (radio 0.07% / 0.55% tx 0.20% / 0.13% listen 0.11% / 0.41%)</t>
  </si>
  <si>
    <t xml:space="preserve"> 691207 P 0.18 17 8789045 168135457 401594 693261 0 361622 573587 9255837 15424 41634 0 17254 (radio 0.13% / 0.58% tx 0.22% / 0.15% listen 0.14% / 0.42%)</t>
  </si>
  <si>
    <t xml:space="preserve"> 691207 P 0.18 17 5989506 170943969 253812 515278 0 310370 554199 9275557 10891 35778 0 18147 (radio 0.19% / 0.47% tx 0.14% / 0.11% listen 0.04% / 0.36%)</t>
  </si>
  <si>
    <t xml:space="preserve"> 691208 P 0.18 17 5784964 171137329 234688 532725 0 284991 541869 9288109 13589 40643 0 12222 (radio 0.19% / 0.55% tx 0.13% / 0.13% listen 0.05% / 0.41%)</t>
  </si>
  <si>
    <t xml:space="preserve"> 691208 P 0.18 17 2786354 174141521 202605 317022 0 227417 151401 9676278 9962 13792 0 9927 (radio 0.05% / 0.24% tx 0.11% / 0.10% listen 0.17% / 0.14%)</t>
  </si>
  <si>
    <t xml:space="preserve"> 691207 P 0.18 17 8887596 168038576 611702 715837 0 332859 603434 9224170 17207 42024 0 15477 (radio 0.02% / 0.60% tx 0.10% / 0.17% listen 0.16% / 0.42%)</t>
  </si>
  <si>
    <t xml:space="preserve"> 691207 P 0.18 17 7976949 168955801 361894 632799 0 348540 570481 9259261 12671 37623 0 17099 (radio 0.07% / 0.51% tx 0.20% / 0.12% listen 0.11% / 0.38%)</t>
  </si>
  <si>
    <t xml:space="preserve"> 691208 P 0.18 17 8619797 168312431 453428 693845 0 344626 621316 9206340 21770 47723 0 13120 (radio 0.16% / 0.70% tx 0.01% / 0.22% listen 0.14% / 0.48%)</t>
  </si>
  <si>
    <t xml:space="preserve"> 691207 P 0.18 17 8918859 168003501 652132 819571 0 381709 537781 9289854 10948 38177 0 18121 (radio 0.10% / 0.49% tx 0.12% / 0.11% listen 0.22% / 0.38%)</t>
  </si>
  <si>
    <t xml:space="preserve"> 691208 P 0.18 17 4578292 172337894 217376 305543 0 249917 283014 9544832 9366 11320 0 9903 (radio 0.05% / 0.21% tx 0.12% / 0.09% listen 0.17% / 0.11%)</t>
  </si>
  <si>
    <t xml:space="preserve"> 691207 P 0.18 17 8797798 168125165 396944 662877 0 360701 569556 9258345 16278 35622 0 14137 (radio 0.11% / 0.52% tx 0.22% / 0.16% listen 0.13% / 0.36%)</t>
  </si>
  <si>
    <t xml:space="preserve"> 691207 P 0.18 17 9271315 167655794 516122 760995 0 382970 568648 9260902 15430 33762 0 15183 (radio 0.23% / 0.50% tx 0.04% / 0.15% listen 0.18% / 0.34%)</t>
  </si>
  <si>
    <t>DATA send to 1 'Hello 18'</t>
  </si>
  <si>
    <t>DATA recv 'Hello 18 from the client' from 34</t>
  </si>
  <si>
    <t>DATA recv 'Hello 18 from the client' from 28</t>
  </si>
  <si>
    <t>DATA recv 'Hello 18 from the client' from 30</t>
  </si>
  <si>
    <t>DATA recv 'Hello 18 from the client' from 31</t>
  </si>
  <si>
    <t>DATA recv 'Hello 18 from the client' from 14</t>
  </si>
  <si>
    <t>DATA recv 'Hello 18 from the client' from 25</t>
  </si>
  <si>
    <t>DATA recv 'Hello 18 from the client' from 27</t>
  </si>
  <si>
    <t>DATA recv 'Hello 18 from the client' from 2</t>
  </si>
  <si>
    <t>DATA recv 'Hello 18 from the client' from 11</t>
  </si>
  <si>
    <t>DATA recv 'Hello 18 from the client' from 1</t>
  </si>
  <si>
    <t>DATA recv 'Hello 18 from the client' from 33</t>
  </si>
  <si>
    <t>DATA recv 'Hello 18 from the client' from 16</t>
  </si>
  <si>
    <t>DATA recv 'Hello 18 from the client' from 26</t>
  </si>
  <si>
    <t>DATA recv 'Hello 18 from the client' from 5</t>
  </si>
  <si>
    <t>DATA recv 'Hello 18 from the client' from 17</t>
  </si>
  <si>
    <t>DATA recv 'Hello 18 from the client' from 32</t>
  </si>
  <si>
    <t>DATA recv 'Hello 18 from the client' from 12</t>
  </si>
  <si>
    <t>DATA recv 'Hello 18 from the client' from 9</t>
  </si>
  <si>
    <t>DATA recv 'Hello 18 from the client' from 15</t>
  </si>
  <si>
    <t>DATA recv 'Hello 18 from the client' from 6</t>
  </si>
  <si>
    <t>DATA recv 'Hello 18 from the client' from 4</t>
  </si>
  <si>
    <t>DATA recv 'Hello 18 from the client' from 7</t>
  </si>
  <si>
    <t>DATA recv 'Hello 18 from the client' from 29</t>
  </si>
  <si>
    <t>DATA recv 'Hello 18 from the client' from 13</t>
  </si>
  <si>
    <t>DATA recv 'Hello 18 from the client' from 3</t>
  </si>
  <si>
    <t xml:space="preserve"> 729608 P 0.18 18 2689351 184054765 220486 297969 0 242096 145133 9684720 10405 12237 0 9855 (radio 0.04% / 0.23% tx 0.11% / 0.10% listen 0.15% / 0.12%)</t>
  </si>
  <si>
    <t xml:space="preserve"> 729608 P 0.18 18 2412960 184328489 220429 293427 0 238075 127447 9700455 10729 12952 0 10347 (radio 0.04% / 0.24% tx 0.11% / 0.10% listen 0.15% / 0.13%)</t>
  </si>
  <si>
    <t xml:space="preserve"> 729607 P 0.18 18 8959075 177802981 457219 709725 0 357005 563590 9266489 16271 37310 0 17239 (radio 0.16% / 0.54% tx 0.01% / 0.16% listen 0.15% / 0.37%)</t>
  </si>
  <si>
    <t xml:space="preserve"> 729608 P 0.18 18 2394973 184346541 216407 290310 0 237329 124510 9705703 10173 11769 0 9949 (radio 0.04% / 0.22% tx 0.11% / 0.10% listen 0.15% / 0.11%)</t>
  </si>
  <si>
    <t xml:space="preserve"> 729607 P 0.18 18 8503521 178249685 498283 679667 0 313382 615192 9214425 16038 55329 0 14905 (radio 0.17% / 0.72% tx 0.03% / 0.16% listen 0.13% / 0.56%)</t>
  </si>
  <si>
    <t xml:space="preserve"> 729608 P 0.18 18 3169419 183595277 214254 332607 0 243425 169068 9660431 9953 13736 0 9765 (radio 0.06% / 0.24% tx 0.11% / 0.10% listen 0.17% / 0.13%)</t>
  </si>
  <si>
    <t xml:space="preserve"> 729607 P 0.18 18 9433807 177315084 354407 690509 0 366446 583610 9246278 14434 42223 0 17371 (radio 0.09% / 0.57% tx 0.18% / 0.14% listen 0.13% / 0.42%)</t>
  </si>
  <si>
    <t xml:space="preserve"> 729607 P 0.18 18 6849371 179905278 343923 607466 0 311903 608977 9220758 15589 45976 0 18422 (radio 0.04% / 0.62% tx 0.18% / 0.15% listen 0.09% / 0.46%)</t>
  </si>
  <si>
    <t xml:space="preserve"> 729608 P 0.18 18 4090784 182654860 263133 372606 0 252151 232757 9595317 12070 15155 0 10094 (radio 0.11% / 0.27% tx 0.14% / 0.12% listen 0.19% / 0.15%)</t>
  </si>
  <si>
    <t xml:space="preserve"> 729607 P 0.18 18 9778889 176971231 435736 720927 0 387108 598275 9230232 21477 50994 0 24961 (radio 0.15% / 0.73% tx 0.00% / 0.21% listen 0.15% / 0.51%)</t>
  </si>
  <si>
    <t xml:space="preserve"> 729608 P 0.18 18 6023423 180732854 226121 400965 0 263651 380457 9449462 10443 16476 0 9735 (radio 0.10% / 0.27% tx 0.12% / 0.10% listen 0.21% / 0.16%)</t>
  </si>
  <si>
    <t xml:space="preserve"> 729607 P 0.18 18 9488533 177267473 415303 688957 0 341618 592784 9234990 13880 41236 0 18179 (radio 0.13% / 0.56% tx 0.22% / 0.14% listen 0.13% / 0.41%)</t>
  </si>
  <si>
    <t xml:space="preserve"> 729607 P 0.18 18 9107562 177652699 425030 673483 0 352616 593082 9236739 18067 43431 0 15738 (radio 0.12% / 0.62% tx 0.22% / 0.18% listen 0.13% / 0.44%)</t>
  </si>
  <si>
    <t xml:space="preserve"> 729607 P 0.18 18 8895659 177862754 452450 733685 0 388924 574390 9255360 14144 45867 0 21685 (radio 0.17% / 0.61% tx 0.01% / 0.14% listen 0.16% / 0.46%)</t>
  </si>
  <si>
    <t xml:space="preserve"> 729608 P 0.18 18 4261967 182480700 252311 318805 0 250432 284375 9543619 9524 12248 0 9678 (radio 0.07% / 0.22% tx 0.13% / 0.09% listen 0.17% / 0.12%)</t>
  </si>
  <si>
    <t xml:space="preserve"> 729608 P 0.18 18 9035828 177715054 369498 680468 0 351836 573375 9256429 13678 44581 0 21262 (radio 0.10% / 0.59% tx 0.19% / 0.13% listen 0.13% / 0.45%)</t>
  </si>
  <si>
    <t xml:space="preserve"> 729607 P 0.18 18 9360671 177391709 416917 732781 0 376635 571623 9256252 15323 39520 0 15013 (radio 0.15% / 0.55% tx 0.22% / 0.15% listen 0.16% / 0.40%)</t>
  </si>
  <si>
    <t xml:space="preserve"> 729607 P 0.18 18 6619684 180141512 275729 572202 0 331675 630175 9197543 21917 56924 0 21305 (radio 0.22% / 0.80% tx 0.14% / 0.22% listen 0.07% / 0.57%)</t>
  </si>
  <si>
    <t xml:space="preserve"> 729608 P 0.18 18 6348073 180402108 247946 581421 0 301799 563106 9264779 13258 48696 0 16808 (radio 0.21% / 0.63% tx 0.13% / 0.13% listen 0.08% / 0.49%)</t>
  </si>
  <si>
    <t xml:space="preserve"> 729608 P 0.18 18 2943742 183813847 213258 332052 0 237531 157385 9672326 10653 15030 0 10114 (radio 0.06% / 0.26% tx 0.11% / 0.10% listen 0.17% / 0.15%)</t>
  </si>
  <si>
    <t xml:space="preserve"> 729607 P 0.18 18 9492482 177263592 634070 757704 0 349848 604883 9225016 22368 41867 0 16989 (radio 0.05% / 0.65% tx 0.10% / 0.22% listen 0.17% / 0.42%)</t>
  </si>
  <si>
    <t xml:space="preserve"> 729607 P 0.18 18 8576284 178186258 375627 682204 0 372902 599332 9230457 13733 49405 0 24362 (radio 0.10% / 0.64% tx 0.20% / 0.13% listen 0.13% / 0.50%)</t>
  </si>
  <si>
    <t xml:space="preserve"> 729608 P 0.18 18 9204607 177557215 466330 737105 0 363715 584807 9244784 12902 43260 0 19089 (radio 0.18% / 0.57% tx 0.01% / 0.13% listen 0.16% / 0.44%)</t>
  </si>
  <si>
    <t xml:space="preserve"> 729607 P 0.18 18 9480720 177271301 670924 862598 0 403249 561858 9267800 18792 43027 0 21540 (radio 0.13% / 0.62% tx 0.12% / 0.19% listen 0.00% / 0.43%)</t>
  </si>
  <si>
    <t xml:space="preserve"> 729608 P 0.18 18 4861326 181882825 226761 316922 0 259608 283031 9544931 9385 11379 0 9691 (radio 0.06% / 0.21% tx 0.12% / 0.09% listen 0.16% / 0.11%)</t>
  </si>
  <si>
    <t xml:space="preserve"> 729607 P 0.18 18 9371728 177380915 417514 700789 0 375791 573927 9255750 20570 37912 0 15090 (radio 0.13% / 0.59% tx 0.22% / 0.20% listen 0.14% / 0.38%)</t>
  </si>
  <si>
    <t xml:space="preserve"> 729607 P 0.18 18 9862665 176894032 535693 802955 0 402582 591347 9238238 19571 41960 0 19612 (radio 0.02% / 0.62% tx 0.05% / 0.19% listen 0.19% / 0.42%)</t>
  </si>
  <si>
    <t>DATA send to 1 'Hello 19'</t>
  </si>
  <si>
    <t>DATA recv 'Hello 19 from the client' from 34</t>
  </si>
  <si>
    <t>DATA recv 'Hello 19 from the client' from 30</t>
  </si>
  <si>
    <t>DATA recv 'Hello 19 from the client' from 28</t>
  </si>
  <si>
    <t>DATA recv 'Hello 19 from the client' from 31</t>
  </si>
  <si>
    <t>DATA recv 'Hello 19 from the client' from 25</t>
  </si>
  <si>
    <t>DATA recv 'Hello 19 from the client' from 27</t>
  </si>
  <si>
    <t>DATA recv 'Hello 19 from the client' from 33</t>
  </si>
  <si>
    <t>DATA recv 'Hello 19 from the client' from 26</t>
  </si>
  <si>
    <t>DATA recv 'Hello 19 from the client' from 12</t>
  </si>
  <si>
    <t>DATA recv 'Hello 19 from the client' from 5</t>
  </si>
  <si>
    <t>DATA recv 'Hello 19 from the client' from 7</t>
  </si>
  <si>
    <t>DATA recv 'Hello 19 from the client' from 32</t>
  </si>
  <si>
    <t>DATA recv 'Hello 19 from the client' from 17</t>
  </si>
  <si>
    <t>DATA recv 'Hello 19 from the client' from 13</t>
  </si>
  <si>
    <t>DATA recv 'Hello 19 from the client' from 9</t>
  </si>
  <si>
    <t>DATA recv 'Hello 19 from the client' from 4</t>
  </si>
  <si>
    <t>DATA recv 'Hello 19 from the client' from 8</t>
  </si>
  <si>
    <t>DATA recv 'Hello 19 from the client' from 14</t>
  </si>
  <si>
    <t>DATA recv 'Hello 19 from the client' from 2</t>
  </si>
  <si>
    <t>DATA recv 'Hello 19 from the client' from 10</t>
  </si>
  <si>
    <t>DATA recv 'Hello 19 from the client' from 1</t>
  </si>
  <si>
    <t>DATA recv 'Hello 19 from the client' from 29</t>
  </si>
  <si>
    <t>DATA recv 'Hello 19 from the client' from 11</t>
  </si>
  <si>
    <t>DATA recv 'Hello 19 from the client' from 6</t>
  </si>
  <si>
    <t>DATA recv 'Hello 19 from the client' from 16</t>
  </si>
  <si>
    <t>DATA recv 'Hello 19 from the client' from 15</t>
  </si>
  <si>
    <t xml:space="preserve"> 768008 P 0.18 19 2838800 193733197 232101 310990 0 251939 149446 9678432 11615 13021 0 9843 (radio 0.05% / 0.25% tx 0.11% / 0.11% listen 0.15% / 0.13%)</t>
  </si>
  <si>
    <t xml:space="preserve"> 768008 P 0.18 19 2543249 194025990 231879 306749 0 248289 130286 9697501 11450 13322 0 10214 (radio 0.05% / 0.25% tx 0.11% / 0.11% listen 0.15% / 0.13%)</t>
  </si>
  <si>
    <t xml:space="preserve"> 768007 P 0.18 19 9575062 187014823 479974 753049 0 370936 615984 9211842 22755 43324 0 13931 (radio 0.19% / 0.67% tx 0.02% / 0.23% listen 0.16% / 0.44%)</t>
  </si>
  <si>
    <t xml:space="preserve"> 768008 P 0.18 19 2524794 194044541 227857 303576 0 247621 129818 9698000 11450 13266 0 10292 (radio 0.05% / 0.25% tx 0.11% / 0.11% listen 0.15% / 0.13%)</t>
  </si>
  <si>
    <t xml:space="preserve"> 768007 P 0.18 19 9084419 187496620 519440 721782 0 327510 580895 9246935 21157 42115 0 14128 (radio 0.19% / 0.64% tx 0.04% / 0.21% listen 0.14% / 0.42%)</t>
  </si>
  <si>
    <t xml:space="preserve"> 768008 P 0.18 19 3348674 193245546 227751 347315 0 253768 179252 9650269 13497 14708 0 10343 (radio 0.07% / 0.28% tx 0.11% / 0.13% listen 0.17% / 0.14%)</t>
  </si>
  <si>
    <t xml:space="preserve"> 768007 P 0.18 19 10028855 186549915 370153 732603 0 382321 595045 9234831 15746 42094 0 15875 (radio 0.12% / 0.58% tx 0.18% / 0.16% listen 0.15% / 0.42%)</t>
  </si>
  <si>
    <t xml:space="preserve"> 768007 P 0.18 19 7428268 189155746 355822 654054 0 333292 578894 9250468 11899 46588 0 21389 (radio 0.07% / 0.59% tx 0.18% / 0.12% listen 0.11% / 0.47%)</t>
  </si>
  <si>
    <t xml:space="preserve"> 768008 P 0.18 19 4329968 192243565 275921 389745 0 262645 239181 9588705 12788 17139 0 10494 (radio 0.12% / 0.30% tx 0.14% / 0.13% listen 0.19% / 0.17%)</t>
  </si>
  <si>
    <t xml:space="preserve"> 768007 P 0.18 19 10373843 186206008 454418 764294 0 407713 594951 9234777 18682 43367 0 20605 (radio 0.18% / 0.63% tx 0.01% / 0.19% listen 0.17% / 0.44%)</t>
  </si>
  <si>
    <t xml:space="preserve"> 768008 P 0.18 19 6404674 190181430 237815 418058 0 273949 381248 9448576 11694 17093 0 10298 (radio 0.11% / 0.29% tx 0.12% / 0.11% listen 0.21% / 0.17%)</t>
  </si>
  <si>
    <t xml:space="preserve"> 768007 P 0.18 19 10090972 186494753 428248 730639 0 359042 602436 9227280 12945 41682 0 17424 (radio 0.15% / 0.55% tx 0.21% / 0.13% listen 0.15% / 0.42%)</t>
  </si>
  <si>
    <t xml:space="preserve"> 768007 P 0.18 19 9669601 186920198 438543 711846 0 368044 562036 9267499 13513 38363 0 15428 (radio 0.14% / 0.52% tx 0.00% / 0.13% listen 0.14% / 0.39%)</t>
  </si>
  <si>
    <t xml:space="preserve"> 768007 P 0.18 19 9487451 187098777 468061 783777 0 414613 591789 9236023 15611 50092 0 25689 (radio 0.19% / 0.66% tx 0.01% / 0.15% listen 0.18% / 0.50%)</t>
  </si>
  <si>
    <t xml:space="preserve"> 768008 P 0.18 19 4543377 192029090 261686 330217 0 260085 281407 9548390 9375 11412 0 9653 (radio 0.08% / 0.21% tx 0.13% / 0.09% listen 0.16% / 0.11%)</t>
  </si>
  <si>
    <t xml:space="preserve"> 768008 P 0.18 19 9664010 186914440 388161 731355 0 372035 628179 9199386 18663 50887 0 20199 (radio 0.13% / 0.70% tx 0.19% / 0.18% listen 0.15% / 0.51%)</t>
  </si>
  <si>
    <t xml:space="preserve"> 768007 P 0.18 19 9981913 186598388 439701 778409 0 391573 621239 9206679 22784 45628 0 14938 (radio 0.18% / 0.69% tx 0.00% / 0.23% listen 0.17% / 0.46%)</t>
  </si>
  <si>
    <t xml:space="preserve"> 768007 P 0.18 19 7254563 189336566 290901 627721 0 350318 634876 9195054 15172 55519 0 18643 (radio 0.03% / 0.71% tx 0.14% / 0.15% listen 0.10% / 0.56%)</t>
  </si>
  <si>
    <t xml:space="preserve"> 768008 P 0.18 19 3099538 193487828 223842 346952 0 247539 155793 9673981 10584 14900 0 10008 (radio 0.07% / 0.25% tx 0.11% / 0.10% listen 0.17% / 0.15%)</t>
  </si>
  <si>
    <t xml:space="preserve"> 768007 P 0.18 19 10076750 186509049 648240 804575 0 370619 584265 9245457 14170 46871 0 20771 (radio 0.08% / 0.62% tx 0.11% / 0.14% listen 0.19% / 0.47%)</t>
  </si>
  <si>
    <t xml:space="preserve"> 768007 P 0.18 19 9209847 187382453 393404 742939 0 398454 633560 9196195 17777 60735 0 25552 (radio 0.14% / 0.79% tx 0.20% / 0.18% listen 0.15% / 0.61%)</t>
  </si>
  <si>
    <t xml:space="preserve"> 768008 P 0.18 19 9782251 186809063 479266 778016 0 380344 577641 9251848 12936 40911 0 16629 (radio 0.20% / 0.54% tx 0.02% / 0.13% listen 0.17% / 0.41%)</t>
  </si>
  <si>
    <t xml:space="preserve"> 768007 P 0.18 19 10012298 186569122 682287 901804 0 422429 531575 9297821 11363 39206 0 19180 (radio 0.15% / 0.51% tx 0.12% / 0.11% listen 0.02% / 0.39%)</t>
  </si>
  <si>
    <t xml:space="preserve"> 768008 P 0.18 19 5146412 191425616 236278 328936 0 269457 285083 9542791 9517 12014 0 9849 (radio 0.06% / 0.21% tx 0.12% / 0.09% listen 0.16% / 0.12%)</t>
  </si>
  <si>
    <t xml:space="preserve"> 768007 P 0.18 19 9952775 186629603 431118 739689 0 391160 581044 9248688 13604 38900 0 15369 (radio 0.15% / 0.53% tx 0.00% / 0.13% listen 0.15% / 0.39%)</t>
  </si>
  <si>
    <t xml:space="preserve"> 768008 P 0.18 19 6904264 189675878 262942 622951 0 317916 556188 9273770 14996 41530 0 16117 (radio 0.01% / 0.57% tx 0.13% / 0.15% listen 0.09% / 0.42%)</t>
  </si>
  <si>
    <t xml:space="preserve"> 768007 P 0.18 19 10494781 186091465 586853 853786 0 417372 632114 9197433 51160 50831 0 14790 (radio 0.07% / 1.03% tx 0.08% / 0.52% listen 0.21% / 0.51%)</t>
  </si>
  <si>
    <t>DATA send to 1 'Hello 20'</t>
  </si>
  <si>
    <t>DATA recv 'Hello 20 from the client' from 2</t>
  </si>
  <si>
    <t>DATA recv 'Hello 20 from the client' from 30</t>
  </si>
  <si>
    <t>DATA recv 'Hello 20 from the client' from 31</t>
  </si>
  <si>
    <t>DATA recv 'Hello 20 from the client' from 27</t>
  </si>
  <si>
    <t>DATA recv 'Hello 20 from the client' from 33</t>
  </si>
  <si>
    <t>DATA recv 'Hello 20 from the client' from 34</t>
  </si>
  <si>
    <t>DATA recv 'Hello 20 from the client' from 28</t>
  </si>
  <si>
    <t>DATA recv 'Hello 20 from the client' from 25</t>
  </si>
  <si>
    <t>DATA recv 'Hello 20 from the client' from 1</t>
  </si>
  <si>
    <t>DATA recv 'Hello 20 from the client' from 26</t>
  </si>
  <si>
    <t>DATA recv 'Hello 20 from the client' from 7</t>
  </si>
  <si>
    <t>DATA recv 'Hello 20 from the client' from 32</t>
  </si>
  <si>
    <t>DATA recv 'Hello 20 from the client' from 4</t>
  </si>
  <si>
    <t>DATA recv 'Hello 20 from the client' from 16</t>
  </si>
  <si>
    <t>DATA recv 'Hello 20 from the client' from 12</t>
  </si>
  <si>
    <t>DATA recv 'Hello 20 from the client' from 5</t>
  </si>
  <si>
    <t>DATA recv 'Hello 20 from the client' from 9</t>
  </si>
  <si>
    <t>DATA recv 'Hello 20 from the client' from 11</t>
  </si>
  <si>
    <t>DATA recv 'Hello 20 from the client' from 14</t>
  </si>
  <si>
    <t>DATA recv 'Hello 20 from the client' from 17</t>
  </si>
  <si>
    <t>DATA recv 'Hello 20 from the client' from 10</t>
  </si>
  <si>
    <t>DATA recv 'Hello 20 from the client' from 15</t>
  </si>
  <si>
    <t>DATA recv 'Hello 20 from the client' from 13</t>
  </si>
  <si>
    <t>DATA recv 'Hello 20 from the client' from 6</t>
  </si>
  <si>
    <t>DATA recv 'Hello 20 from the client' from 3</t>
  </si>
  <si>
    <t>DATA recv 'Hello 20 from the client' from 8</t>
  </si>
  <si>
    <t>DATA recv 'Hello 20 from the client' from 29</t>
  </si>
  <si>
    <t xml:space="preserve"> 806408 P 0.18 20 2987639 203412320 243161 323763 0 261783 148836 9679123 11060 12773 0 9844 (radio 0.06% / 0.24% tx 0.11% / 0.11% listen 0.15% / 0.12%)</t>
  </si>
  <si>
    <t xml:space="preserve"> 806408 P 0.18 20 2669645 203729795 242365 319112 0 258132 126393 9703805 10486 12363 0 9843 (radio 0.06% / 0.23% tx 0.11% / 0.10% listen 0.15% / 0.12%)</t>
  </si>
  <si>
    <t xml:space="preserve"> 806407 P 0.18 20 10155031 196264748 493669 794383 0 388113 579966 9249925 13695 41334 0 17177 (radio 0.20% / 0.55% tx 0.03% / 0.13% listen 0.17% / 0.42%)</t>
  </si>
  <si>
    <t xml:space="preserve"> 806408 P 0.18 20 2653727 203743561 238907 316496 0 257714 128930 9699020 11050 12920 0 10093 (radio 0.06% / 0.24% tx 0.11% / 0.11% listen 0.15% / 0.13%)</t>
  </si>
  <si>
    <t xml:space="preserve"> 806407 P 0.18 20 9636170 196774495 532650 759119 0 342174 551748 9277875 13210 37337 0 14664 (radio 0.00% / 0.51% tx 0.04% / 0.13% listen 0.15% / 0.37%)</t>
  </si>
  <si>
    <t xml:space="preserve"> 806408 P 0.18 20 3530295 202893643 241258 362107 0 263419 181618 9648097 13507 14792 0 9651 (radio 0.08% / 0.28% tx 0.11% / 0.13% listen 0.17% / 0.15%)</t>
  </si>
  <si>
    <t xml:space="preserve"> 806407 P 0.18 20 10625246 195783397 390088 774914 0 400193 596388 9233482 19935 42311 0 17872 (radio 0.14% / 0.63% tx 0.18% / 0.20% listen 0.16% / 0.43%)</t>
  </si>
  <si>
    <t xml:space="preserve"> 806407 P 0.18 20 7995015 198416659 367952 695008 0 353603 566744 9260913 12130 40954 0 20311 (radio 0.09% / 0.54% tx 0.17% / 0.12% listen 0.12% / 0.41%)</t>
  </si>
  <si>
    <t xml:space="preserve"> 806408 P 0.18 20 4570363 201831079 288837 406981 0 273397 240392 9587514 12916 17236 0 10752 (radio 0.12% / 0.30% tx 0.13% / 0.13% listen 0.19% / 0.17%)</t>
  </si>
  <si>
    <t xml:space="preserve"> 806407 P 0.18 20 10969434 195440051 469658 810410 0 427808 595589 9234043 15240 46116 0 20095 (radio 0.20% / 0.62% tx 0.01% / 0.15% listen 0.18% / 0.46%)</t>
  </si>
  <si>
    <t xml:space="preserve"> 806408 P 0.18 20 6786392 199627504 248887 435476 0 284128 381715 9446074 11072 17418 0 10179 (radio 0.12% / 0.28% tx 0.12% / 0.11% listen 0.00% / 0.17%)</t>
  </si>
  <si>
    <t xml:space="preserve"> 806407 P 0.18 20 10651764 195763664 439473 764521 0 373609 560789 9268911 11225 33882 0 14567 (radio 0.16% / 0.45% tx 0.00% / 0.11% listen 0.16% / 0.34%)</t>
  </si>
  <si>
    <t xml:space="preserve"> 806407 P 0.18 20 10254832 196162641 459779 746539 0 380918 585228 9242443 21236 34693 0 12874 (radio 0.16% / 0.56% tx 0.01% / 0.21% listen 0.15% / 0.35%)</t>
  </si>
  <si>
    <t xml:space="preserve"> 806407 P 0.18 20 10056534 196359505 480929 832243 0 439542 569080 9260728 12868 48466 0 24929 (radio 0.01% / 0.62% tx 0.02% / 0.13% listen 0.19% / 0.49%)</t>
  </si>
  <si>
    <t xml:space="preserve"> 806408 P 0.18 20 4827719 201572761 271203 342288 0 269725 284339 9543671 9517 12071 0 9640 (radio 0.08% / 0.21% tx 0.13% / 0.09% listen 0.16% / 0.12%)</t>
  </si>
  <si>
    <t xml:space="preserve"> 806408 P 0.18 20 10251872 196156377 406624 769881 0 386318 587859 9241937 18463 38526 0 14283 (radio 0.15% / 0.57% tx 0.19% / 0.18% listen 0.16% / 0.39%)</t>
  </si>
  <si>
    <t xml:space="preserve"> 806407 P 0.18 20 10538833 195871312 450883 815165 0 408529 556917 9272924 11182 36756 0 16956 (radio 0.19% / 0.48% tx 0.01% / 0.11% listen 0.18% / 0.37%)</t>
  </si>
  <si>
    <t xml:space="preserve"> 806407 P 0.18 20 7871993 198546984 305975 682708 0 367587 617427 9210418 15074 54987 0 17269 (radio 0.06% / 0.71% tx 0.14% / 0.15% listen 0.12% / 0.55%)</t>
  </si>
  <si>
    <t xml:space="preserve"> 806408 P 0.18 20 3253845 203161367 234014 361759 0 258129 154304 9673539 10172 14807 0 10590 (radio 0.08% / 0.25% tx 0.11% / 0.10% listen 0.17% / 0.15%)</t>
  </si>
  <si>
    <t xml:space="preserve"> 806407 P 0.18 20 10682238 195733053 665746 848683 0 391603 605485 9224004 17506 44108 0 20984 (radio 0.10% / 0.62% tx 0.11% / 0.17% listen 0.20% / 0.44%)</t>
  </si>
  <si>
    <t xml:space="preserve"> 806407 P 0.18 20 9800337 196621882 406707 791084 0 423007 590487 9239429 13303 48145 0 24553 (radio 0.16% / 0.62% tx 0.19% / 0.13% listen 0.17% / 0.48%)</t>
  </si>
  <si>
    <t xml:space="preserve"> 806408 P 0.18 20 10361216 196059636 492356 815760 0 397944 578962 9250573 13090 37744 0 17600 (radio 0.00% / 0.51% tx 0.03% / 0.13% listen 0.18% / 0.38%)</t>
  </si>
  <si>
    <t xml:space="preserve"> 806407 P 0.18 20 10550608 195860199 694585 942069 0 440725 538307 9291077 12298 40265 0 18296 (radio 0.16% / 0.53% tx 0.12% / 0.12% listen 0.04% / 0.40%)</t>
  </si>
  <si>
    <t xml:space="preserve"> 806408 P 0.18 20 5429585 200970385 245650 340547 0 279123 283170 9544769 9372 11611 0 9666 (radio 0.07% / 0.21% tx 0.11% / 0.09% listen 0.16% / 0.11%)</t>
  </si>
  <si>
    <t xml:space="preserve"> 806407 P 0.18 20 10519973 195892286 440757 777333 0 410768 567195 9262683 9639 37644 0 19608 (radio 0.17% / 0.48% tx 0.00% / 0.09% listen 0.16% / 0.38%)</t>
  </si>
  <si>
    <t xml:space="preserve"> 806408 P 0.18 20 7457224 198950811 277579 666158 0 333573 552957 9274933 14637 43207 0 15657 (radio 0.04% / 0.58% tx 0.13% / 0.14% listen 0.11% / 0.43%)</t>
  </si>
  <si>
    <t xml:space="preserve"> 806407 P 0.18 20 11057548 195356221 597283 887029 0 430566 562764 9264756 10430 33243 0 13194 (radio 0.09% / 0.44% tx 0.08% / 0.10% listen 0.01% / 0.33%)</t>
  </si>
  <si>
    <t>DATA send to 1 'Hello 21'</t>
  </si>
  <si>
    <t>DATA recv 'Hello 21 from the client' from 34</t>
  </si>
  <si>
    <t>DATA recv 'Hello 21 from the client' from 7</t>
  </si>
  <si>
    <t>DATA recv 'Hello 21 from the client' from 28</t>
  </si>
  <si>
    <t>DATA recv 'Hello 21 from the client' from 30</t>
  </si>
  <si>
    <t>DATA recv 'Hello 21 from the client' from 1</t>
  </si>
  <si>
    <t>DATA recv 'Hello 21 from the client' from 31</t>
  </si>
  <si>
    <t>DATA recv 'Hello 21 from the client' from 14</t>
  </si>
  <si>
    <t>DATA recv 'Hello 21 from the client' from 27</t>
  </si>
  <si>
    <t>DATA recv 'Hello 21 from the client' from 33</t>
  </si>
  <si>
    <t>DATA recv 'Hello 21 from the client' from 16</t>
  </si>
  <si>
    <t>DATA recv 'Hello 21 from the client' from 25</t>
  </si>
  <si>
    <t>DATA recv 'Hello 21 from the client' from 12</t>
  </si>
  <si>
    <t>DATA recv 'Hello 21 from the client' from 26</t>
  </si>
  <si>
    <t>DATA recv 'Hello 21 from the client' from 9</t>
  </si>
  <si>
    <t>DATA recv 'Hello 21 from the client' from 32</t>
  </si>
  <si>
    <t>DATA recv 'Hello 21 from the client' from 13</t>
  </si>
  <si>
    <t>DATA recv 'Hello 21 from the client' from 8</t>
  </si>
  <si>
    <t>DATA recv 'Hello 21 from the client' from 29</t>
  </si>
  <si>
    <t>DATA recv 'Hello 21 from the client' from 3</t>
  </si>
  <si>
    <t>DATA recv 'Hello 21 from the client' from 17</t>
  </si>
  <si>
    <t>DATA recv 'Hello 21 from the client' from 11</t>
  </si>
  <si>
    <t>DATA recv 'Hello 21 from the client' from 6</t>
  </si>
  <si>
    <t>DATA recv 'Hello 21 from the client' from 4</t>
  </si>
  <si>
    <t>DATA recv 'Hello 21 from the client' from 10</t>
  </si>
  <si>
    <t>DATA recv 'Hello 21 from the client' from 15</t>
  </si>
  <si>
    <t>DATA recv 'Hello 21 from the client' from 5</t>
  </si>
  <si>
    <t xml:space="preserve"> 844808 P 0.18 21 3134091 213095633 253648 335922 0 271473 146449 9683313 10487 12159 0 9690 (radio 0.07% / 0.23% tx 0.11% / 0.10% listen 0.15% / 0.12%)</t>
  </si>
  <si>
    <t xml:space="preserve"> 844808 P 0.18 21 2796939 213430310 253089 331877 0 268703 127291 9700515 10724 12765 0 10571 (radio 0.07% / 0.23% tx 0.11% / 0.10% listen 0.15% / 0.12%)</t>
  </si>
  <si>
    <t xml:space="preserve"> 844807 P 0.18 21 10791996 205455435 510098 850408 0 410219 636962 9190687 16429 56025 0 22106 (radio 0.03% / 0.73% tx 0.03% / 0.16% listen 0.19% / 0.57%)</t>
  </si>
  <si>
    <t xml:space="preserve"> 844808 P 0.18 21 2779784 213447636 249400 328612 0 267662 126054 9704075 10493 12116 0 9948 (radio 0.06% / 0.22% tx 0.11% / 0.10% listen 0.15% / 0.12%)</t>
  </si>
  <si>
    <t xml:space="preserve"> 844807 P 0.18 21 10183644 206056767 547318 791417 0 353468 547471 9282272 14668 32298 0 11294 (radio 0.02% / 0.47% tx 0.05% / 0.14% listen 0.16% / 0.32%)</t>
  </si>
  <si>
    <t xml:space="preserve"> 844808 P 0.18 21 3704079 212549517 251429 376925 0 273489 173781 9655874 10171 14818 0 10070 (radio 0.09% / 0.25% tx 0.11% / 0.10% listen 0.17% / 0.15%)</t>
  </si>
  <si>
    <t xml:space="preserve"> 844807 P 0.18 21 11199416 205038970 403464 811805 0 413804 574167 9255573 13376 36891 0 13611 (radio 0.16% / 0.51% tx 0.18% / 0.13% listen 0.17% / 0.37%)</t>
  </si>
  <si>
    <t xml:space="preserve"> 844807 P 0.18 21 8605908 207633486 383431 738524 0 366606 610890 9216827 15479 43516 0 13003 (radio 0.12% / 0.60% tx 0.17% / 0.15% listen 0.14% / 0.44%)</t>
  </si>
  <si>
    <t xml:space="preserve"> 844808 P 0.18 21 4803888 211425556 300838 422390 0 283711 233522 9594477 12001 15409 0 10314 (radio 0.13% / 0.27% tx 0.13% / 0.12% listen 0.19% / 0.15%)</t>
  </si>
  <si>
    <t xml:space="preserve"> 844807 P 0.18 21 11531616 204707775 481841 848163 0 447227 562179 9267724 12183 37753 0 19419 (radio 0.01% / 0.50% tx 0.02% / 0.12% listen 0.19% / 0.38%)</t>
  </si>
  <si>
    <t xml:space="preserve"> 844808 P 0.18 21 7165200 209078534 259319 451538 0 293683 378805 9451030 10432 16062 0 9555 (radio 0.13% / 0.26% tx 0.11% / 0.10% listen 0.01% / 0.16%)</t>
  </si>
  <si>
    <t xml:space="preserve"> 844807 P 0.18 21 11257057 204987898 455076 805628 0 388916 605290 9224234 15603 41107 0 15307 (radio 0.18% / 0.57% tx 0.01% / 0.15% listen 0.17% / 0.41%)</t>
  </si>
  <si>
    <t xml:space="preserve"> 844807 P 0.18 21 10818573 205428666 472015 786647 0 401146 563738 9266025 12236 40108 0 20228 (radio 0.18% / 0.53% tx 0.01% / 0.12% listen 0.16% / 0.40%)</t>
  </si>
  <si>
    <t xml:space="preserve"> 844807 P 0.18 21 10635460 205608492 498911 871616 0 455775 578923 9248987 17982 39373 0 16233 (radio 0.03% / 0.58% tx 0.03% / 0.18% listen 0.00% / 0.40%)</t>
  </si>
  <si>
    <t xml:space="preserve"> 844808 P 0.18 21 5117051 211111385 283710 354374 0 279304 289329 9538624 12507 12086 0 9579 (radio 0.09% / 0.25% tx 0.13% / 0.12% listen 0.16% / 0.12%)</t>
  </si>
  <si>
    <t xml:space="preserve"> 844808 P 0.18 21 10827849 205409982 420833 810006 0 405168 575974 9253605 14209 40125 0 18850 (radio 0.17% / 0.55% tx 0.19% / 0.14% listen 0.17% / 0.40%)</t>
  </si>
  <si>
    <t xml:space="preserve"> 844807 P 0.18 21 11115449 205124565 463909 847799 0 421041 576613 9253253 13026 32634 0 12512 (radio 0.01% / 0.46% tx 0.01% / 0.13% listen 0.19% / 0.33%)</t>
  </si>
  <si>
    <t xml:space="preserve"> 844807 P 0.18 21 8453924 207794723 320377 724743 0 386260 581929 9247739 14402 42035 0 18673 (radio 0.08% / 0.57% tx 0.14% / 0.14% listen 0.13% / 0.42%)</t>
  </si>
  <si>
    <t xml:space="preserve"> 844808 P 0.18 21 3412798 212830165 247515 376325 0 267594 158950 9668798 13501 14566 0 9465 (radio 0.08% / 0.28% tx 0.11% / 0.13% listen 0.17% / 0.14%)</t>
  </si>
  <si>
    <t xml:space="preserve"> 844807 P 0.18 21 11285886 204959077 681496 894527 0 412285 603645 9226024 15750 45844 0 20682 (radio 0.13% / 0.62% tx 0.11% / 0.16% listen 0.01% / 0.46%)</t>
  </si>
  <si>
    <t xml:space="preserve"> 844807 P 0.18 21 10392841 205859260 428929 830637 0 440912 592502 9237378 22222 39553 0 17905 (radio 0.18% / 0.62% tx 0.19% / 0.22% listen 0.18% / 0.40%)</t>
  </si>
  <si>
    <t xml:space="preserve"> 844808 P 0.18 21 10929466 205320825 503862 857910 0 420685 568247 9261189 11506 42150 0 22741 (radio 0.03% / 0.54% tx 0.03% / 0.11% listen 0.19% / 0.42%)</t>
  </si>
  <si>
    <t xml:space="preserve"> 844807 P 0.18 21 11081649 205158414 703438 980920 0 460127 531038 9298215 8853 38851 0 19402 (radio 0.18% / 0.48% tx 0.12% / 0.09% listen 0.05% / 0.39%)</t>
  </si>
  <si>
    <t xml:space="preserve"> 844808 P 0.18 21 5713276 210516575 255021 352010 0 289084 283688 9546190 9371 11463 0 9961 (radio 0.08% / 0.21% tx 0.11% / 0.09% listen 0.16% / 0.11%)</t>
  </si>
  <si>
    <t xml:space="preserve"> 844807 P 0.18 21 11112451 205129526 457022 823908 0 430143 592475 9237240 16265 46575 0 19375 (radio 0.19% / 0.63% tx 0.01% / 0.16% listen 0.18% / 0.47%)</t>
  </si>
  <si>
    <t xml:space="preserve"> 844808 P 0.18 21 8022705 208215013 292984 709269 0 347095 565478 9264202 15405 43111 0 13522 (radio 0.06% / 0.59% tx 0.13% / 0.15% listen 0.12% / 0.43%)</t>
  </si>
  <si>
    <t xml:space="preserve"> 844807 P 0.18 21 11629329 204614022 613811 924178 0 448813 571778 9257801 16528 37149 0 18247 (radio 0.11% / 0.54% tx 0.08% / 0.16% listen 0.03% / 0.37%)</t>
  </si>
  <si>
    <t>DATA send to 1 'Hello 22'</t>
  </si>
  <si>
    <t>DATA recv 'Hello 22 from the client' from 34</t>
  </si>
  <si>
    <t>DATA recv 'Hello 22 from the client' from 30</t>
  </si>
  <si>
    <t>DATA recv 'Hello 22 from the client' from 31</t>
  </si>
  <si>
    <t>DATA recv 'Hello 22 from the client' from 1</t>
  </si>
  <si>
    <t>DATA recv 'Hello 22 from the client' from 28</t>
  </si>
  <si>
    <t>DATA recv 'Hello 22 from the client' from 27</t>
  </si>
  <si>
    <t>DATA recv 'Hello 22 from the client' from 33</t>
  </si>
  <si>
    <t>DATA recv 'Hello 22 from the client' from 25</t>
  </si>
  <si>
    <t>DATA recv 'Hello 22 from the client' from 14</t>
  </si>
  <si>
    <t>DATA recv 'Hello 22 from the client' from 16</t>
  </si>
  <si>
    <t>DATA recv 'Hello 22 from the client' from 26</t>
  </si>
  <si>
    <t>DATA recv 'Hello 22 from the client' from 6</t>
  </si>
  <si>
    <t>DATA recv 'Hello 22 from the client' from 13</t>
  </si>
  <si>
    <t>DATA recv 'Hello 22 from the client' from 32</t>
  </si>
  <si>
    <t>DATA recv 'Hello 22 from the client' from 4</t>
  </si>
  <si>
    <t>DATA recv 'Hello 22 from the client' from 11</t>
  </si>
  <si>
    <t>DATA recv 'Hello 22 from the client' from 9</t>
  </si>
  <si>
    <t>DATA recv 'Hello 22 from the client' from 15</t>
  </si>
  <si>
    <t>DATA recv 'Hello 22 from the client' from 12</t>
  </si>
  <si>
    <t>DATA recv 'Hello 22 from the client' from 7</t>
  </si>
  <si>
    <t>DATA recv 'Hello 22 from the client' from 2</t>
  </si>
  <si>
    <t>DATA recv 'Hello 22 from the client' from 17</t>
  </si>
  <si>
    <t>DATA recv 'Hello 22 from the client' from 10</t>
  </si>
  <si>
    <t>DATA recv 'Hello 22 from the client' from 5</t>
  </si>
  <si>
    <t>DATA recv 'Hello 22 from the client' from 29</t>
  </si>
  <si>
    <t>DATA recv 'Hello 22 from the client' from 8</t>
  </si>
  <si>
    <t>DATA recv 'Hello 22 from the client' from 3</t>
  </si>
  <si>
    <t xml:space="preserve"> 883208 P 0.18 22 3283471 222774182 264690 349001 0 281100 149377 9678549 11042 13079 0 9627 (radio 0.08% / 0.24% tx 0.11% / 0.11% listen 0.15% / 0.13%)</t>
  </si>
  <si>
    <t xml:space="preserve"> 883208 P 0.18 22 2926640 223128523 264135 344853 0 278443 129698 9698213 11046 12976 0 9740 (radio 0.07% / 0.24% tx 0.11% / 0.11% listen 0.15% / 0.13%)</t>
  </si>
  <si>
    <t xml:space="preserve"> 883207 P 0.18 22 11391714 214685349 529016 888672 0 425757 599715 9229914 18918 38264 0 15538 (radio 0.05% / 0.58% tx 0.04% / 0.19% listen 0.01% / 0.38%)</t>
  </si>
  <si>
    <t xml:space="preserve"> 883208 P 0.18 22 2907286 223148027 260207 341279 0 277894 127499 9700391 10807 12667 0 10232 (radio 0.07% / 0.23% tx 0.11% / 0.10% listen 0.15% / 0.12%)</t>
  </si>
  <si>
    <t xml:space="preserve"> 883207 P 0.18 22 10750520 215317578 561649 832213 0 370567 566873 9260811 14331 40796 0 17099 (radio 0.04% / 0.56% tx 0.05% / 0.14% listen 0.17% / 0.41%)</t>
  </si>
  <si>
    <t xml:space="preserve"> 883208 P 0.18 22 3880924 222202287 262024 391641 0 283424 176842 9652770 10595 14716 0 9935 (radio 0.09% / 0.25% tx 0.11% / 0.10% listen 0.17% / 0.14%)</t>
  </si>
  <si>
    <t xml:space="preserve"> 883207 P 0.18 22 11819118 214249199 419779 861895 0 435713 619699 9210229 16315 50090 0 21909 (radio 0.18% / 0.67% tx 0.18% / 0.16% listen 0.00% / 0.50%)</t>
  </si>
  <si>
    <t xml:space="preserve"> 883207 P 0.18 22 9173351 216895600 396489 782622 0 389346 567440 9262114 13058 44098 0 22740 (radio 0.14% / 0.58% tx 0.17% / 0.13% listen 0.15% / 0.44%)</t>
  </si>
  <si>
    <t xml:space="preserve"> 883208 P 0.18 22 5045538 221011898 314019 439881 0 293740 241647 9586342 13181 17491 0 10029 (radio 0.14% / 0.31% tx 0.13% / 0.13% listen 0.00% / 0.17%)</t>
  </si>
  <si>
    <t xml:space="preserve"> 883207 P 0.18 22 12155593 213913544 499008 902393 0 470090 623974 9205769 17167 54230 0 22863 (radio 0.04% / 0.72% tx 0.03% / 0.17% listen 0.01% / 0.55%)</t>
  </si>
  <si>
    <t xml:space="preserve"> 883208 P 0.18 22 7546399 218525144 270298 467997 0 303971 381196 9446610 10979 16459 0 10288 (radio 0.13% / 0.27% tx 0.11% / 0.11% listen 0.01% / 0.16%)</t>
  </si>
  <si>
    <t xml:space="preserve"> 883207 P 0.18 22 11814139 214258696 466299 840221 0 404693 557079 9270798 11223 34593 0 15777 (radio 0.00% / 0.46% tx 0.01% / 0.11% listen 0.18% / 0.35%)</t>
  </si>
  <si>
    <t xml:space="preserve"> 883207 P 0.18 22 11398762 214678087 485497 825125 0 418531 580186 9249421 13482 38478 0 17385 (radio 0.00% / 0.52% tx 0.02% / 0.13% listen 0.17% / 0.39%)</t>
  </si>
  <si>
    <t xml:space="preserve"> 883207 P 0.18 22 11246399 214827137 521253 919133 0 475813 610936 9218645 22342 47517 0 20038 (radio 0.06% / 0.71% tx 0.04% / 0.22% listen 0.02% / 0.48%)</t>
  </si>
  <si>
    <t xml:space="preserve"> 883208 P 0.18 22 5402334 220654119 293237 366580 0 289191 285280 9542734 9527 12206 0 9887 (radio 0.10% / 0.22% tx 0.12% / 0.09% listen 0.16% / 0.12%)</t>
  </si>
  <si>
    <t xml:space="preserve"> 883208 P 0.18 22 11428546 214638834 436577 856184 0 423543 600694 9228852 15744 46178 0 18375 (radio 0.00% / 0.62% tx 0.00% / 0.16% listen 0.18% / 0.46%)</t>
  </si>
  <si>
    <t xml:space="preserve"> 883207 P 0.18 22 11693580 214374138 475239 892015 0 440748 578128 9249573 11330 44216 0 19707 (radio 0.03% / 0.56% tx 0.02% / 0.11% listen 0.01% / 0.44%)</t>
  </si>
  <si>
    <t xml:space="preserve"> 883207 P 0.18 22 9054862 217021517 335440 775987 0 407262 600935 9226794 15063 51244 0 21002 (radio 0.11% / 0.67% tx 0.14% / 0.15% listen 0.15% / 0.52%)</t>
  </si>
  <si>
    <t xml:space="preserve"> 883208 P 0.18 22 3572452 222500312 258239 392031 0 277672 159651 9670147 10724 15706 0 10078 (radio 0.09% / 0.26% tx 0.11% / 0.10% listen 0.17% / 0.15%)</t>
  </si>
  <si>
    <t xml:space="preserve"> 883207 P 0.18 22 11871438 214201548 693621 944449 0 437251 585549 9242471 12125 49922 0 24966 (radio 0.15% / 0.63% tx 0.11% / 0.12% listen 0.03% / 0.50%)</t>
  </si>
  <si>
    <t xml:space="preserve"> 883207 P 0.18 22 11008551 215073344 445127 885413 0 465747 615708 9214084 16198 54776 0 24835 (radio 0.01% / 0.72% tx 0.00% / 0.16% listen 0.01% / 0.55%)</t>
  </si>
  <si>
    <t xml:space="preserve"> 883208 P 0.18 22 11515285 214564875 521839 898141 0 436258 585816 9244050 17977 40231 0 15573 (radio 0.05% / 0.59% tx 0.04% / 0.18% listen 0.01% / 0.40%)</t>
  </si>
  <si>
    <t xml:space="preserve"> 883207 P 0.18 22 11619353 214450124 714605 1021549 0 483106 537701 9291710 11167 40629 0 22979 (radio 0.00% / 0.52% tx 0.12% / 0.11% listen 0.07% / 0.41%)</t>
  </si>
  <si>
    <t xml:space="preserve"> 883208 P 0.18 22 5999620 220058155 264537 364213 0 298962 286341 9541580 9516 12203 0 9878 (radio 0.08% / 0.22% tx 0.11% / 0.09% listen 0.16% / 0.12%)</t>
  </si>
  <si>
    <t xml:space="preserve"> 883207 P 0.18 22 11695920 214373867 479542 860507 0 443407 583466 9244341 22520 36599 0 13264 (radio 0.02% / 0.60% tx 0.02% / 0.22% listen 0.00% / 0.37%)</t>
  </si>
  <si>
    <t xml:space="preserve"> 883208 P 0.18 22 8590333 217475223 309707 759803 0 362905 567625 9260210 16723 50534 0 15810 (radio 0.09% / 0.68% tx 0.13% / 0.17% listen 0.14% / 0.51%)</t>
  </si>
  <si>
    <t xml:space="preserve"> 883207 P 0.18 22 12221871 213851511 629585 964525 0 464414 592539 9237489 15774 40347 0 15601 (radio 0.13% / 0.57% tx 0.08% / 0.16% listen 0.04% / 0.41%)</t>
  </si>
  <si>
    <t>DATA send to 1 'Hello 23'</t>
  </si>
  <si>
    <t>DATA recv 'Hello 23 from the client' from 34</t>
  </si>
  <si>
    <t>DATA recv 'Hello 23 from the client' from 11</t>
  </si>
  <si>
    <t>DATA recv 'Hello 23 from the client' from 6</t>
  </si>
  <si>
    <t>DATA recv 'Hello 23 from the client' from 30</t>
  </si>
  <si>
    <t>DATA recv 'Hello 23 from the client' from 2</t>
  </si>
  <si>
    <t>DATA recv 'Hello 23 from the client' from 28</t>
  </si>
  <si>
    <t>DATA recv 'Hello 23 from the client' from 1</t>
  </si>
  <si>
    <t>DATA recv 'Hello 23 from the client' from 27</t>
  </si>
  <si>
    <t>DATA recv 'Hello 23 from the client' from 33</t>
  </si>
  <si>
    <t>DATA recv 'Hello 23 from the client' from 25</t>
  </si>
  <si>
    <t>DATA recv 'Hello 23 from the client' from 31</t>
  </si>
  <si>
    <t>DATA recv 'Hello 23 from the client' from 14</t>
  </si>
  <si>
    <t>DATA recv 'Hello 23 from the client' from 26</t>
  </si>
  <si>
    <t>DATA recv 'Hello 23 from the client' from 9</t>
  </si>
  <si>
    <t>DATA recv 'Hello 23 from the client' from 32</t>
  </si>
  <si>
    <t>DATA recv 'Hello 23 from the client' from 16</t>
  </si>
  <si>
    <t>DATA recv 'Hello 23 from the client' from 5</t>
  </si>
  <si>
    <t>DATA recv 'Hello 23 from the client' from 12</t>
  </si>
  <si>
    <t>DATA recv 'Hello 23 from the client' from 7</t>
  </si>
  <si>
    <t>DATA recv 'Hello 23 from the client' from 10</t>
  </si>
  <si>
    <t>DATA recv 'Hello 23 from the client' from 17</t>
  </si>
  <si>
    <t>DATA recv 'Hello 23 from the client' from 4</t>
  </si>
  <si>
    <t>DATA recv 'Hello 23 from the client' from 13</t>
  </si>
  <si>
    <t>DATA recv 'Hello 23 from the client' from 8</t>
  </si>
  <si>
    <t>DATA recv 'Hello 23 from the client' from 15</t>
  </si>
  <si>
    <t>DATA recv 'Hello 23 from the client' from 29</t>
  </si>
  <si>
    <t>DATA recv 'Hello 23 from the client' from 3</t>
  </si>
  <si>
    <t>Tiempo</t>
  </si>
  <si>
    <t>Nodo</t>
  </si>
  <si>
    <t>Data</t>
  </si>
  <si>
    <t>Router</t>
  </si>
  <si>
    <t xml:space="preserve">Hello 1 </t>
  </si>
  <si>
    <t xml:space="preserve">Hello 2 </t>
  </si>
  <si>
    <t xml:space="preserve">Hello 3 </t>
  </si>
  <si>
    <t xml:space="preserve">Hello 4 </t>
  </si>
  <si>
    <t xml:space="preserve">Hello 5 </t>
  </si>
  <si>
    <t xml:space="preserve">Hello 6 </t>
  </si>
  <si>
    <t xml:space="preserve">Hello 7 </t>
  </si>
  <si>
    <t xml:space="preserve">Hello 8 </t>
  </si>
  <si>
    <t xml:space="preserve">Hello 9 </t>
  </si>
  <si>
    <t xml:space="preserve">Hello 10 </t>
  </si>
  <si>
    <t xml:space="preserve">Hello 11 </t>
  </si>
  <si>
    <t xml:space="preserve">Hello 12 </t>
  </si>
  <si>
    <t xml:space="preserve">Hello 13 </t>
  </si>
  <si>
    <t xml:space="preserve">Hello 14 </t>
  </si>
  <si>
    <t xml:space="preserve">Hello 15 </t>
  </si>
  <si>
    <t xml:space="preserve">Hello 16 </t>
  </si>
  <si>
    <t xml:space="preserve">Hello 17 </t>
  </si>
  <si>
    <t xml:space="preserve">Hello 18 </t>
  </si>
  <si>
    <t xml:space="preserve">Hello 19 </t>
  </si>
  <si>
    <t xml:space="preserve">Hello 20 </t>
  </si>
  <si>
    <t xml:space="preserve">Hello 21 </t>
  </si>
  <si>
    <t xml:space="preserve">Hello 22 </t>
  </si>
  <si>
    <t xml:space="preserve">Hello 23 </t>
  </si>
  <si>
    <t>Etiquetas de fila</t>
  </si>
  <si>
    <t>Total general</t>
  </si>
  <si>
    <t>Cuenta de Data</t>
  </si>
  <si>
    <t>P</t>
  </si>
  <si>
    <t>(radio</t>
  </si>
  <si>
    <t>/</t>
  </si>
  <si>
    <t>tx</t>
  </si>
  <si>
    <t>listen</t>
  </si>
  <si>
    <t>0.89%)</t>
  </si>
  <si>
    <t>0.87%)</t>
  </si>
  <si>
    <t>0.83%)</t>
  </si>
  <si>
    <t>0.97%)</t>
  </si>
  <si>
    <t>0.68%)</t>
  </si>
  <si>
    <t>0.98%)</t>
  </si>
  <si>
    <t>0.88%)</t>
  </si>
  <si>
    <t>0.90%)</t>
  </si>
  <si>
    <t>0.93%)</t>
  </si>
  <si>
    <t>0.92%)</t>
  </si>
  <si>
    <t>0.66%)</t>
  </si>
  <si>
    <t>0.95%)</t>
  </si>
  <si>
    <t>0.99%)</t>
  </si>
  <si>
    <t>0.79%)</t>
  </si>
  <si>
    <t>0.81%)</t>
  </si>
  <si>
    <t>1.32%)</t>
  </si>
  <si>
    <t>0.94%)</t>
  </si>
  <si>
    <t>0.53%)</t>
  </si>
  <si>
    <t>0.29%)</t>
  </si>
  <si>
    <t>0.37%)</t>
  </si>
  <si>
    <t>0.45%)</t>
  </si>
  <si>
    <t>0.10%)</t>
  </si>
  <si>
    <t>0.50%)</t>
  </si>
  <si>
    <t>0.41%)</t>
  </si>
  <si>
    <t>0.58%)</t>
  </si>
  <si>
    <t>0.55%)</t>
  </si>
  <si>
    <t>0.57%)</t>
  </si>
  <si>
    <t>0.54%)</t>
  </si>
  <si>
    <t>0.20%)</t>
  </si>
  <si>
    <t>0.31%)</t>
  </si>
  <si>
    <t>0.63%)</t>
  </si>
  <si>
    <t>0.61%)</t>
  </si>
  <si>
    <t>0.12%)</t>
  </si>
  <si>
    <t>0.13%)</t>
  </si>
  <si>
    <t>0.11%)</t>
  </si>
  <si>
    <t>0.17%)</t>
  </si>
  <si>
    <t>0.22%)</t>
  </si>
  <si>
    <t>0.23%)</t>
  </si>
  <si>
    <t>0.34%)</t>
  </si>
  <si>
    <t>0.38%)</t>
  </si>
  <si>
    <t>0.39%)</t>
  </si>
  <si>
    <t>0.64%)</t>
  </si>
  <si>
    <t>0.14%)</t>
  </si>
  <si>
    <t>0.40%)</t>
  </si>
  <si>
    <t>0.35%)</t>
  </si>
  <si>
    <t>0.36%)</t>
  </si>
  <si>
    <t>1.-87%</t>
  </si>
  <si>
    <t>0.60%)</t>
  </si>
  <si>
    <t>0.21%)</t>
  </si>
  <si>
    <t>0.51%)</t>
  </si>
  <si>
    <t>0.43%)</t>
  </si>
  <si>
    <t>1.-43%</t>
  </si>
  <si>
    <t>0.91%)</t>
  </si>
  <si>
    <t>0.28%)</t>
  </si>
  <si>
    <t>0.52%)</t>
  </si>
  <si>
    <t>0.30%)</t>
  </si>
  <si>
    <t>0.26%)</t>
  </si>
  <si>
    <t>1.-45%</t>
  </si>
  <si>
    <t>0.27%)</t>
  </si>
  <si>
    <t>0.56%)</t>
  </si>
  <si>
    <t>0.32%)</t>
  </si>
  <si>
    <t>0.24%)</t>
  </si>
  <si>
    <t>0.15%)</t>
  </si>
  <si>
    <t>0.18%)</t>
  </si>
  <si>
    <t>0.33%)</t>
  </si>
  <si>
    <t>1.-100%</t>
  </si>
  <si>
    <t>0.25%)</t>
  </si>
  <si>
    <t>0.67%)</t>
  </si>
  <si>
    <t>0.19%)</t>
  </si>
  <si>
    <t>1.-84%</t>
  </si>
  <si>
    <t>0.16%)</t>
  </si>
  <si>
    <t>0.44%)</t>
  </si>
  <si>
    <t>0.48%)</t>
  </si>
  <si>
    <t>0.49%)</t>
  </si>
  <si>
    <t>0.42%)</t>
  </si>
  <si>
    <t>0.47%)</t>
  </si>
  <si>
    <t>0.46%)</t>
  </si>
  <si>
    <t>clock_time</t>
  </si>
  <si>
    <t>rime_address</t>
  </si>
  <si>
    <t>Secuencia</t>
  </si>
  <si>
    <t>all_cpu</t>
  </si>
  <si>
    <t>all_lpm</t>
  </si>
  <si>
    <t>all_transmit</t>
  </si>
  <si>
    <t>all_listen</t>
  </si>
  <si>
    <t>all_idle_transmit</t>
  </si>
  <si>
    <t>all_idle_listen</t>
  </si>
  <si>
    <t>CPU</t>
  </si>
  <si>
    <t>LPM</t>
  </si>
  <si>
    <t>TRANSMIT</t>
  </si>
  <si>
    <t>LISTEN</t>
  </si>
  <si>
    <t>IDLE_TRANSMIT</t>
  </si>
  <si>
    <t>IDLE_LISTEN</t>
  </si>
  <si>
    <t>Raw Data</t>
  </si>
  <si>
    <t>ALL CPU</t>
  </si>
  <si>
    <t>ALL LPM</t>
  </si>
  <si>
    <t>ALL TX</t>
  </si>
  <si>
    <t>ALL RX</t>
  </si>
  <si>
    <t>Energy Consumption</t>
  </si>
  <si>
    <t>Duty Cycle</t>
  </si>
  <si>
    <t>Energy Consumption (mJ)</t>
  </si>
  <si>
    <t>Nodo 1 packet/5min</t>
  </si>
  <si>
    <t>a</t>
  </si>
  <si>
    <t>TX</t>
  </si>
  <si>
    <t>RX</t>
  </si>
  <si>
    <t>Total</t>
  </si>
  <si>
    <t>Nodo 2 packet/5min</t>
  </si>
  <si>
    <t>Nodo 3 packet/5min</t>
  </si>
  <si>
    <t>Nodo 4 packet/5min</t>
  </si>
  <si>
    <t>Nodo 5 packet/5min</t>
  </si>
  <si>
    <t>Nodo 6 packet/5min</t>
  </si>
  <si>
    <t>Nodo 7 packet/5min</t>
  </si>
  <si>
    <t>Nodo 8 packet/5min</t>
  </si>
  <si>
    <t>Nodo 9 packet/5min</t>
  </si>
  <si>
    <t>Nodo 10 packet/5min</t>
  </si>
  <si>
    <t>Nodo 11 packet/5min</t>
  </si>
  <si>
    <t>Nodo 12 packet/5min</t>
  </si>
  <si>
    <t>Nodo 13 packet/5min</t>
  </si>
  <si>
    <t>Nodo 14 packet/5min</t>
  </si>
  <si>
    <t>Nodo 15 packet/5min</t>
  </si>
  <si>
    <t>Nodo 16 packet/5min</t>
  </si>
  <si>
    <t>Nodo 17 packet/5min</t>
  </si>
  <si>
    <t>Tiempo de Actividad en cada envio</t>
  </si>
  <si>
    <t>Tiempo total en simulación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</si>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</sst>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16" fillId="0" borderId="0" xfId="0" applyNumberFormat="1" applyFont="1"/>
    <xf numFmtId="10" fontId="16" fillId="33" borderId="0" xfId="0" applyNumberFormat="1" applyFont="1" applyFill="1"/>
    <xf numFmtId="0" fontId="18" fillId="34" borderId="0" xfId="0" applyFont="1" applyFill="1" applyAlignment="1">
      <alignment textRotation="90"/>
    </xf>
    <xf numFmtId="0" fontId="16" fillId="0" borderId="0" xfId="0" applyFont="1"/>
    <xf numFmtId="10" fontId="16" fillId="0" borderId="0" xfId="42" applyNumberFormat="1" applyFont="1"/>
    <xf numFmtId="10" fontId="21" fillId="0" borderId="0" xfId="42" applyNumberFormat="1" applyFont="1"/>
    <xf numFmtId="0" fontId="0" fillId="0" borderId="10" xfId="0" applyBorder="1" applyAlignment="1">
      <alignment vertical="top" wrapText="1"/>
    </xf>
    <xf numFmtId="0" fontId="19" fillId="0" borderId="0" xfId="0" applyFont="1"/>
    <xf numFmtId="10" fontId="20" fillId="0" borderId="0" xfId="42" applyNumberFormat="1" applyFont="1"/>
    <xf numFmtId="0" fontId="20" fillId="0" borderId="0" xfId="0" applyFont="1"/>
    <xf numFmtId="0" fontId="22" fillId="0" borderId="0" xfId="0" applyFont="1"/>
    <xf numFmtId="10" fontId="23" fillId="0" borderId="0" xfId="42" applyNumberFormat="1" applyFont="1"/>
    <xf numFmtId="10" fontId="23" fillId="0" borderId="0" xfId="0" applyNumberFormat="1" applyFont="1"/>
    <xf numFmtId="0" fontId="0" fillId="0" borderId="10" xfId="0" applyBorder="1"/>
    <xf numFmtId="0" fontId="18" fillId="34" borderId="0" xfId="0" applyFont="1" applyFill="1" applyAlignment="1">
      <alignment textRotation="90"/>
    </xf>
    <xf numFmtId="0" fontId="16" fillId="0" borderId="0" xfId="0" applyFont="1" applyAlignment="1">
      <alignment horizontal="center"/>
    </xf>
    <xf numFmtId="0" fontId="19" fillId="35" borderId="0" xfId="0" applyFont="1" applyFill="1" applyAlignment="1">
      <alignment horizontal="center"/>
    </xf>
    <xf numFmtId="0" fontId="19" fillId="35" borderId="0" xfId="0" applyFont="1" applyFill="1"/>
    <xf numFmtId="11" fontId="20" fillId="36" borderId="0" xfId="42" applyNumberFormat="1" applyFont="1" applyFill="1" applyAlignment="1">
      <alignment horizontal="center"/>
    </xf>
    <xf numFmtId="11" fontId="20" fillId="36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11" fontId="16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[T1_15.xlsx]Router!TablaDinámica3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Router!$F$3:$F$10</c:f>
              <c:strCach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strCache>
            </c:strRef>
          </c:cat>
          <c:val>
            <c:numRef>
              <c:f>Router!$G$3:$G$10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4</c:v>
                </c:pt>
                <c:pt idx="3">
                  <c:v>240</c:v>
                </c:pt>
                <c:pt idx="4">
                  <c:v>13</c:v>
                </c:pt>
                <c:pt idx="5">
                  <c:v>1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F-4C7F-A035-4B32B4486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885024"/>
        <c:axId val="2110978368"/>
      </c:barChart>
      <c:catAx>
        <c:axId val="89088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0978368"/>
        <c:crosses val="autoZero"/>
        <c:auto val="1"/>
        <c:lblAlgn val="ctr"/>
        <c:lblOffset val="100"/>
        <c:noMultiLvlLbl val="0"/>
      </c:catAx>
      <c:valAx>
        <c:axId val="21109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9088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Energia!$H$227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Energia!$H$228:$H$249</c:f>
              <c:numCache>
                <c:formatCode>General</c:formatCode>
                <c:ptCount val="22"/>
                <c:pt idx="0">
                  <c:v>4.6413903808593754E-2</c:v>
                </c:pt>
                <c:pt idx="1">
                  <c:v>3.4136288452148437E-2</c:v>
                </c:pt>
                <c:pt idx="2">
                  <c:v>4.053497314453125E-2</c:v>
                </c:pt>
                <c:pt idx="3">
                  <c:v>5.1402575683593757E-2</c:v>
                </c:pt>
                <c:pt idx="4">
                  <c:v>4.2010546874999999E-2</c:v>
                </c:pt>
                <c:pt idx="5">
                  <c:v>5.151164245605469E-2</c:v>
                </c:pt>
                <c:pt idx="6">
                  <c:v>4.7751205444335934E-2</c:v>
                </c:pt>
                <c:pt idx="7">
                  <c:v>4.2556988525390631E-2</c:v>
                </c:pt>
                <c:pt idx="8">
                  <c:v>5.9881182861328125E-2</c:v>
                </c:pt>
                <c:pt idx="9">
                  <c:v>4.6467782592773441E-2</c:v>
                </c:pt>
                <c:pt idx="10">
                  <c:v>6.1817999267578132E-2</c:v>
                </c:pt>
                <c:pt idx="11">
                  <c:v>5.598720703125E-2</c:v>
                </c:pt>
                <c:pt idx="12">
                  <c:v>5.6376846313476559E-2</c:v>
                </c:pt>
                <c:pt idx="13">
                  <c:v>5.7723413085937501E-2</c:v>
                </c:pt>
                <c:pt idx="14">
                  <c:v>6.2492642211914064E-2</c:v>
                </c:pt>
                <c:pt idx="15">
                  <c:v>5.8573388671874997E-2</c:v>
                </c:pt>
                <c:pt idx="16">
                  <c:v>6.0770938110351572E-2</c:v>
                </c:pt>
                <c:pt idx="17">
                  <c:v>6.0916864013671877E-2</c:v>
                </c:pt>
                <c:pt idx="18">
                  <c:v>5.8840466308593756E-2</c:v>
                </c:pt>
                <c:pt idx="19">
                  <c:v>6.0977490234375001E-2</c:v>
                </c:pt>
                <c:pt idx="20">
                  <c:v>6.0792187500000004E-2</c:v>
                </c:pt>
                <c:pt idx="21">
                  <c:v>5.8969775390625E-2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B-4285-A87C-26DF35810D23}"/>
            </c:ext>
          </c:extLst>
        </c:ser>
        <c:ser>
          <c:idx val="1"/>
          <c:order val="1"/>
          <c:tx>
            <c:strRef>
              <c:f>Energia!$I$227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Energia!$I$228:$I$249</c:f>
              <c:numCache>
                <c:formatCode>General</c:formatCode>
                <c:ptCount val="22"/>
                <c:pt idx="0">
                  <c:v>3.1444118347167972E-3</c:v>
                </c:pt>
                <c:pt idx="1">
                  <c:v>3.1854234924316412E-3</c:v>
                </c:pt>
                <c:pt idx="2">
                  <c:v>3.1640411682128913E-3</c:v>
                </c:pt>
                <c:pt idx="3">
                  <c:v>3.1277533874511719E-3</c:v>
                </c:pt>
                <c:pt idx="4">
                  <c:v>3.1598094177246096E-3</c:v>
                </c:pt>
                <c:pt idx="5">
                  <c:v>3.1281370849609372E-3</c:v>
                </c:pt>
                <c:pt idx="6">
                  <c:v>3.1406863098144533E-3</c:v>
                </c:pt>
                <c:pt idx="7">
                  <c:v>3.1580698547363285E-3</c:v>
                </c:pt>
                <c:pt idx="8">
                  <c:v>3.0998868103027347E-3</c:v>
                </c:pt>
                <c:pt idx="9">
                  <c:v>3.1446239929199221E-3</c:v>
                </c:pt>
                <c:pt idx="10">
                  <c:v>3.0938023681640623E-3</c:v>
                </c:pt>
                <c:pt idx="11">
                  <c:v>3.11324740600586E-3</c:v>
                </c:pt>
                <c:pt idx="12">
                  <c:v>3.1118586425781256E-3</c:v>
                </c:pt>
                <c:pt idx="13">
                  <c:v>3.1074127197265626E-3</c:v>
                </c:pt>
                <c:pt idx="14">
                  <c:v>3.0914454650878909E-3</c:v>
                </c:pt>
                <c:pt idx="15">
                  <c:v>3.1046083374023444E-3</c:v>
                </c:pt>
                <c:pt idx="16">
                  <c:v>3.0964926147460945E-3</c:v>
                </c:pt>
                <c:pt idx="17">
                  <c:v>3.0967766113281251E-3</c:v>
                </c:pt>
                <c:pt idx="18">
                  <c:v>3.10363851928711E-3</c:v>
                </c:pt>
                <c:pt idx="19">
                  <c:v>3.096436889648438E-3</c:v>
                </c:pt>
                <c:pt idx="20">
                  <c:v>3.0971149902343756E-3</c:v>
                </c:pt>
                <c:pt idx="21">
                  <c:v>3.102636138916016E-3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B-4285-A87C-26DF35810D23}"/>
            </c:ext>
          </c:extLst>
        </c:ser>
        <c:ser>
          <c:idx val="2"/>
          <c:order val="2"/>
          <c:tx>
            <c:strRef>
              <c:f>Energia!$J$227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Energia!$J$228:$J$249</c:f>
              <c:numCache>
                <c:formatCode>General</c:formatCode>
                <c:ptCount val="22"/>
                <c:pt idx="0">
                  <c:v>0.34727783203125001</c:v>
                </c:pt>
                <c:pt idx="1">
                  <c:v>1.0089111328125001E-2</c:v>
                </c:pt>
                <c:pt idx="2">
                  <c:v>0.2930993041992187</c:v>
                </c:pt>
                <c:pt idx="3">
                  <c:v>0.45242230224609364</c:v>
                </c:pt>
                <c:pt idx="4">
                  <c:v>0.13793408203124999</c:v>
                </c:pt>
                <c:pt idx="5">
                  <c:v>0.3581475219726562</c:v>
                </c:pt>
                <c:pt idx="6">
                  <c:v>0.14712579345703122</c:v>
                </c:pt>
                <c:pt idx="7">
                  <c:v>1.008380126953125E-2</c:v>
                </c:pt>
                <c:pt idx="8">
                  <c:v>0.42401348876953121</c:v>
                </c:pt>
                <c:pt idx="9">
                  <c:v>1.0227172851562497E-2</c:v>
                </c:pt>
                <c:pt idx="10">
                  <c:v>0.41390844726562492</c:v>
                </c:pt>
                <c:pt idx="11">
                  <c:v>6.4241088867187504E-2</c:v>
                </c:pt>
                <c:pt idx="12">
                  <c:v>5.3562561035156241E-2</c:v>
                </c:pt>
                <c:pt idx="13">
                  <c:v>9.2278198242187484E-2</c:v>
                </c:pt>
                <c:pt idx="14">
                  <c:v>0.14841082763671873</c:v>
                </c:pt>
                <c:pt idx="15">
                  <c:v>6.54942626953125E-2</c:v>
                </c:pt>
                <c:pt idx="16">
                  <c:v>9.1370178222656237E-2</c:v>
                </c:pt>
                <c:pt idx="17">
                  <c:v>0.11877539062499999</c:v>
                </c:pt>
                <c:pt idx="18">
                  <c:v>7.5243530273437498E-2</c:v>
                </c:pt>
                <c:pt idx="19">
                  <c:v>9.2957885742187496E-2</c:v>
                </c:pt>
                <c:pt idx="20">
                  <c:v>8.36334228515625E-2</c:v>
                </c:pt>
                <c:pt idx="21">
                  <c:v>6.4384460449218736E-2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B-4285-A87C-26DF35810D23}"/>
            </c:ext>
          </c:extLst>
        </c:ser>
        <c:ser>
          <c:idx val="3"/>
          <c:order val="3"/>
          <c:tx>
            <c:strRef>
              <c:f>Energia!$K$227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Energia!$K$228:$K$249</c:f>
              <c:numCache>
                <c:formatCode>General</c:formatCode>
                <c:ptCount val="22"/>
                <c:pt idx="0">
                  <c:v>0.30944726562500002</c:v>
                </c:pt>
                <c:pt idx="1">
                  <c:v>6.2909545898437502E-2</c:v>
                </c:pt>
                <c:pt idx="2">
                  <c:v>0.20061633300781248</c:v>
                </c:pt>
                <c:pt idx="3">
                  <c:v>0.30559179687500004</c:v>
                </c:pt>
                <c:pt idx="4">
                  <c:v>0.1324227294921875</c:v>
                </c:pt>
                <c:pt idx="5">
                  <c:v>0.29003796386718755</c:v>
                </c:pt>
                <c:pt idx="6">
                  <c:v>0.11928430175781249</c:v>
                </c:pt>
                <c:pt idx="7">
                  <c:v>6.3052978515624997E-2</c:v>
                </c:pt>
                <c:pt idx="8">
                  <c:v>0.28623986816406255</c:v>
                </c:pt>
                <c:pt idx="9">
                  <c:v>6.3689819335937495E-2</c:v>
                </c:pt>
                <c:pt idx="10">
                  <c:v>0.29683666992187502</c:v>
                </c:pt>
                <c:pt idx="11">
                  <c:v>0.18476416015625</c:v>
                </c:pt>
                <c:pt idx="12">
                  <c:v>0.21218273925781253</c:v>
                </c:pt>
                <c:pt idx="13">
                  <c:v>0.23571142578125001</c:v>
                </c:pt>
                <c:pt idx="14">
                  <c:v>0.29913159179687498</c:v>
                </c:pt>
                <c:pt idx="15">
                  <c:v>0.24530993652343749</c:v>
                </c:pt>
                <c:pt idx="16">
                  <c:v>0.24110449218750002</c:v>
                </c:pt>
                <c:pt idx="17">
                  <c:v>0.24020373535156248</c:v>
                </c:pt>
                <c:pt idx="18">
                  <c:v>0.26891320800781254</c:v>
                </c:pt>
                <c:pt idx="19">
                  <c:v>0.25306103515625</c:v>
                </c:pt>
                <c:pt idx="20">
                  <c:v>0.26302099609375001</c:v>
                </c:pt>
                <c:pt idx="21">
                  <c:v>0.28641772460937504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AB-4285-A87C-26DF35810D23}"/>
            </c:ext>
          </c:extLst>
        </c:ser>
        <c:ser>
          <c:idx val="4"/>
          <c:order val="4"/>
          <c:tx>
            <c:strRef>
              <c:f>Energia!$L$227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Energia!$L$228:$L$249</c:f>
              <c:numCache>
                <c:formatCode>General</c:formatCode>
                <c:ptCount val="22"/>
                <c:pt idx="0">
                  <c:v>0.70628341329956057</c:v>
                </c:pt>
                <c:pt idx="1">
                  <c:v>0.11032036917114259</c:v>
                </c:pt>
                <c:pt idx="2">
                  <c:v>0.5374146515197753</c:v>
                </c:pt>
                <c:pt idx="3">
                  <c:v>0.81254442819213857</c:v>
                </c:pt>
                <c:pt idx="4">
                  <c:v>0.31552716781616208</c:v>
                </c:pt>
                <c:pt idx="5">
                  <c:v>0.70282526538085932</c:v>
                </c:pt>
                <c:pt idx="6">
                  <c:v>0.31730198696899414</c:v>
                </c:pt>
                <c:pt idx="7">
                  <c:v>0.11885183816528321</c:v>
                </c:pt>
                <c:pt idx="8">
                  <c:v>0.77323442660522468</c:v>
                </c:pt>
                <c:pt idx="9">
                  <c:v>0.12352939877319336</c:v>
                </c:pt>
                <c:pt idx="10">
                  <c:v>0.77565691882324206</c:v>
                </c:pt>
                <c:pt idx="11">
                  <c:v>0.30810570346069333</c:v>
                </c:pt>
                <c:pt idx="12">
                  <c:v>0.32523400524902346</c:v>
                </c:pt>
                <c:pt idx="13">
                  <c:v>0.38882044982910158</c:v>
                </c:pt>
                <c:pt idx="14">
                  <c:v>0.51312650711059571</c:v>
                </c:pt>
                <c:pt idx="15">
                  <c:v>0.37248219622802736</c:v>
                </c:pt>
                <c:pt idx="16">
                  <c:v>0.39634210113525392</c:v>
                </c:pt>
                <c:pt idx="17">
                  <c:v>0.42299276660156249</c:v>
                </c:pt>
                <c:pt idx="18">
                  <c:v>0.40610084310913092</c:v>
                </c:pt>
                <c:pt idx="19">
                  <c:v>0.41009284802246093</c:v>
                </c:pt>
                <c:pt idx="20">
                  <c:v>0.4105437214355469</c:v>
                </c:pt>
                <c:pt idx="21">
                  <c:v>0.4128745965881348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AB-4285-A87C-26DF3581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Energia!$H$255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Energia!$H$256:$H$277</c:f>
              <c:numCache>
                <c:formatCode>General</c:formatCode>
                <c:ptCount val="22"/>
                <c:pt idx="0">
                  <c:v>4.799381103515625E-2</c:v>
                </c:pt>
                <c:pt idx="1">
                  <c:v>4.036034545898437E-2</c:v>
                </c:pt>
                <c:pt idx="2">
                  <c:v>4.30932586669922E-2</c:v>
                </c:pt>
                <c:pt idx="3">
                  <c:v>3.3815936279296882E-2</c:v>
                </c:pt>
                <c:pt idx="4">
                  <c:v>3.3793075561523438E-2</c:v>
                </c:pt>
                <c:pt idx="5">
                  <c:v>5.3802246093750013E-2</c:v>
                </c:pt>
                <c:pt idx="6">
                  <c:v>4.7309399414062502E-2</c:v>
                </c:pt>
                <c:pt idx="7">
                  <c:v>5.154568176269532E-2</c:v>
                </c:pt>
                <c:pt idx="8">
                  <c:v>5.4759979248046875E-2</c:v>
                </c:pt>
                <c:pt idx="9">
                  <c:v>5.4323107910156265E-2</c:v>
                </c:pt>
                <c:pt idx="10">
                  <c:v>5.6868905639648436E-2</c:v>
                </c:pt>
                <c:pt idx="11">
                  <c:v>5.5660107421875001E-2</c:v>
                </c:pt>
                <c:pt idx="12">
                  <c:v>6.1840155029296871E-2</c:v>
                </c:pt>
                <c:pt idx="13">
                  <c:v>5.8971688842773443E-2</c:v>
                </c:pt>
                <c:pt idx="14">
                  <c:v>5.8761108398437505E-2</c:v>
                </c:pt>
                <c:pt idx="15">
                  <c:v>5.5609954833984385E-2</c:v>
                </c:pt>
                <c:pt idx="16">
                  <c:v>5.7765106201171881E-2</c:v>
                </c:pt>
                <c:pt idx="17">
                  <c:v>5.7567315673828126E-2</c:v>
                </c:pt>
                <c:pt idx="18">
                  <c:v>6.2564044189453133E-2</c:v>
                </c:pt>
                <c:pt idx="19">
                  <c:v>5.6086303710937507E-2</c:v>
                </c:pt>
                <c:pt idx="20">
                  <c:v>5.8069848632812497E-2</c:v>
                </c:pt>
                <c:pt idx="21">
                  <c:v>5.8222421264648445E-2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2-4C46-B082-04B154755CC2}"/>
            </c:ext>
          </c:extLst>
        </c:ser>
        <c:ser>
          <c:idx val="1"/>
          <c:order val="1"/>
          <c:tx>
            <c:strRef>
              <c:f>Energia!$I$255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Energia!$I$256:$I$277</c:f>
              <c:numCache>
                <c:formatCode>General</c:formatCode>
                <c:ptCount val="22"/>
                <c:pt idx="0">
                  <c:v>3.139696685791016E-3</c:v>
                </c:pt>
                <c:pt idx="1">
                  <c:v>3.1651492919921873E-3</c:v>
                </c:pt>
                <c:pt idx="2">
                  <c:v>3.1554675598144534E-3</c:v>
                </c:pt>
                <c:pt idx="3">
                  <c:v>3.1867907714843752E-3</c:v>
                </c:pt>
                <c:pt idx="4">
                  <c:v>3.1871999816894532E-3</c:v>
                </c:pt>
                <c:pt idx="5">
                  <c:v>3.1198320312499999E-3</c:v>
                </c:pt>
                <c:pt idx="6">
                  <c:v>3.1420515747070314E-3</c:v>
                </c:pt>
                <c:pt idx="7">
                  <c:v>3.1273297424316408E-3</c:v>
                </c:pt>
                <c:pt idx="8">
                  <c:v>3.1173113098144534E-3</c:v>
                </c:pt>
                <c:pt idx="9">
                  <c:v>3.1187779541015626E-3</c:v>
                </c:pt>
                <c:pt idx="10">
                  <c:v>3.1101261291503909E-3</c:v>
                </c:pt>
                <c:pt idx="11">
                  <c:v>3.1136294250488283E-3</c:v>
                </c:pt>
                <c:pt idx="12">
                  <c:v>3.092978576660156E-3</c:v>
                </c:pt>
                <c:pt idx="13">
                  <c:v>3.1032185668945314E-3</c:v>
                </c:pt>
                <c:pt idx="14">
                  <c:v>3.1037761535644536E-3</c:v>
                </c:pt>
                <c:pt idx="15">
                  <c:v>3.1144166259765627E-3</c:v>
                </c:pt>
                <c:pt idx="16">
                  <c:v>3.1071230163574218E-3</c:v>
                </c:pt>
                <c:pt idx="17">
                  <c:v>3.1072623291015628E-3</c:v>
                </c:pt>
                <c:pt idx="18">
                  <c:v>3.0906210021972658E-3</c:v>
                </c:pt>
                <c:pt idx="19">
                  <c:v>3.1128590087890627E-3</c:v>
                </c:pt>
                <c:pt idx="20">
                  <c:v>3.1062555847167972E-3</c:v>
                </c:pt>
                <c:pt idx="21">
                  <c:v>3.1050202331542971E-3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2-4C46-B082-04B154755CC2}"/>
            </c:ext>
          </c:extLst>
        </c:ser>
        <c:ser>
          <c:idx val="2"/>
          <c:order val="2"/>
          <c:tx>
            <c:strRef>
              <c:f>Energia!$J$255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Energia!$J$256:$J$277</c:f>
              <c:numCache>
                <c:formatCode>General</c:formatCode>
                <c:ptCount val="22"/>
                <c:pt idx="0">
                  <c:v>0.20234509277343748</c:v>
                </c:pt>
                <c:pt idx="1">
                  <c:v>0.14854357910156246</c:v>
                </c:pt>
                <c:pt idx="2">
                  <c:v>0.30639038085937492</c:v>
                </c:pt>
                <c:pt idx="3">
                  <c:v>0</c:v>
                </c:pt>
                <c:pt idx="4">
                  <c:v>0</c:v>
                </c:pt>
                <c:pt idx="5">
                  <c:v>0.34844604492187503</c:v>
                </c:pt>
                <c:pt idx="6">
                  <c:v>0.14949938964843748</c:v>
                </c:pt>
                <c:pt idx="7">
                  <c:v>0.10784197998046872</c:v>
                </c:pt>
                <c:pt idx="8">
                  <c:v>0.13091418457031248</c:v>
                </c:pt>
                <c:pt idx="9">
                  <c:v>6.0805480957031241E-2</c:v>
                </c:pt>
                <c:pt idx="10">
                  <c:v>5.1417297363281246E-2</c:v>
                </c:pt>
                <c:pt idx="11">
                  <c:v>5.8734558105468751E-2</c:v>
                </c:pt>
                <c:pt idx="12">
                  <c:v>0.11909399414062499</c:v>
                </c:pt>
                <c:pt idx="13">
                  <c:v>9.2644592285156244E-2</c:v>
                </c:pt>
                <c:pt idx="14">
                  <c:v>9.0265686035156251E-2</c:v>
                </c:pt>
                <c:pt idx="15">
                  <c:v>5.7401733398437488E-2</c:v>
                </c:pt>
                <c:pt idx="16">
                  <c:v>8.1902343749999995E-2</c:v>
                </c:pt>
                <c:pt idx="17">
                  <c:v>8.1366027832031229E-2</c:v>
                </c:pt>
                <c:pt idx="18">
                  <c:v>0.12098437499999998</c:v>
                </c:pt>
                <c:pt idx="19">
                  <c:v>5.9377075195312497E-2</c:v>
                </c:pt>
                <c:pt idx="20">
                  <c:v>6.9168823242187497E-2</c:v>
                </c:pt>
                <c:pt idx="21">
                  <c:v>6.0162963867187488E-2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B2-4C46-B082-04B154755CC2}"/>
            </c:ext>
          </c:extLst>
        </c:ser>
        <c:ser>
          <c:idx val="3"/>
          <c:order val="3"/>
          <c:tx>
            <c:strRef>
              <c:f>Energia!$K$255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Energia!$K$256:$K$277</c:f>
              <c:numCache>
                <c:formatCode>General</c:formatCode>
                <c:ptCount val="22"/>
                <c:pt idx="0">
                  <c:v>0.32268896484374998</c:v>
                </c:pt>
                <c:pt idx="1">
                  <c:v>0.12461999511718749</c:v>
                </c:pt>
                <c:pt idx="2">
                  <c:v>0.20637084960937499</c:v>
                </c:pt>
                <c:pt idx="3">
                  <c:v>5.6455078124999995E-2</c:v>
                </c:pt>
                <c:pt idx="4">
                  <c:v>5.6449340820312506E-2</c:v>
                </c:pt>
                <c:pt idx="5">
                  <c:v>0.32092187500000002</c:v>
                </c:pt>
                <c:pt idx="6">
                  <c:v>0.18689270019531251</c:v>
                </c:pt>
                <c:pt idx="7">
                  <c:v>0.17806298828125</c:v>
                </c:pt>
                <c:pt idx="8">
                  <c:v>0.16771289062499997</c:v>
                </c:pt>
                <c:pt idx="9">
                  <c:v>0.13812561035156251</c:v>
                </c:pt>
                <c:pt idx="10">
                  <c:v>0.22645141601562499</c:v>
                </c:pt>
                <c:pt idx="11">
                  <c:v>0.19879187011718752</c:v>
                </c:pt>
                <c:pt idx="12">
                  <c:v>0.29630883789062507</c:v>
                </c:pt>
                <c:pt idx="13">
                  <c:v>0.26584375000000005</c:v>
                </c:pt>
                <c:pt idx="14">
                  <c:v>0.24053076171875001</c:v>
                </c:pt>
                <c:pt idx="15">
                  <c:v>0.228562744140625</c:v>
                </c:pt>
                <c:pt idx="16">
                  <c:v>0.238866943359375</c:v>
                </c:pt>
                <c:pt idx="17">
                  <c:v>0.22673828124999998</c:v>
                </c:pt>
                <c:pt idx="18">
                  <c:v>0.26178173828125001</c:v>
                </c:pt>
                <c:pt idx="19">
                  <c:v>0.21088037109375002</c:v>
                </c:pt>
                <c:pt idx="20">
                  <c:v>0.187231201171875</c:v>
                </c:pt>
                <c:pt idx="21">
                  <c:v>0.25368066406250006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B2-4C46-B082-04B154755CC2}"/>
            </c:ext>
          </c:extLst>
        </c:ser>
        <c:ser>
          <c:idx val="4"/>
          <c:order val="4"/>
          <c:tx>
            <c:strRef>
              <c:f>Energia!$L$255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Energia!$L$256:$L$277</c:f>
              <c:numCache>
                <c:formatCode>General</c:formatCode>
                <c:ptCount val="22"/>
                <c:pt idx="0">
                  <c:v>0.57616756533813474</c:v>
                </c:pt>
                <c:pt idx="1">
                  <c:v>0.31668906896972648</c:v>
                </c:pt>
                <c:pt idx="2">
                  <c:v>0.55900995669555653</c:v>
                </c:pt>
                <c:pt idx="3">
                  <c:v>9.3457805175781256E-2</c:v>
                </c:pt>
                <c:pt idx="4">
                  <c:v>9.3429616363525397E-2</c:v>
                </c:pt>
                <c:pt idx="5">
                  <c:v>0.72628999804687511</c:v>
                </c:pt>
                <c:pt idx="6">
                  <c:v>0.38684354083251954</c:v>
                </c:pt>
                <c:pt idx="7">
                  <c:v>0.34057797976684567</c:v>
                </c:pt>
                <c:pt idx="8">
                  <c:v>0.35650436575317379</c:v>
                </c:pt>
                <c:pt idx="9">
                  <c:v>0.25637297717285157</c:v>
                </c:pt>
                <c:pt idx="10">
                  <c:v>0.33784774514770505</c:v>
                </c:pt>
                <c:pt idx="11">
                  <c:v>0.31630016506958009</c:v>
                </c:pt>
                <c:pt idx="12">
                  <c:v>0.4803359656372071</c:v>
                </c:pt>
                <c:pt idx="13">
                  <c:v>0.42056324969482428</c:v>
                </c:pt>
                <c:pt idx="14">
                  <c:v>0.39266133230590822</c:v>
                </c:pt>
                <c:pt idx="15">
                  <c:v>0.34468884899902341</c:v>
                </c:pt>
                <c:pt idx="16">
                  <c:v>0.3816415163269043</c:v>
                </c:pt>
                <c:pt idx="17">
                  <c:v>0.36877888708496087</c:v>
                </c:pt>
                <c:pt idx="18">
                  <c:v>0.44842077847290041</c:v>
                </c:pt>
                <c:pt idx="19">
                  <c:v>0.32945660900878909</c:v>
                </c:pt>
                <c:pt idx="20">
                  <c:v>0.31757612863159179</c:v>
                </c:pt>
                <c:pt idx="21">
                  <c:v>0.37517106942749029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B2-4C46-B082-04B154755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Energia!$H$283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Energia!$H$284:$H$305</c:f>
              <c:numCache>
                <c:formatCode>General</c:formatCode>
                <c:ptCount val="22"/>
                <c:pt idx="0">
                  <c:v>3.2189804077148443E-2</c:v>
                </c:pt>
                <c:pt idx="1">
                  <c:v>2.8238223266601567E-2</c:v>
                </c:pt>
                <c:pt idx="2">
                  <c:v>3.2642285156250006E-2</c:v>
                </c:pt>
                <c:pt idx="3">
                  <c:v>4.272094116210938E-2</c:v>
                </c:pt>
                <c:pt idx="4">
                  <c:v>3.3461544799804684E-2</c:v>
                </c:pt>
                <c:pt idx="5">
                  <c:v>4.6987738037109379E-2</c:v>
                </c:pt>
                <c:pt idx="6">
                  <c:v>4.3995300292968754E-2</c:v>
                </c:pt>
                <c:pt idx="7">
                  <c:v>5.1102163696289067E-2</c:v>
                </c:pt>
                <c:pt idx="8">
                  <c:v>5.5515692138671871E-2</c:v>
                </c:pt>
                <c:pt idx="9">
                  <c:v>5.3356411743164064E-2</c:v>
                </c:pt>
                <c:pt idx="10">
                  <c:v>5.6403433227539067E-2</c:v>
                </c:pt>
                <c:pt idx="11">
                  <c:v>5.8402688598632818E-2</c:v>
                </c:pt>
                <c:pt idx="12">
                  <c:v>5.7847082519531245E-2</c:v>
                </c:pt>
                <c:pt idx="13">
                  <c:v>6.0068600463867187E-2</c:v>
                </c:pt>
                <c:pt idx="14">
                  <c:v>5.8815591430664067E-2</c:v>
                </c:pt>
                <c:pt idx="15">
                  <c:v>5.9144100952148441E-2</c:v>
                </c:pt>
                <c:pt idx="16">
                  <c:v>5.7586953735351568E-2</c:v>
                </c:pt>
                <c:pt idx="17">
                  <c:v>5.6758328247070319E-2</c:v>
                </c:pt>
                <c:pt idx="18">
                  <c:v>6.2034823608398452E-2</c:v>
                </c:pt>
                <c:pt idx="19">
                  <c:v>5.8407522583007819E-2</c:v>
                </c:pt>
                <c:pt idx="20">
                  <c:v>6.4147476196289077E-2</c:v>
                </c:pt>
                <c:pt idx="21">
                  <c:v>6.0396405029296885E-2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3-4CBF-8481-5BD7AA91E1FF}"/>
            </c:ext>
          </c:extLst>
        </c:ser>
        <c:ser>
          <c:idx val="1"/>
          <c:order val="1"/>
          <c:tx>
            <c:strRef>
              <c:f>Energia!$I$283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Energia!$I$284:$I$305</c:f>
              <c:numCache>
                <c:formatCode>General</c:formatCode>
                <c:ptCount val="22"/>
                <c:pt idx="0">
                  <c:v>3.1925150146484373E-3</c:v>
                </c:pt>
                <c:pt idx="1">
                  <c:v>3.2057232055664065E-3</c:v>
                </c:pt>
                <c:pt idx="2">
                  <c:v>3.1909251708984376E-3</c:v>
                </c:pt>
                <c:pt idx="3">
                  <c:v>3.1566988830566403E-3</c:v>
                </c:pt>
                <c:pt idx="4">
                  <c:v>3.1882208251953125E-3</c:v>
                </c:pt>
                <c:pt idx="5">
                  <c:v>3.1432681274414067E-3</c:v>
                </c:pt>
                <c:pt idx="6">
                  <c:v>3.1531542968750003E-3</c:v>
                </c:pt>
                <c:pt idx="7">
                  <c:v>3.1293244323730473E-3</c:v>
                </c:pt>
                <c:pt idx="8">
                  <c:v>3.1147120361328128E-3</c:v>
                </c:pt>
                <c:pt idx="9">
                  <c:v>3.1219042663574218E-3</c:v>
                </c:pt>
                <c:pt idx="10">
                  <c:v>3.1110838623046875E-3</c:v>
                </c:pt>
                <c:pt idx="11">
                  <c:v>3.1051441040039064E-3</c:v>
                </c:pt>
                <c:pt idx="12">
                  <c:v>3.1069064941406251E-3</c:v>
                </c:pt>
                <c:pt idx="13">
                  <c:v>3.0996001281738284E-3</c:v>
                </c:pt>
                <c:pt idx="14">
                  <c:v>3.1037117004394533E-3</c:v>
                </c:pt>
                <c:pt idx="15">
                  <c:v>3.102634796142578E-3</c:v>
                </c:pt>
                <c:pt idx="16">
                  <c:v>3.1078064880371097E-3</c:v>
                </c:pt>
                <c:pt idx="17">
                  <c:v>3.1106988220214837E-3</c:v>
                </c:pt>
                <c:pt idx="18">
                  <c:v>3.0923541870117189E-3</c:v>
                </c:pt>
                <c:pt idx="19">
                  <c:v>3.1051383972167971E-3</c:v>
                </c:pt>
                <c:pt idx="20">
                  <c:v>3.0852525939941405E-3</c:v>
                </c:pt>
                <c:pt idx="21">
                  <c:v>3.0984208374023438E-3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3-4CBF-8481-5BD7AA91E1FF}"/>
            </c:ext>
          </c:extLst>
        </c:ser>
        <c:ser>
          <c:idx val="2"/>
          <c:order val="2"/>
          <c:tx>
            <c:strRef>
              <c:f>Energia!$J$283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Energia!$J$284:$J$305</c:f>
              <c:numCache>
                <c:formatCode>General</c:formatCode>
                <c:ptCount val="22"/>
                <c:pt idx="0">
                  <c:v>0.17546026611328125</c:v>
                </c:pt>
                <c:pt idx="1">
                  <c:v>7.8987121582031236E-2</c:v>
                </c:pt>
                <c:pt idx="2">
                  <c:v>0.29271166992187497</c:v>
                </c:pt>
                <c:pt idx="3">
                  <c:v>0.42289306640624996</c:v>
                </c:pt>
                <c:pt idx="4">
                  <c:v>5.9329284667968746E-2</c:v>
                </c:pt>
                <c:pt idx="5">
                  <c:v>0.15694409179687502</c:v>
                </c:pt>
                <c:pt idx="6">
                  <c:v>0.12052770996093748</c:v>
                </c:pt>
                <c:pt idx="7">
                  <c:v>8.3187377929687487E-2</c:v>
                </c:pt>
                <c:pt idx="8">
                  <c:v>0.13009112548828122</c:v>
                </c:pt>
                <c:pt idx="9">
                  <c:v>5.3190856933593746E-2</c:v>
                </c:pt>
                <c:pt idx="10">
                  <c:v>8.3091796874999985E-2</c:v>
                </c:pt>
                <c:pt idx="11">
                  <c:v>9.0690490722656239E-2</c:v>
                </c:pt>
                <c:pt idx="12">
                  <c:v>7.7675537109374998E-2</c:v>
                </c:pt>
                <c:pt idx="13">
                  <c:v>0.12934771728515623</c:v>
                </c:pt>
                <c:pt idx="14">
                  <c:v>8.6171630859374987E-2</c:v>
                </c:pt>
                <c:pt idx="15">
                  <c:v>7.0172424316406232E-2</c:v>
                </c:pt>
                <c:pt idx="16">
                  <c:v>6.8988281249999991E-2</c:v>
                </c:pt>
                <c:pt idx="17">
                  <c:v>8.639996337890625E-2</c:v>
                </c:pt>
                <c:pt idx="18">
                  <c:v>0.12083038330078123</c:v>
                </c:pt>
                <c:pt idx="19">
                  <c:v>7.2721252441406245E-2</c:v>
                </c:pt>
                <c:pt idx="20">
                  <c:v>8.7238952636718742E-2</c:v>
                </c:pt>
                <c:pt idx="21">
                  <c:v>0.10045568847656249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3-4CBF-8481-5BD7AA91E1FF}"/>
            </c:ext>
          </c:extLst>
        </c:ser>
        <c:ser>
          <c:idx val="3"/>
          <c:order val="3"/>
          <c:tx>
            <c:strRef>
              <c:f>Energia!$K$283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Energia!$K$284:$K$305</c:f>
              <c:numCache>
                <c:formatCode>General</c:formatCode>
                <c:ptCount val="22"/>
                <c:pt idx="0">
                  <c:v>0.16680065917968753</c:v>
                </c:pt>
                <c:pt idx="1">
                  <c:v>7.7356079101562517E-2</c:v>
                </c:pt>
                <c:pt idx="2">
                  <c:v>0.21819543457031251</c:v>
                </c:pt>
                <c:pt idx="3">
                  <c:v>0.34555786132812499</c:v>
                </c:pt>
                <c:pt idx="4">
                  <c:v>0.12367333984374999</c:v>
                </c:pt>
                <c:pt idx="5">
                  <c:v>0.24487390136718754</c:v>
                </c:pt>
                <c:pt idx="6">
                  <c:v>0.12338647460937499</c:v>
                </c:pt>
                <c:pt idx="7">
                  <c:v>0.16624987792968746</c:v>
                </c:pt>
                <c:pt idx="8">
                  <c:v>0.17630163574218749</c:v>
                </c:pt>
                <c:pt idx="9">
                  <c:v>0.13987548828125002</c:v>
                </c:pt>
                <c:pt idx="10">
                  <c:v>0.18408142089843749</c:v>
                </c:pt>
                <c:pt idx="11">
                  <c:v>0.21709387207031253</c:v>
                </c:pt>
                <c:pt idx="12">
                  <c:v>0.22926269531249999</c:v>
                </c:pt>
                <c:pt idx="13">
                  <c:v>0.28028454589843754</c:v>
                </c:pt>
                <c:pt idx="14">
                  <c:v>0.24525830078125002</c:v>
                </c:pt>
                <c:pt idx="15">
                  <c:v>0.23345092773437501</c:v>
                </c:pt>
                <c:pt idx="16">
                  <c:v>0.19096044921875002</c:v>
                </c:pt>
                <c:pt idx="17">
                  <c:v>0.21405883789062499</c:v>
                </c:pt>
                <c:pt idx="18">
                  <c:v>0.24856298828125001</c:v>
                </c:pt>
                <c:pt idx="19">
                  <c:v>0.23714575195312501</c:v>
                </c:pt>
                <c:pt idx="20">
                  <c:v>0.32143249511718752</c:v>
                </c:pt>
                <c:pt idx="21">
                  <c:v>0.21953222656250002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43-4CBF-8481-5BD7AA91E1FF}"/>
            </c:ext>
          </c:extLst>
        </c:ser>
        <c:ser>
          <c:idx val="4"/>
          <c:order val="4"/>
          <c:tx>
            <c:strRef>
              <c:f>Energia!$L$283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Energia!$L$284:$L$305</c:f>
              <c:numCache>
                <c:formatCode>General</c:formatCode>
                <c:ptCount val="22"/>
                <c:pt idx="0">
                  <c:v>0.37764324438476565</c:v>
                </c:pt>
                <c:pt idx="1">
                  <c:v>0.18778714715576172</c:v>
                </c:pt>
                <c:pt idx="2">
                  <c:v>0.54674031481933594</c:v>
                </c:pt>
                <c:pt idx="3">
                  <c:v>0.81432856777954099</c:v>
                </c:pt>
                <c:pt idx="4">
                  <c:v>0.21965239013671872</c:v>
                </c:pt>
                <c:pt idx="5">
                  <c:v>0.45194899932861332</c:v>
                </c:pt>
                <c:pt idx="6">
                  <c:v>0.29106263916015623</c:v>
                </c:pt>
                <c:pt idx="7">
                  <c:v>0.30366874398803706</c:v>
                </c:pt>
                <c:pt idx="8">
                  <c:v>0.36502316540527341</c:v>
                </c:pt>
                <c:pt idx="9">
                  <c:v>0.24954466122436525</c:v>
                </c:pt>
                <c:pt idx="10">
                  <c:v>0.32668773486328123</c:v>
                </c:pt>
                <c:pt idx="11">
                  <c:v>0.36929219549560549</c:v>
                </c:pt>
                <c:pt idx="12">
                  <c:v>0.36789222143554684</c:v>
                </c:pt>
                <c:pt idx="13">
                  <c:v>0.47280046377563478</c:v>
                </c:pt>
                <c:pt idx="14">
                  <c:v>0.39334923477172856</c:v>
                </c:pt>
                <c:pt idx="15">
                  <c:v>0.36587008779907226</c:v>
                </c:pt>
                <c:pt idx="16">
                  <c:v>0.32064349069213871</c:v>
                </c:pt>
                <c:pt idx="17">
                  <c:v>0.36032782833862304</c:v>
                </c:pt>
                <c:pt idx="18">
                  <c:v>0.43452054937744145</c:v>
                </c:pt>
                <c:pt idx="19">
                  <c:v>0.37137966537475586</c:v>
                </c:pt>
                <c:pt idx="20">
                  <c:v>0.47590417654418948</c:v>
                </c:pt>
                <c:pt idx="21">
                  <c:v>0.38348274090576173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43-4CBF-8481-5BD7AA91E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Energia!$H$312:$H$333</c:f>
              <c:numCache>
                <c:formatCode>General</c:formatCode>
                <c:ptCount val="22"/>
                <c:pt idx="0">
                  <c:v>8.2111267089843756E-3</c:v>
                </c:pt>
                <c:pt idx="1">
                  <c:v>8.234793090820312E-3</c:v>
                </c:pt>
                <c:pt idx="2">
                  <c:v>8.2593658447265624E-3</c:v>
                </c:pt>
                <c:pt idx="3">
                  <c:v>8.276889038085938E-3</c:v>
                </c:pt>
                <c:pt idx="4">
                  <c:v>1.4809616088867189E-2</c:v>
                </c:pt>
                <c:pt idx="5">
                  <c:v>2.4055114746093752E-2</c:v>
                </c:pt>
                <c:pt idx="6">
                  <c:v>2.6182672119140625E-2</c:v>
                </c:pt>
                <c:pt idx="7">
                  <c:v>2.7269714355468752E-2</c:v>
                </c:pt>
                <c:pt idx="8">
                  <c:v>2.5630490112304692E-2</c:v>
                </c:pt>
                <c:pt idx="9">
                  <c:v>2.9359103393554686E-2</c:v>
                </c:pt>
                <c:pt idx="10">
                  <c:v>5.6495480346679693E-2</c:v>
                </c:pt>
                <c:pt idx="11">
                  <c:v>5.6828118896484377E-2</c:v>
                </c:pt>
                <c:pt idx="12">
                  <c:v>5.555104064941406E-2</c:v>
                </c:pt>
                <c:pt idx="13">
                  <c:v>6.4425430297851569E-2</c:v>
                </c:pt>
                <c:pt idx="14">
                  <c:v>5.7136083984375002E-2</c:v>
                </c:pt>
                <c:pt idx="15">
                  <c:v>6.6492361450195311E-2</c:v>
                </c:pt>
                <c:pt idx="16">
                  <c:v>5.581257934570312E-2</c:v>
                </c:pt>
                <c:pt idx="17">
                  <c:v>6.3463970947265635E-2</c:v>
                </c:pt>
                <c:pt idx="18">
                  <c:v>6.3937399291992186E-2</c:v>
                </c:pt>
                <c:pt idx="19">
                  <c:v>6.2180145263671882E-2</c:v>
                </c:pt>
                <c:pt idx="20">
                  <c:v>5.8605111694335944E-2</c:v>
                </c:pt>
                <c:pt idx="21">
                  <c:v>6.0519268798828123E-2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A-420D-864B-D83A98D3802A}"/>
            </c:ext>
          </c:extLst>
        </c:ser>
        <c:ser>
          <c:idx val="1"/>
          <c:order val="1"/>
          <c:tx>
            <c:strRef>
              <c:f>Energia!$I$311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Energia!$I$312:$I$333</c:f>
              <c:numCache>
                <c:formatCode>General</c:formatCode>
                <c:ptCount val="22"/>
                <c:pt idx="0">
                  <c:v>3.2723445739746091E-3</c:v>
                </c:pt>
                <c:pt idx="1">
                  <c:v>3.2722925415039064E-3</c:v>
                </c:pt>
                <c:pt idx="2">
                  <c:v>3.2721854553222655E-3</c:v>
                </c:pt>
                <c:pt idx="3">
                  <c:v>3.272152557373047E-3</c:v>
                </c:pt>
                <c:pt idx="4">
                  <c:v>3.2503684082031254E-3</c:v>
                </c:pt>
                <c:pt idx="5">
                  <c:v>3.2196289672851565E-3</c:v>
                </c:pt>
                <c:pt idx="6">
                  <c:v>3.2124780273437505E-3</c:v>
                </c:pt>
                <c:pt idx="7">
                  <c:v>3.208828704833985E-3</c:v>
                </c:pt>
                <c:pt idx="8">
                  <c:v>3.2143525390625001E-3</c:v>
                </c:pt>
                <c:pt idx="9">
                  <c:v>3.2013098449707035E-3</c:v>
                </c:pt>
                <c:pt idx="10">
                  <c:v>3.1114608459472662E-3</c:v>
                </c:pt>
                <c:pt idx="11">
                  <c:v>3.1103285522460938E-3</c:v>
                </c:pt>
                <c:pt idx="12">
                  <c:v>3.1146002502441404E-3</c:v>
                </c:pt>
                <c:pt idx="13">
                  <c:v>3.0850656127929688E-3</c:v>
                </c:pt>
                <c:pt idx="14">
                  <c:v>3.1093412780761722E-3</c:v>
                </c:pt>
                <c:pt idx="15">
                  <c:v>3.0781630859375007E-3</c:v>
                </c:pt>
                <c:pt idx="16">
                  <c:v>3.1137428894042972E-3</c:v>
                </c:pt>
                <c:pt idx="17">
                  <c:v>3.0875541076660156E-3</c:v>
                </c:pt>
                <c:pt idx="18">
                  <c:v>3.0867185668945318E-3</c:v>
                </c:pt>
                <c:pt idx="19">
                  <c:v>3.0918761596679689E-3</c:v>
                </c:pt>
                <c:pt idx="20">
                  <c:v>3.1044045715332026E-3</c:v>
                </c:pt>
                <c:pt idx="21">
                  <c:v>3.097373474121094E-3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A-420D-864B-D83A98D3802A}"/>
            </c:ext>
          </c:extLst>
        </c:ser>
        <c:ser>
          <c:idx val="2"/>
          <c:order val="2"/>
          <c:tx>
            <c:strRef>
              <c:f>Energia!$J$311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Energia!$J$312:$J$333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1.3864562988281249E-2</c:v>
                </c:pt>
                <c:pt idx="2">
                  <c:v>1.3864562988281249E-2</c:v>
                </c:pt>
                <c:pt idx="3">
                  <c:v>1.3864562988281249E-2</c:v>
                </c:pt>
                <c:pt idx="4">
                  <c:v>6.5207519531249994E-2</c:v>
                </c:pt>
                <c:pt idx="5">
                  <c:v>0.14817718505859373</c:v>
                </c:pt>
                <c:pt idx="6">
                  <c:v>8.0378356933593728E-2</c:v>
                </c:pt>
                <c:pt idx="7">
                  <c:v>0.12932647705078124</c:v>
                </c:pt>
                <c:pt idx="8">
                  <c:v>7.0023742675781236E-2</c:v>
                </c:pt>
                <c:pt idx="9">
                  <c:v>5.6116699218749996E-2</c:v>
                </c:pt>
                <c:pt idx="10">
                  <c:v>6.2095825195312496E-2</c:v>
                </c:pt>
                <c:pt idx="11">
                  <c:v>5.1390747070312499E-2</c:v>
                </c:pt>
                <c:pt idx="12">
                  <c:v>5.5405151367187495E-2</c:v>
                </c:pt>
                <c:pt idx="13">
                  <c:v>0.17089892578124999</c:v>
                </c:pt>
                <c:pt idx="14">
                  <c:v>5.7953979492187495E-2</c:v>
                </c:pt>
                <c:pt idx="15">
                  <c:v>0.21808410644531245</c:v>
                </c:pt>
                <c:pt idx="16">
                  <c:v>5.7831848144531246E-2</c:v>
                </c:pt>
                <c:pt idx="17">
                  <c:v>0.11638055419921874</c:v>
                </c:pt>
                <c:pt idx="18">
                  <c:v>8.0564208984374996E-2</c:v>
                </c:pt>
                <c:pt idx="19">
                  <c:v>8.0043823242187492E-2</c:v>
                </c:pt>
                <c:pt idx="20">
                  <c:v>7.6475463867187482E-2</c:v>
                </c:pt>
                <c:pt idx="21">
                  <c:v>7.998541259765625E-2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A-420D-864B-D83A98D3802A}"/>
            </c:ext>
          </c:extLst>
        </c:ser>
        <c:ser>
          <c:idx val="3"/>
          <c:order val="3"/>
          <c:tx>
            <c:strRef>
              <c:f>Energia!$K$311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Energia!$K$312:$K$333</c:f>
              <c:numCache>
                <c:formatCode>General</c:formatCode>
                <c:ptCount val="22"/>
                <c:pt idx="0">
                  <c:v>5.6799316406250001E-2</c:v>
                </c:pt>
                <c:pt idx="1">
                  <c:v>5.672473144531251E-2</c:v>
                </c:pt>
                <c:pt idx="2">
                  <c:v>5.7849243164062494E-2</c:v>
                </c:pt>
                <c:pt idx="3">
                  <c:v>5.6730468749999992E-2</c:v>
                </c:pt>
                <c:pt idx="4">
                  <c:v>7.7046264648437515E-2</c:v>
                </c:pt>
                <c:pt idx="5">
                  <c:v>0.1587454833984375</c:v>
                </c:pt>
                <c:pt idx="6">
                  <c:v>8.6403808593749992E-2</c:v>
                </c:pt>
                <c:pt idx="7">
                  <c:v>0.11467724609375002</c:v>
                </c:pt>
                <c:pt idx="8">
                  <c:v>0.11021936035156249</c:v>
                </c:pt>
                <c:pt idx="9">
                  <c:v>9.6300659179687498E-2</c:v>
                </c:pt>
                <c:pt idx="10">
                  <c:v>0.23024377441406252</c:v>
                </c:pt>
                <c:pt idx="11">
                  <c:v>0.18219958496093749</c:v>
                </c:pt>
                <c:pt idx="12">
                  <c:v>0.21495385742187506</c:v>
                </c:pt>
                <c:pt idx="13">
                  <c:v>0.32442163085937509</c:v>
                </c:pt>
                <c:pt idx="14">
                  <c:v>0.23269360351562501</c:v>
                </c:pt>
                <c:pt idx="15">
                  <c:v>0.32094482421874998</c:v>
                </c:pt>
                <c:pt idx="16">
                  <c:v>0.205269287109375</c:v>
                </c:pt>
                <c:pt idx="17">
                  <c:v>0.32659033203124999</c:v>
                </c:pt>
                <c:pt idx="18">
                  <c:v>0.31852941894531256</c:v>
                </c:pt>
                <c:pt idx="19">
                  <c:v>0.31547717285156257</c:v>
                </c:pt>
                <c:pt idx="20">
                  <c:v>0.2411676025390625</c:v>
                </c:pt>
                <c:pt idx="21">
                  <c:v>0.29400244140625004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6A-420D-864B-D83A98D3802A}"/>
            </c:ext>
          </c:extLst>
        </c:ser>
        <c:ser>
          <c:idx val="4"/>
          <c:order val="4"/>
          <c:tx>
            <c:strRef>
              <c:f>Energia!$L$311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Energia!$L$312:$L$333</c:f>
              <c:numCache>
                <c:formatCode>General</c:formatCode>
                <c:ptCount val="22"/>
                <c:pt idx="0">
                  <c:v>8.2147350677490238E-2</c:v>
                </c:pt>
                <c:pt idx="1">
                  <c:v>8.2096380065917976E-2</c:v>
                </c:pt>
                <c:pt idx="2">
                  <c:v>8.3245357452392574E-2</c:v>
                </c:pt>
                <c:pt idx="3">
                  <c:v>8.2144073333740228E-2</c:v>
                </c:pt>
                <c:pt idx="4">
                  <c:v>0.16031376867675784</c:v>
                </c:pt>
                <c:pt idx="5">
                  <c:v>0.3341974121704101</c:v>
                </c:pt>
                <c:pt idx="6">
                  <c:v>0.1961773156738281</c:v>
                </c:pt>
                <c:pt idx="7">
                  <c:v>0.27448226620483396</c:v>
                </c:pt>
                <c:pt idx="8">
                  <c:v>0.20908794567871092</c:v>
                </c:pt>
                <c:pt idx="9">
                  <c:v>0.18497777163696288</c:v>
                </c:pt>
                <c:pt idx="10">
                  <c:v>0.35194654080200194</c:v>
                </c:pt>
                <c:pt idx="11">
                  <c:v>0.29352877947998046</c:v>
                </c:pt>
                <c:pt idx="12">
                  <c:v>0.32902464968872075</c:v>
                </c:pt>
                <c:pt idx="13">
                  <c:v>0.56283105255126964</c:v>
                </c:pt>
                <c:pt idx="14">
                  <c:v>0.35089300827026371</c:v>
                </c:pt>
                <c:pt idx="15">
                  <c:v>0.60859945520019521</c:v>
                </c:pt>
                <c:pt idx="16">
                  <c:v>0.32202745748901368</c:v>
                </c:pt>
                <c:pt idx="17">
                  <c:v>0.50952241128540043</c:v>
                </c:pt>
                <c:pt idx="18">
                  <c:v>0.46611774578857429</c:v>
                </c:pt>
                <c:pt idx="19">
                  <c:v>0.4607930175170899</c:v>
                </c:pt>
                <c:pt idx="20">
                  <c:v>0.37935258267211913</c:v>
                </c:pt>
                <c:pt idx="21">
                  <c:v>0.43760449627685549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6A-420D-864B-D83A98D38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Energia!$H$339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Energia!$H$340:$H$361</c:f>
              <c:numCache>
                <c:formatCode>General</c:formatCode>
                <c:ptCount val="22"/>
                <c:pt idx="0">
                  <c:v>4.8324536132812505E-2</c:v>
                </c:pt>
                <c:pt idx="1">
                  <c:v>3.435955810546875E-2</c:v>
                </c:pt>
                <c:pt idx="2">
                  <c:v>4.0693084716796883E-2</c:v>
                </c:pt>
                <c:pt idx="3">
                  <c:v>5.9098278808593759E-2</c:v>
                </c:pt>
                <c:pt idx="4">
                  <c:v>4.133721313476562E-2</c:v>
                </c:pt>
                <c:pt idx="5">
                  <c:v>4.8239035034179686E-2</c:v>
                </c:pt>
                <c:pt idx="6">
                  <c:v>4.5469866943359374E-2</c:v>
                </c:pt>
                <c:pt idx="7">
                  <c:v>5.3235964965820323E-2</c:v>
                </c:pt>
                <c:pt idx="8">
                  <c:v>5.072611999511719E-2</c:v>
                </c:pt>
                <c:pt idx="9">
                  <c:v>5.0630648803710938E-2</c:v>
                </c:pt>
                <c:pt idx="10">
                  <c:v>5.3226699829101561E-2</c:v>
                </c:pt>
                <c:pt idx="11">
                  <c:v>5.328833312988282E-2</c:v>
                </c:pt>
                <c:pt idx="12">
                  <c:v>5.5138540649414064E-2</c:v>
                </c:pt>
                <c:pt idx="13">
                  <c:v>5.9615011596679694E-2</c:v>
                </c:pt>
                <c:pt idx="14">
                  <c:v>5.8691217041015625E-2</c:v>
                </c:pt>
                <c:pt idx="15">
                  <c:v>5.7157434082031257E-2</c:v>
                </c:pt>
                <c:pt idx="16">
                  <c:v>5.4159155273437502E-2</c:v>
                </c:pt>
                <c:pt idx="17">
                  <c:v>5.6583901977539063E-2</c:v>
                </c:pt>
                <c:pt idx="18">
                  <c:v>5.3534161376953132E-2</c:v>
                </c:pt>
                <c:pt idx="19">
                  <c:v>5.4212127685546875E-2</c:v>
                </c:pt>
                <c:pt idx="20">
                  <c:v>5.3480081176757809E-2</c:v>
                </c:pt>
                <c:pt idx="21">
                  <c:v>5.4151098632812499E-2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6-4113-BA00-C2A7D027CEDE}"/>
            </c:ext>
          </c:extLst>
        </c:ser>
        <c:ser>
          <c:idx val="1"/>
          <c:order val="1"/>
          <c:tx>
            <c:strRef>
              <c:f>Energia!$I$339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Energia!$I$340:$I$361</c:f>
              <c:numCache>
                <c:formatCode>General</c:formatCode>
                <c:ptCount val="22"/>
                <c:pt idx="0">
                  <c:v>3.1380554809570314E-3</c:v>
                </c:pt>
                <c:pt idx="1">
                  <c:v>3.1847373352050781E-3</c:v>
                </c:pt>
                <c:pt idx="2">
                  <c:v>3.1635215148925781E-3</c:v>
                </c:pt>
                <c:pt idx="3">
                  <c:v>3.1028033142089847E-3</c:v>
                </c:pt>
                <c:pt idx="4">
                  <c:v>3.1620538635253907E-3</c:v>
                </c:pt>
                <c:pt idx="5">
                  <c:v>3.1382827453613283E-3</c:v>
                </c:pt>
                <c:pt idx="6">
                  <c:v>3.1482038269042972E-3</c:v>
                </c:pt>
                <c:pt idx="7">
                  <c:v>3.1217414550781253E-3</c:v>
                </c:pt>
                <c:pt idx="8">
                  <c:v>3.1307118530273436E-3</c:v>
                </c:pt>
                <c:pt idx="9">
                  <c:v>3.1310431823730472E-3</c:v>
                </c:pt>
                <c:pt idx="10">
                  <c:v>3.1222825927734376E-3</c:v>
                </c:pt>
                <c:pt idx="11">
                  <c:v>3.1221882629394529E-3</c:v>
                </c:pt>
                <c:pt idx="12">
                  <c:v>3.1152961425781251E-3</c:v>
                </c:pt>
                <c:pt idx="13">
                  <c:v>3.1009764709472661E-3</c:v>
                </c:pt>
                <c:pt idx="14">
                  <c:v>3.1040326232910161E-3</c:v>
                </c:pt>
                <c:pt idx="15">
                  <c:v>3.1092969665527351E-3</c:v>
                </c:pt>
                <c:pt idx="16">
                  <c:v>3.1185422973632813E-3</c:v>
                </c:pt>
                <c:pt idx="17">
                  <c:v>3.1111389160156247E-3</c:v>
                </c:pt>
                <c:pt idx="18">
                  <c:v>3.121216766357422E-3</c:v>
                </c:pt>
                <c:pt idx="19">
                  <c:v>3.1189528503417969E-3</c:v>
                </c:pt>
                <c:pt idx="20">
                  <c:v>3.1213490295410157E-3</c:v>
                </c:pt>
                <c:pt idx="21">
                  <c:v>3.1191653442382817E-3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6-4113-BA00-C2A7D027CEDE}"/>
            </c:ext>
          </c:extLst>
        </c:ser>
        <c:ser>
          <c:idx val="2"/>
          <c:order val="2"/>
          <c:tx>
            <c:strRef>
              <c:f>Energia!$J$339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Energia!$J$340:$J$361</c:f>
              <c:numCache>
                <c:formatCode>General</c:formatCode>
                <c:ptCount val="22"/>
                <c:pt idx="0">
                  <c:v>0.38886090087890618</c:v>
                </c:pt>
                <c:pt idx="1">
                  <c:v>1.0094421386718748E-2</c:v>
                </c:pt>
                <c:pt idx="2">
                  <c:v>0.29271166992187497</c:v>
                </c:pt>
                <c:pt idx="3">
                  <c:v>0.73956903076171865</c:v>
                </c:pt>
                <c:pt idx="4">
                  <c:v>8.0049133300781256E-2</c:v>
                </c:pt>
                <c:pt idx="5">
                  <c:v>0.13770574951171874</c:v>
                </c:pt>
                <c:pt idx="6">
                  <c:v>0.12888574218749999</c:v>
                </c:pt>
                <c:pt idx="7">
                  <c:v>0.37639819335937497</c:v>
                </c:pt>
                <c:pt idx="8">
                  <c:v>0.11123510742187498</c:v>
                </c:pt>
                <c:pt idx="9">
                  <c:v>7.7144531250000009E-2</c:v>
                </c:pt>
                <c:pt idx="10">
                  <c:v>6.7320922851562506E-2</c:v>
                </c:pt>
                <c:pt idx="11">
                  <c:v>5.8787658691406244E-2</c:v>
                </c:pt>
                <c:pt idx="12">
                  <c:v>8.0681030273437496E-2</c:v>
                </c:pt>
                <c:pt idx="13">
                  <c:v>8.1721801757812504E-2</c:v>
                </c:pt>
                <c:pt idx="14">
                  <c:v>8.6962829589843735E-2</c:v>
                </c:pt>
                <c:pt idx="15">
                  <c:v>0.101846923828125</c:v>
                </c:pt>
                <c:pt idx="16">
                  <c:v>5.8134521484375E-2</c:v>
                </c:pt>
                <c:pt idx="17">
                  <c:v>9.9786621093749986E-2</c:v>
                </c:pt>
                <c:pt idx="18">
                  <c:v>6.0338195800781251E-2</c:v>
                </c:pt>
                <c:pt idx="19">
                  <c:v>6.5303100585937496E-2</c:v>
                </c:pt>
                <c:pt idx="20">
                  <c:v>4.7009948730468744E-2</c:v>
                </c:pt>
                <c:pt idx="21">
                  <c:v>5.9297424316406243E-2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6-4113-BA00-C2A7D027CEDE}"/>
            </c:ext>
          </c:extLst>
        </c:ser>
        <c:ser>
          <c:idx val="3"/>
          <c:order val="3"/>
          <c:tx>
            <c:strRef>
              <c:f>Energia!$K$339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Energia!$K$340:$K$361</c:f>
              <c:numCache>
                <c:formatCode>General</c:formatCode>
                <c:ptCount val="22"/>
                <c:pt idx="0">
                  <c:v>0.35536291503906248</c:v>
                </c:pt>
                <c:pt idx="1">
                  <c:v>6.3425903320312491E-2</c:v>
                </c:pt>
                <c:pt idx="2">
                  <c:v>0.21947485351562498</c:v>
                </c:pt>
                <c:pt idx="3">
                  <c:v>0.51770568847656251</c:v>
                </c:pt>
                <c:pt idx="4">
                  <c:v>0.16628430175781253</c:v>
                </c:pt>
                <c:pt idx="5">
                  <c:v>0.18045544433593752</c:v>
                </c:pt>
                <c:pt idx="6">
                  <c:v>0.13924438476562498</c:v>
                </c:pt>
                <c:pt idx="7">
                  <c:v>0.25584936523437501</c:v>
                </c:pt>
                <c:pt idx="8">
                  <c:v>0.16476391601562501</c:v>
                </c:pt>
                <c:pt idx="9">
                  <c:v>0.1494854736328125</c:v>
                </c:pt>
                <c:pt idx="10">
                  <c:v>0.2299454345703125</c:v>
                </c:pt>
                <c:pt idx="11">
                  <c:v>0.22231481933593752</c:v>
                </c:pt>
                <c:pt idx="12">
                  <c:v>0.25471337890625001</c:v>
                </c:pt>
                <c:pt idx="13">
                  <c:v>0.29665307617187503</c:v>
                </c:pt>
                <c:pt idx="14">
                  <c:v>0.28960192871093754</c:v>
                </c:pt>
                <c:pt idx="15">
                  <c:v>0.23330749511718751</c:v>
                </c:pt>
                <c:pt idx="16">
                  <c:v>0.21903308105468747</c:v>
                </c:pt>
                <c:pt idx="17">
                  <c:v>0.24685900878906247</c:v>
                </c:pt>
                <c:pt idx="18">
                  <c:v>0.22493676757812503</c:v>
                </c:pt>
                <c:pt idx="19">
                  <c:v>0.23101257324218752</c:v>
                </c:pt>
                <c:pt idx="20">
                  <c:v>0.22290002441406254</c:v>
                </c:pt>
                <c:pt idx="21">
                  <c:v>0.23310095214843748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96-4113-BA00-C2A7D027CEDE}"/>
            </c:ext>
          </c:extLst>
        </c:ser>
        <c:ser>
          <c:idx val="4"/>
          <c:order val="4"/>
          <c:tx>
            <c:strRef>
              <c:f>Energia!$L$339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Energia!$L$340:$L$361</c:f>
              <c:numCache>
                <c:formatCode>General</c:formatCode>
                <c:ptCount val="22"/>
                <c:pt idx="0">
                  <c:v>0.79568640753173825</c:v>
                </c:pt>
                <c:pt idx="1">
                  <c:v>0.11106462014770507</c:v>
                </c:pt>
                <c:pt idx="2">
                  <c:v>0.55604312966918945</c:v>
                </c:pt>
                <c:pt idx="3">
                  <c:v>1.3194758013610839</c:v>
                </c:pt>
                <c:pt idx="4">
                  <c:v>0.29083270205688483</c:v>
                </c:pt>
                <c:pt idx="5">
                  <c:v>0.36953851162719731</c:v>
                </c:pt>
                <c:pt idx="6">
                  <c:v>0.31674819772338864</c:v>
                </c:pt>
                <c:pt idx="7">
                  <c:v>0.68860526501464836</c:v>
                </c:pt>
                <c:pt idx="8">
                  <c:v>0.32985585528564454</c:v>
                </c:pt>
                <c:pt idx="9">
                  <c:v>0.28039169686889653</c:v>
                </c:pt>
                <c:pt idx="10">
                  <c:v>0.35361533984374999</c:v>
                </c:pt>
                <c:pt idx="11">
                  <c:v>0.33751299942016605</c:v>
                </c:pt>
                <c:pt idx="12">
                  <c:v>0.39364824597167969</c:v>
                </c:pt>
                <c:pt idx="13">
                  <c:v>0.44109086599731451</c:v>
                </c:pt>
                <c:pt idx="14">
                  <c:v>0.43836000796508789</c:v>
                </c:pt>
                <c:pt idx="15">
                  <c:v>0.39542114999389655</c:v>
                </c:pt>
                <c:pt idx="16">
                  <c:v>0.33444530010986329</c:v>
                </c:pt>
                <c:pt idx="17">
                  <c:v>0.40634067077636715</c:v>
                </c:pt>
                <c:pt idx="18">
                  <c:v>0.34193034152221685</c:v>
                </c:pt>
                <c:pt idx="19">
                  <c:v>0.35364675436401372</c:v>
                </c:pt>
                <c:pt idx="20">
                  <c:v>0.32651140335083012</c:v>
                </c:pt>
                <c:pt idx="21">
                  <c:v>0.3496686404418945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96-4113-BA00-C2A7D027C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Energia!$H$367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Energia!$H$368:$H$389</c:f>
              <c:numCache>
                <c:formatCode>General</c:formatCode>
                <c:ptCount val="22"/>
                <c:pt idx="0">
                  <c:v>3.9553070068359376E-2</c:v>
                </c:pt>
                <c:pt idx="1">
                  <c:v>3.5127355957031252E-2</c:v>
                </c:pt>
                <c:pt idx="2">
                  <c:v>3.1143951416015624E-2</c:v>
                </c:pt>
                <c:pt idx="3">
                  <c:v>4.8170452880859374E-2</c:v>
                </c:pt>
                <c:pt idx="4">
                  <c:v>4.32101806640625E-2</c:v>
                </c:pt>
                <c:pt idx="5">
                  <c:v>4.3960958862304694E-2</c:v>
                </c:pt>
                <c:pt idx="6">
                  <c:v>4.5952157592773435E-2</c:v>
                </c:pt>
                <c:pt idx="7">
                  <c:v>4.344583740234375E-2</c:v>
                </c:pt>
                <c:pt idx="8">
                  <c:v>6.1673886108398447E-2</c:v>
                </c:pt>
                <c:pt idx="9">
                  <c:v>5.1835015869140633E-2</c:v>
                </c:pt>
                <c:pt idx="10">
                  <c:v>5.4906207275390626E-2</c:v>
                </c:pt>
                <c:pt idx="11">
                  <c:v>5.5908050537109372E-2</c:v>
                </c:pt>
                <c:pt idx="12">
                  <c:v>5.4987982177734374E-2</c:v>
                </c:pt>
                <c:pt idx="13">
                  <c:v>6.0262765502929687E-2</c:v>
                </c:pt>
                <c:pt idx="14">
                  <c:v>5.6225784301757807E-2</c:v>
                </c:pt>
                <c:pt idx="15">
                  <c:v>5.7336694335937501E-2</c:v>
                </c:pt>
                <c:pt idx="16">
                  <c:v>5.594440612792969E-2</c:v>
                </c:pt>
                <c:pt idx="17">
                  <c:v>5.9728408813476568E-2</c:v>
                </c:pt>
                <c:pt idx="18">
                  <c:v>5.6601828002929684E-2</c:v>
                </c:pt>
                <c:pt idx="19">
                  <c:v>5.893744812011719E-2</c:v>
                </c:pt>
                <c:pt idx="20">
                  <c:v>5.6773233032226561E-2</c:v>
                </c:pt>
                <c:pt idx="21">
                  <c:v>5.8429678344726559E-2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1-480F-A020-8395587527A3}"/>
            </c:ext>
          </c:extLst>
        </c:ser>
        <c:ser>
          <c:idx val="1"/>
          <c:order val="1"/>
          <c:tx>
            <c:strRef>
              <c:f>Energia!$I$367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Energia!$I$368:$I$389</c:f>
              <c:numCache>
                <c:formatCode>General</c:formatCode>
                <c:ptCount val="22"/>
                <c:pt idx="0">
                  <c:v>3.1678811645507814E-3</c:v>
                </c:pt>
                <c:pt idx="1">
                  <c:v>3.1828020629882815E-3</c:v>
                </c:pt>
                <c:pt idx="2">
                  <c:v>3.1960894775390626E-3</c:v>
                </c:pt>
                <c:pt idx="3">
                  <c:v>3.1386499938964845E-3</c:v>
                </c:pt>
                <c:pt idx="4">
                  <c:v>3.1557324218750003E-3</c:v>
                </c:pt>
                <c:pt idx="5">
                  <c:v>3.1526883544921872E-3</c:v>
                </c:pt>
                <c:pt idx="6">
                  <c:v>3.1465444946289062E-3</c:v>
                </c:pt>
                <c:pt idx="7">
                  <c:v>3.1549076232910154E-3</c:v>
                </c:pt>
                <c:pt idx="8">
                  <c:v>3.0941209411621097E-3</c:v>
                </c:pt>
                <c:pt idx="9">
                  <c:v>3.1263454895019533E-3</c:v>
                </c:pt>
                <c:pt idx="10">
                  <c:v>3.1166587219238285E-3</c:v>
                </c:pt>
                <c:pt idx="11">
                  <c:v>3.1135038757324216E-3</c:v>
                </c:pt>
                <c:pt idx="12">
                  <c:v>3.1164781188964845E-3</c:v>
                </c:pt>
                <c:pt idx="13">
                  <c:v>3.098913299560547E-3</c:v>
                </c:pt>
                <c:pt idx="14">
                  <c:v>3.1122973937988286E-3</c:v>
                </c:pt>
                <c:pt idx="15">
                  <c:v>3.1086739196777347E-3</c:v>
                </c:pt>
                <c:pt idx="16">
                  <c:v>3.1133286437988283E-3</c:v>
                </c:pt>
                <c:pt idx="17">
                  <c:v>3.1007119445800786E-3</c:v>
                </c:pt>
                <c:pt idx="18">
                  <c:v>3.1110378723144534E-3</c:v>
                </c:pt>
                <c:pt idx="19">
                  <c:v>3.1026267395019539E-3</c:v>
                </c:pt>
                <c:pt idx="20">
                  <c:v>3.1105430603027345E-3</c:v>
                </c:pt>
                <c:pt idx="21">
                  <c:v>3.1049692077636717E-3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1-480F-A020-8395587527A3}"/>
            </c:ext>
          </c:extLst>
        </c:ser>
        <c:ser>
          <c:idx val="2"/>
          <c:order val="2"/>
          <c:tx>
            <c:strRef>
              <c:f>Energia!$J$367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Energia!$J$368:$J$389</c:f>
              <c:numCache>
                <c:formatCode>General</c:formatCode>
                <c:ptCount val="22"/>
                <c:pt idx="0">
                  <c:v>0.15408197021484374</c:v>
                </c:pt>
                <c:pt idx="1">
                  <c:v>7.0613159179687496E-2</c:v>
                </c:pt>
                <c:pt idx="2">
                  <c:v>1.0089111328125001E-2</c:v>
                </c:pt>
                <c:pt idx="3">
                  <c:v>0.4024334106445312</c:v>
                </c:pt>
                <c:pt idx="4">
                  <c:v>0.19095501708984372</c:v>
                </c:pt>
                <c:pt idx="5">
                  <c:v>0.12978845214843748</c:v>
                </c:pt>
                <c:pt idx="6">
                  <c:v>6.7634216308593731E-2</c:v>
                </c:pt>
                <c:pt idx="7">
                  <c:v>1.0089111328125001E-2</c:v>
                </c:pt>
                <c:pt idx="8">
                  <c:v>0.44556701660156239</c:v>
                </c:pt>
                <c:pt idx="9">
                  <c:v>6.671026611328125E-2</c:v>
                </c:pt>
                <c:pt idx="10">
                  <c:v>5.3642211914062488E-2</c:v>
                </c:pt>
                <c:pt idx="11">
                  <c:v>7.3432800292968739E-2</c:v>
                </c:pt>
                <c:pt idx="12">
                  <c:v>5.315899658203125E-2</c:v>
                </c:pt>
                <c:pt idx="13">
                  <c:v>0.10028576660156249</c:v>
                </c:pt>
                <c:pt idx="14">
                  <c:v>6.7363403320312501E-2</c:v>
                </c:pt>
                <c:pt idx="15">
                  <c:v>6.5605773925781236E-2</c:v>
                </c:pt>
                <c:pt idx="16">
                  <c:v>6.2929504394531238E-2</c:v>
                </c:pt>
                <c:pt idx="17">
                  <c:v>9.5936828613281247E-2</c:v>
                </c:pt>
                <c:pt idx="18">
                  <c:v>7.1754821777343755E-2</c:v>
                </c:pt>
                <c:pt idx="19">
                  <c:v>0.112764404296875</c:v>
                </c:pt>
                <c:pt idx="20">
                  <c:v>6.4973876953124995E-2</c:v>
                </c:pt>
                <c:pt idx="21">
                  <c:v>7.1590209960937484E-2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1-480F-A020-8395587527A3}"/>
            </c:ext>
          </c:extLst>
        </c:ser>
        <c:ser>
          <c:idx val="3"/>
          <c:order val="3"/>
          <c:tx>
            <c:strRef>
              <c:f>Energia!$K$367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Energia!$K$368:$K$389</c:f>
              <c:numCache>
                <c:formatCode>General</c:formatCode>
                <c:ptCount val="22"/>
                <c:pt idx="0">
                  <c:v>0.30050854492187506</c:v>
                </c:pt>
                <c:pt idx="1">
                  <c:v>7.8767456054687518E-2</c:v>
                </c:pt>
                <c:pt idx="2">
                  <c:v>7.3661254882812513E-2</c:v>
                </c:pt>
                <c:pt idx="3">
                  <c:v>0.28807006835937504</c:v>
                </c:pt>
                <c:pt idx="4">
                  <c:v>0.17372558593750001</c:v>
                </c:pt>
                <c:pt idx="5">
                  <c:v>0.1311949462890625</c:v>
                </c:pt>
                <c:pt idx="6">
                  <c:v>8.0144409179687501E-2</c:v>
                </c:pt>
                <c:pt idx="7">
                  <c:v>6.3540649414062497E-2</c:v>
                </c:pt>
                <c:pt idx="8">
                  <c:v>0.3230389404296875</c:v>
                </c:pt>
                <c:pt idx="9">
                  <c:v>9.1728027343750004E-2</c:v>
                </c:pt>
                <c:pt idx="10">
                  <c:v>0.2249884033203125</c:v>
                </c:pt>
                <c:pt idx="11">
                  <c:v>0.18943432617187503</c:v>
                </c:pt>
                <c:pt idx="12">
                  <c:v>0.18865979003906252</c:v>
                </c:pt>
                <c:pt idx="13">
                  <c:v>0.2535601806640625</c:v>
                </c:pt>
                <c:pt idx="14">
                  <c:v>0.22869470214843754</c:v>
                </c:pt>
                <c:pt idx="15">
                  <c:v>0.216743896484375</c:v>
                </c:pt>
                <c:pt idx="16">
                  <c:v>0.19871728515625001</c:v>
                </c:pt>
                <c:pt idx="17">
                  <c:v>0.24917687988281254</c:v>
                </c:pt>
                <c:pt idx="18">
                  <c:v>0.22010021972656252</c:v>
                </c:pt>
                <c:pt idx="19">
                  <c:v>0.19904431152343752</c:v>
                </c:pt>
                <c:pt idx="20">
                  <c:v>0.23011181640625003</c:v>
                </c:pt>
                <c:pt idx="21">
                  <c:v>0.22076000976562501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1-480F-A020-8395587527A3}"/>
            </c:ext>
          </c:extLst>
        </c:ser>
        <c:ser>
          <c:idx val="4"/>
          <c:order val="4"/>
          <c:tx>
            <c:strRef>
              <c:f>Energia!$L$367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Energia!$L$368:$L$389</c:f>
              <c:numCache>
                <c:formatCode>General</c:formatCode>
                <c:ptCount val="22"/>
                <c:pt idx="0">
                  <c:v>0.49731146636962897</c:v>
                </c:pt>
                <c:pt idx="1">
                  <c:v>0.18769077325439454</c:v>
                </c:pt>
                <c:pt idx="2">
                  <c:v>0.1180904071044922</c:v>
                </c:pt>
                <c:pt idx="3">
                  <c:v>0.74181258187866206</c:v>
                </c:pt>
                <c:pt idx="4">
                  <c:v>0.41104651611328125</c:v>
                </c:pt>
                <c:pt idx="5">
                  <c:v>0.30809704565429685</c:v>
                </c:pt>
                <c:pt idx="6">
                  <c:v>0.19687732757568358</c:v>
                </c:pt>
                <c:pt idx="7">
                  <c:v>0.12023050576782227</c:v>
                </c:pt>
                <c:pt idx="8">
                  <c:v>0.83337396408081044</c:v>
                </c:pt>
                <c:pt idx="9">
                  <c:v>0.21339965481567386</c:v>
                </c:pt>
                <c:pt idx="10">
                  <c:v>0.33665348123168948</c:v>
                </c:pt>
                <c:pt idx="11">
                  <c:v>0.32188868087768552</c:v>
                </c:pt>
                <c:pt idx="12">
                  <c:v>0.29992324691772465</c:v>
                </c:pt>
                <c:pt idx="13">
                  <c:v>0.41720762606811523</c:v>
                </c:pt>
                <c:pt idx="14">
                  <c:v>0.35539618716430665</c:v>
                </c:pt>
                <c:pt idx="15">
                  <c:v>0.34279503866577143</c:v>
                </c:pt>
                <c:pt idx="16">
                  <c:v>0.32070452432250973</c:v>
                </c:pt>
                <c:pt idx="17">
                  <c:v>0.40794282925415043</c:v>
                </c:pt>
                <c:pt idx="18">
                  <c:v>0.35156790737915045</c:v>
                </c:pt>
                <c:pt idx="19">
                  <c:v>0.37384879067993165</c:v>
                </c:pt>
                <c:pt idx="20">
                  <c:v>0.35496946945190433</c:v>
                </c:pt>
                <c:pt idx="21">
                  <c:v>0.35388486727905277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71-480F-A020-839558752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Energia!$H$395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Energia!$H$396:$H$417</c:f>
              <c:numCache>
                <c:formatCode>General</c:formatCode>
                <c:ptCount val="22"/>
                <c:pt idx="0">
                  <c:v>4.4585952758789064E-2</c:v>
                </c:pt>
                <c:pt idx="1">
                  <c:v>3.3665881347656253E-2</c:v>
                </c:pt>
                <c:pt idx="2">
                  <c:v>3.8984875488281251E-2</c:v>
                </c:pt>
                <c:pt idx="3">
                  <c:v>4.3017224121093753E-2</c:v>
                </c:pt>
                <c:pt idx="4">
                  <c:v>3.4978106689453128E-2</c:v>
                </c:pt>
                <c:pt idx="5">
                  <c:v>4.6759533691406258E-2</c:v>
                </c:pt>
                <c:pt idx="6">
                  <c:v>4.3741314697265624E-2</c:v>
                </c:pt>
                <c:pt idx="7">
                  <c:v>4.5494137573242187E-2</c:v>
                </c:pt>
                <c:pt idx="8">
                  <c:v>4.009356994628907E-2</c:v>
                </c:pt>
                <c:pt idx="9">
                  <c:v>5.1416976928710931E-2</c:v>
                </c:pt>
                <c:pt idx="10">
                  <c:v>5.5907849121093749E-2</c:v>
                </c:pt>
                <c:pt idx="11">
                  <c:v>5.5254455566406249E-2</c:v>
                </c:pt>
                <c:pt idx="12">
                  <c:v>5.6876861572265631E-2</c:v>
                </c:pt>
                <c:pt idx="13">
                  <c:v>5.6878674316406252E-2</c:v>
                </c:pt>
                <c:pt idx="14">
                  <c:v>5.897410583496094E-2</c:v>
                </c:pt>
                <c:pt idx="15">
                  <c:v>5.594853515625E-2</c:v>
                </c:pt>
                <c:pt idx="16">
                  <c:v>5.8250418090820315E-2</c:v>
                </c:pt>
                <c:pt idx="17">
                  <c:v>5.7845974731445322E-2</c:v>
                </c:pt>
                <c:pt idx="18">
                  <c:v>5.959819335937501E-2</c:v>
                </c:pt>
                <c:pt idx="19">
                  <c:v>5.7311215209960943E-2</c:v>
                </c:pt>
                <c:pt idx="20">
                  <c:v>5.8302484130859374E-2</c:v>
                </c:pt>
                <c:pt idx="21">
                  <c:v>6.1526449584960938E-2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5-4615-8B61-7CF39FE68DBF}"/>
            </c:ext>
          </c:extLst>
        </c:ser>
        <c:ser>
          <c:idx val="1"/>
          <c:order val="1"/>
          <c:tx>
            <c:strRef>
              <c:f>Energia!$I$395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Energia!$I$396:$I$417</c:f>
              <c:numCache>
                <c:formatCode>General</c:formatCode>
                <c:ptCount val="22"/>
                <c:pt idx="0">
                  <c:v>3.1496469726562506E-3</c:v>
                </c:pt>
                <c:pt idx="1">
                  <c:v>3.1875944213867191E-3</c:v>
                </c:pt>
                <c:pt idx="2">
                  <c:v>3.1691507568359376E-3</c:v>
                </c:pt>
                <c:pt idx="3">
                  <c:v>3.1564192504882817E-3</c:v>
                </c:pt>
                <c:pt idx="4">
                  <c:v>3.1825956115722662E-3</c:v>
                </c:pt>
                <c:pt idx="5">
                  <c:v>3.1438868103027344E-3</c:v>
                </c:pt>
                <c:pt idx="6">
                  <c:v>3.1540126647949221E-3</c:v>
                </c:pt>
                <c:pt idx="7">
                  <c:v>3.1480584716796879E-3</c:v>
                </c:pt>
                <c:pt idx="8">
                  <c:v>3.1660130310058594E-3</c:v>
                </c:pt>
                <c:pt idx="9">
                  <c:v>3.127764465332031E-3</c:v>
                </c:pt>
                <c:pt idx="10">
                  <c:v>3.113418273925782E-3</c:v>
                </c:pt>
                <c:pt idx="11">
                  <c:v>3.1156049804687501E-3</c:v>
                </c:pt>
                <c:pt idx="12">
                  <c:v>3.1101244506835943E-3</c:v>
                </c:pt>
                <c:pt idx="13">
                  <c:v>3.1101623840332029E-3</c:v>
                </c:pt>
                <c:pt idx="14">
                  <c:v>3.1030779113769536E-3</c:v>
                </c:pt>
                <c:pt idx="15">
                  <c:v>3.1131933593750005E-3</c:v>
                </c:pt>
                <c:pt idx="16">
                  <c:v>3.1055053100585935E-3</c:v>
                </c:pt>
                <c:pt idx="17">
                  <c:v>3.1069628906250004E-3</c:v>
                </c:pt>
                <c:pt idx="18">
                  <c:v>3.1004715881347662E-3</c:v>
                </c:pt>
                <c:pt idx="19">
                  <c:v>3.1087648925781251E-3</c:v>
                </c:pt>
                <c:pt idx="20">
                  <c:v>3.1048235168457034E-3</c:v>
                </c:pt>
                <c:pt idx="21">
                  <c:v>3.094637908935547E-3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5-4615-8B61-7CF39FE68DBF}"/>
            </c:ext>
          </c:extLst>
        </c:ser>
        <c:ser>
          <c:idx val="2"/>
          <c:order val="2"/>
          <c:tx>
            <c:strRef>
              <c:f>Energia!$J$395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Energia!$J$396:$J$417</c:f>
              <c:numCache>
                <c:formatCode>General</c:formatCode>
                <c:ptCount val="22"/>
                <c:pt idx="0">
                  <c:v>0.30659216308593751</c:v>
                </c:pt>
                <c:pt idx="1">
                  <c:v>6.4947326660156249E-2</c:v>
                </c:pt>
                <c:pt idx="2">
                  <c:v>0.30642224121093747</c:v>
                </c:pt>
                <c:pt idx="3">
                  <c:v>0.32284094238281241</c:v>
                </c:pt>
                <c:pt idx="4">
                  <c:v>6.1814392089843746E-2</c:v>
                </c:pt>
                <c:pt idx="5">
                  <c:v>0.188931884765625</c:v>
                </c:pt>
                <c:pt idx="6">
                  <c:v>0.11915240478515624</c:v>
                </c:pt>
                <c:pt idx="7">
                  <c:v>0.17664971923828124</c:v>
                </c:pt>
                <c:pt idx="8">
                  <c:v>5.4651123046874993E-2</c:v>
                </c:pt>
                <c:pt idx="9">
                  <c:v>5.2781982421875005E-2</c:v>
                </c:pt>
                <c:pt idx="10">
                  <c:v>9.2724243164062484E-2</c:v>
                </c:pt>
                <c:pt idx="11">
                  <c:v>5.9929321289062497E-2</c:v>
                </c:pt>
                <c:pt idx="12">
                  <c:v>8.1243896484374994E-2</c:v>
                </c:pt>
                <c:pt idx="13">
                  <c:v>7.6130310058593734E-2</c:v>
                </c:pt>
                <c:pt idx="14">
                  <c:v>9.0924133300781237E-2</c:v>
                </c:pt>
                <c:pt idx="15">
                  <c:v>5.8288513183593738E-2</c:v>
                </c:pt>
                <c:pt idx="16">
                  <c:v>8.5391052246093738E-2</c:v>
                </c:pt>
                <c:pt idx="17">
                  <c:v>7.5105468749999987E-2</c:v>
                </c:pt>
                <c:pt idx="18">
                  <c:v>8.2895324707031245E-2</c:v>
                </c:pt>
                <c:pt idx="19">
                  <c:v>6.8329833984374991E-2</c:v>
                </c:pt>
                <c:pt idx="20">
                  <c:v>9.5485473632812498E-2</c:v>
                </c:pt>
                <c:pt idx="21">
                  <c:v>0.11863732910156249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5-4615-8B61-7CF39FE68DBF}"/>
            </c:ext>
          </c:extLst>
        </c:ser>
        <c:ser>
          <c:idx val="3"/>
          <c:order val="3"/>
          <c:tx>
            <c:strRef>
              <c:f>Energia!$K$395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Energia!$K$396:$K$417</c:f>
              <c:numCache>
                <c:formatCode>General</c:formatCode>
                <c:ptCount val="22"/>
                <c:pt idx="0">
                  <c:v>0.32816809082031251</c:v>
                </c:pt>
                <c:pt idx="1">
                  <c:v>9.6317871093750007E-2</c:v>
                </c:pt>
                <c:pt idx="2">
                  <c:v>0.22633666992187501</c:v>
                </c:pt>
                <c:pt idx="3">
                  <c:v>0.30457055664062505</c:v>
                </c:pt>
                <c:pt idx="4">
                  <c:v>0.12665673828124999</c:v>
                </c:pt>
                <c:pt idx="5">
                  <c:v>0.20572253417968747</c:v>
                </c:pt>
                <c:pt idx="6">
                  <c:v>0.1471790771484375</c:v>
                </c:pt>
                <c:pt idx="7">
                  <c:v>0.17561315917968751</c:v>
                </c:pt>
                <c:pt idx="8">
                  <c:v>7.3282592773437502E-2</c:v>
                </c:pt>
                <c:pt idx="9">
                  <c:v>0.14472351074218751</c:v>
                </c:pt>
                <c:pt idx="10">
                  <c:v>0.21635375976562499</c:v>
                </c:pt>
                <c:pt idx="11">
                  <c:v>0.18906140136718752</c:v>
                </c:pt>
                <c:pt idx="12">
                  <c:v>0.22890698242187504</c:v>
                </c:pt>
                <c:pt idx="13">
                  <c:v>0.24816711425781252</c:v>
                </c:pt>
                <c:pt idx="14">
                  <c:v>0.25753039550781248</c:v>
                </c:pt>
                <c:pt idx="15">
                  <c:v>0.22225744628906252</c:v>
                </c:pt>
                <c:pt idx="16">
                  <c:v>0.21512023925781248</c:v>
                </c:pt>
                <c:pt idx="17">
                  <c:v>0.26315295410156248</c:v>
                </c:pt>
                <c:pt idx="18">
                  <c:v>0.28739306640625001</c:v>
                </c:pt>
                <c:pt idx="19">
                  <c:v>0.27806420898437506</c:v>
                </c:pt>
                <c:pt idx="20">
                  <c:v>0.22589489746093752</c:v>
                </c:pt>
                <c:pt idx="21">
                  <c:v>0.2726195068359375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95-4615-8B61-7CF39FE68DBF}"/>
            </c:ext>
          </c:extLst>
        </c:ser>
        <c:ser>
          <c:idx val="4"/>
          <c:order val="4"/>
          <c:tx>
            <c:strRef>
              <c:f>Energia!$L$395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Energia!$L$396:$L$417</c:f>
              <c:numCache>
                <c:formatCode>General</c:formatCode>
                <c:ptCount val="22"/>
                <c:pt idx="0">
                  <c:v>0.68249585363769527</c:v>
                </c:pt>
                <c:pt idx="1">
                  <c:v>0.19811867352294923</c:v>
                </c:pt>
                <c:pt idx="2">
                  <c:v>0.57491293737792959</c:v>
                </c:pt>
                <c:pt idx="3">
                  <c:v>0.67358514239501943</c:v>
                </c:pt>
                <c:pt idx="4">
                  <c:v>0.22663183267211912</c:v>
                </c:pt>
                <c:pt idx="5">
                  <c:v>0.44455783944702143</c:v>
                </c:pt>
                <c:pt idx="6">
                  <c:v>0.31322680929565427</c:v>
                </c:pt>
                <c:pt idx="7">
                  <c:v>0.40090507446289059</c:v>
                </c:pt>
                <c:pt idx="8">
                  <c:v>0.17119329879760742</c:v>
                </c:pt>
                <c:pt idx="9">
                  <c:v>0.25205023455810549</c:v>
                </c:pt>
                <c:pt idx="10">
                  <c:v>0.36809927032470702</c:v>
                </c:pt>
                <c:pt idx="11">
                  <c:v>0.30736078320312499</c:v>
                </c:pt>
                <c:pt idx="12">
                  <c:v>0.37013786492919926</c:v>
                </c:pt>
                <c:pt idx="13">
                  <c:v>0.38428626101684571</c:v>
                </c:pt>
                <c:pt idx="14">
                  <c:v>0.41053171255493159</c:v>
                </c:pt>
                <c:pt idx="15">
                  <c:v>0.33960768798828123</c:v>
                </c:pt>
                <c:pt idx="16">
                  <c:v>0.36186721490478513</c:v>
                </c:pt>
                <c:pt idx="17">
                  <c:v>0.39921136047363281</c:v>
                </c:pt>
                <c:pt idx="18">
                  <c:v>0.43298705606079102</c:v>
                </c:pt>
                <c:pt idx="19">
                  <c:v>0.40681402307128911</c:v>
                </c:pt>
                <c:pt idx="20">
                  <c:v>0.38278767874145514</c:v>
                </c:pt>
                <c:pt idx="21">
                  <c:v>0.45587792343139649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95-4615-8B61-7CF39FE68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Energia!$H$423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Energia!$H$424:$H$445</c:f>
              <c:numCache>
                <c:formatCode>General</c:formatCode>
                <c:ptCount val="22"/>
                <c:pt idx="0">
                  <c:v>4.5896163940429689E-2</c:v>
                </c:pt>
                <c:pt idx="1">
                  <c:v>3.4443749999999995E-2</c:v>
                </c:pt>
                <c:pt idx="2">
                  <c:v>4.0613928222656255E-2</c:v>
                </c:pt>
                <c:pt idx="3">
                  <c:v>3.1657763671874999E-2</c:v>
                </c:pt>
                <c:pt idx="4">
                  <c:v>3.1647692871093751E-2</c:v>
                </c:pt>
                <c:pt idx="5">
                  <c:v>4.7991494750976561E-2</c:v>
                </c:pt>
                <c:pt idx="6">
                  <c:v>4.0671231079101575E-2</c:v>
                </c:pt>
                <c:pt idx="7">
                  <c:v>4.6987637329101564E-2</c:v>
                </c:pt>
                <c:pt idx="8">
                  <c:v>5.4502267456054687E-2</c:v>
                </c:pt>
                <c:pt idx="9">
                  <c:v>5.2618725585937498E-2</c:v>
                </c:pt>
                <c:pt idx="10">
                  <c:v>5.5946722412109379E-2</c:v>
                </c:pt>
                <c:pt idx="11">
                  <c:v>5.5906539916992189E-2</c:v>
                </c:pt>
                <c:pt idx="12">
                  <c:v>5.7933691406250001E-2</c:v>
                </c:pt>
                <c:pt idx="13">
                  <c:v>6.0404763793945312E-2</c:v>
                </c:pt>
                <c:pt idx="14">
                  <c:v>6.0053192138671878E-2</c:v>
                </c:pt>
                <c:pt idx="15">
                  <c:v>5.7665908813476573E-2</c:v>
                </c:pt>
                <c:pt idx="16">
                  <c:v>5.8922039794921881E-2</c:v>
                </c:pt>
                <c:pt idx="17">
                  <c:v>5.7743756103515634E-2</c:v>
                </c:pt>
                <c:pt idx="18">
                  <c:v>6.326295776367187E-2</c:v>
                </c:pt>
                <c:pt idx="19">
                  <c:v>5.920241088867189E-2</c:v>
                </c:pt>
                <c:pt idx="20">
                  <c:v>5.800549621582031E-2</c:v>
                </c:pt>
                <c:pt idx="21">
                  <c:v>6.0494998168945317E-2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B-425C-AF9D-D9C62A8421C0}"/>
            </c:ext>
          </c:extLst>
        </c:ser>
        <c:ser>
          <c:idx val="1"/>
          <c:order val="1"/>
          <c:tx>
            <c:strRef>
              <c:f>Energia!$I$423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Energia!$I$424:$I$445</c:f>
              <c:numCache>
                <c:formatCode>General</c:formatCode>
                <c:ptCount val="22"/>
                <c:pt idx="0">
                  <c:v>3.1461644897460938E-3</c:v>
                </c:pt>
                <c:pt idx="1">
                  <c:v>3.1844180908203127E-3</c:v>
                </c:pt>
                <c:pt idx="2">
                  <c:v>3.16379443359375E-3</c:v>
                </c:pt>
                <c:pt idx="3">
                  <c:v>3.1936734924316403E-3</c:v>
                </c:pt>
                <c:pt idx="4">
                  <c:v>3.1936926269531254E-3</c:v>
                </c:pt>
                <c:pt idx="5">
                  <c:v>3.1398081359863281E-3</c:v>
                </c:pt>
                <c:pt idx="6">
                  <c:v>3.1641482543945314E-3</c:v>
                </c:pt>
                <c:pt idx="7">
                  <c:v>3.1431852111816413E-3</c:v>
                </c:pt>
                <c:pt idx="8">
                  <c:v>3.1174093322753906E-3</c:v>
                </c:pt>
                <c:pt idx="9">
                  <c:v>3.1237972412109377E-3</c:v>
                </c:pt>
                <c:pt idx="10">
                  <c:v>3.1132695617675783E-3</c:v>
                </c:pt>
                <c:pt idx="11">
                  <c:v>3.1134458007812506E-3</c:v>
                </c:pt>
                <c:pt idx="12">
                  <c:v>3.1065932922363284E-3</c:v>
                </c:pt>
                <c:pt idx="13">
                  <c:v>3.09843359375E-3</c:v>
                </c:pt>
                <c:pt idx="14">
                  <c:v>3.0989065856933595E-3</c:v>
                </c:pt>
                <c:pt idx="15">
                  <c:v>3.1075772094726569E-3</c:v>
                </c:pt>
                <c:pt idx="16">
                  <c:v>3.1034206542968749E-3</c:v>
                </c:pt>
                <c:pt idx="17">
                  <c:v>3.1073217468261722E-3</c:v>
                </c:pt>
                <c:pt idx="18">
                  <c:v>3.0881727905273438E-3</c:v>
                </c:pt>
                <c:pt idx="19">
                  <c:v>3.1024568786621092E-3</c:v>
                </c:pt>
                <c:pt idx="20">
                  <c:v>3.1063737487792972E-3</c:v>
                </c:pt>
                <c:pt idx="21">
                  <c:v>3.0980643310546878E-3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B-425C-AF9D-D9C62A8421C0}"/>
            </c:ext>
          </c:extLst>
        </c:ser>
        <c:ser>
          <c:idx val="2"/>
          <c:order val="2"/>
          <c:tx>
            <c:strRef>
              <c:f>Energia!$J$423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Energia!$J$424:$J$445</c:f>
              <c:numCache>
                <c:formatCode>General</c:formatCode>
                <c:ptCount val="22"/>
                <c:pt idx="0">
                  <c:v>0.29651898193359372</c:v>
                </c:pt>
                <c:pt idx="1">
                  <c:v>1.010504150390625E-2</c:v>
                </c:pt>
                <c:pt idx="2">
                  <c:v>0.29294000244140622</c:v>
                </c:pt>
                <c:pt idx="3">
                  <c:v>0</c:v>
                </c:pt>
                <c:pt idx="4">
                  <c:v>0</c:v>
                </c:pt>
                <c:pt idx="5">
                  <c:v>0.22005944824218748</c:v>
                </c:pt>
                <c:pt idx="6">
                  <c:v>4.978179931640625E-2</c:v>
                </c:pt>
                <c:pt idx="7">
                  <c:v>7.4521362304687491E-2</c:v>
                </c:pt>
                <c:pt idx="8">
                  <c:v>0.15596173095703125</c:v>
                </c:pt>
                <c:pt idx="9">
                  <c:v>5.5713134765624991E-2</c:v>
                </c:pt>
                <c:pt idx="10">
                  <c:v>6.4957946777343747E-2</c:v>
                </c:pt>
                <c:pt idx="11">
                  <c:v>5.4714843749999992E-2</c:v>
                </c:pt>
                <c:pt idx="12">
                  <c:v>8.6261901855468739E-2</c:v>
                </c:pt>
                <c:pt idx="13">
                  <c:v>0.13473211669921875</c:v>
                </c:pt>
                <c:pt idx="14">
                  <c:v>0.12476513671874999</c:v>
                </c:pt>
                <c:pt idx="15">
                  <c:v>6.8159912109374998E-2</c:v>
                </c:pt>
                <c:pt idx="16">
                  <c:v>7.176544189453124E-2</c:v>
                </c:pt>
                <c:pt idx="17">
                  <c:v>7.2630981445312506E-2</c:v>
                </c:pt>
                <c:pt idx="18">
                  <c:v>9.9101623535156239E-2</c:v>
                </c:pt>
                <c:pt idx="19">
                  <c:v>9.8039611816406233E-2</c:v>
                </c:pt>
                <c:pt idx="20">
                  <c:v>7.545062255859375E-2</c:v>
                </c:pt>
                <c:pt idx="21">
                  <c:v>8.360156249999999E-2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B-425C-AF9D-D9C62A8421C0}"/>
            </c:ext>
          </c:extLst>
        </c:ser>
        <c:ser>
          <c:idx val="3"/>
          <c:order val="3"/>
          <c:tx>
            <c:strRef>
              <c:f>Energia!$K$423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Energia!$K$424:$K$445</c:f>
              <c:numCache>
                <c:formatCode>General</c:formatCode>
                <c:ptCount val="22"/>
                <c:pt idx="0">
                  <c:v>0.31150695800781247</c:v>
                </c:pt>
                <c:pt idx="1">
                  <c:v>6.8968139648437496E-2</c:v>
                </c:pt>
                <c:pt idx="2">
                  <c:v>0.20048437499999999</c:v>
                </c:pt>
                <c:pt idx="3">
                  <c:v>5.6449340820312506E-2</c:v>
                </c:pt>
                <c:pt idx="4">
                  <c:v>5.6449340820312506E-2</c:v>
                </c:pt>
                <c:pt idx="5">
                  <c:v>0.226979248046875</c:v>
                </c:pt>
                <c:pt idx="6">
                  <c:v>9.923242187499999E-2</c:v>
                </c:pt>
                <c:pt idx="7">
                  <c:v>0.14094262695312501</c:v>
                </c:pt>
                <c:pt idx="8">
                  <c:v>0.1831405029296875</c:v>
                </c:pt>
                <c:pt idx="9">
                  <c:v>0.13270385742187499</c:v>
                </c:pt>
                <c:pt idx="10">
                  <c:v>0.225544921875</c:v>
                </c:pt>
                <c:pt idx="11">
                  <c:v>0.18265283203125002</c:v>
                </c:pt>
                <c:pt idx="12">
                  <c:v>0.23983654785156253</c:v>
                </c:pt>
                <c:pt idx="13">
                  <c:v>0.26608471679687501</c:v>
                </c:pt>
                <c:pt idx="14">
                  <c:v>0.25669848632812498</c:v>
                </c:pt>
                <c:pt idx="15">
                  <c:v>0.23556225585937501</c:v>
                </c:pt>
                <c:pt idx="16">
                  <c:v>0.23569421386718753</c:v>
                </c:pt>
                <c:pt idx="17">
                  <c:v>0.25577478027343753</c:v>
                </c:pt>
                <c:pt idx="18">
                  <c:v>0.29195422363281254</c:v>
                </c:pt>
                <c:pt idx="19">
                  <c:v>0.22103540039062505</c:v>
                </c:pt>
                <c:pt idx="20">
                  <c:v>0.2302093505859375</c:v>
                </c:pt>
                <c:pt idx="21">
                  <c:v>0.264937255859375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FB-425C-AF9D-D9C62A8421C0}"/>
            </c:ext>
          </c:extLst>
        </c:ser>
        <c:ser>
          <c:idx val="4"/>
          <c:order val="4"/>
          <c:tx>
            <c:strRef>
              <c:f>Energia!$L$423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Energia!$L$424:$L$445</c:f>
              <c:numCache>
                <c:formatCode>General</c:formatCode>
                <c:ptCount val="22"/>
                <c:pt idx="0">
                  <c:v>0.65706826837158194</c:v>
                </c:pt>
                <c:pt idx="1">
                  <c:v>0.11670134924316405</c:v>
                </c:pt>
                <c:pt idx="2">
                  <c:v>0.53720210009765623</c:v>
                </c:pt>
                <c:pt idx="3">
                  <c:v>9.1300777984619136E-2</c:v>
                </c:pt>
                <c:pt idx="4">
                  <c:v>9.1290726318359383E-2</c:v>
                </c:pt>
                <c:pt idx="5">
                  <c:v>0.49816999917602534</c:v>
                </c:pt>
                <c:pt idx="6">
                  <c:v>0.19284960052490235</c:v>
                </c:pt>
                <c:pt idx="7">
                  <c:v>0.26559481179809574</c:v>
                </c:pt>
                <c:pt idx="8">
                  <c:v>0.39672191067504881</c:v>
                </c:pt>
                <c:pt idx="9">
                  <c:v>0.24415951501464841</c:v>
                </c:pt>
                <c:pt idx="10">
                  <c:v>0.34956286062622072</c:v>
                </c:pt>
                <c:pt idx="11">
                  <c:v>0.29638766149902346</c:v>
                </c:pt>
                <c:pt idx="12">
                  <c:v>0.3871387344055176</c:v>
                </c:pt>
                <c:pt idx="13">
                  <c:v>0.46432003088378909</c:v>
                </c:pt>
                <c:pt idx="14">
                  <c:v>0.4446157217712402</c:v>
                </c:pt>
                <c:pt idx="15">
                  <c:v>0.36449565399169925</c:v>
                </c:pt>
                <c:pt idx="16">
                  <c:v>0.36948511621093749</c:v>
                </c:pt>
                <c:pt idx="17">
                  <c:v>0.38925683956909185</c:v>
                </c:pt>
                <c:pt idx="18">
                  <c:v>0.45740697772216798</c:v>
                </c:pt>
                <c:pt idx="19">
                  <c:v>0.38137987997436529</c:v>
                </c:pt>
                <c:pt idx="20">
                  <c:v>0.36677184310913086</c:v>
                </c:pt>
                <c:pt idx="21">
                  <c:v>0.41213188085937502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FB-425C-AF9D-D9C62A84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Energia!$H$451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Energia!$H$452:$H$473</c:f>
              <c:numCache>
                <c:formatCode>General</c:formatCode>
                <c:ptCount val="22"/>
                <c:pt idx="0">
                  <c:v>3.2867971801757816E-2</c:v>
                </c:pt>
                <c:pt idx="1">
                  <c:v>2.567208251953125E-2</c:v>
                </c:pt>
                <c:pt idx="2">
                  <c:v>3.2522644042968757E-2</c:v>
                </c:pt>
                <c:pt idx="3">
                  <c:v>4.6092544555664063E-2</c:v>
                </c:pt>
                <c:pt idx="4">
                  <c:v>3.9527691650390627E-2</c:v>
                </c:pt>
                <c:pt idx="5">
                  <c:v>4.8743884277343753E-2</c:v>
                </c:pt>
                <c:pt idx="6">
                  <c:v>4.9083572387695312E-2</c:v>
                </c:pt>
                <c:pt idx="7">
                  <c:v>5.6086807250976561E-2</c:v>
                </c:pt>
                <c:pt idx="8">
                  <c:v>5.5921746826171875E-2</c:v>
                </c:pt>
                <c:pt idx="9">
                  <c:v>5.4158349609374996E-2</c:v>
                </c:pt>
                <c:pt idx="10">
                  <c:v>5.782996215820313E-2</c:v>
                </c:pt>
                <c:pt idx="11">
                  <c:v>5.6275634765624999E-2</c:v>
                </c:pt>
                <c:pt idx="12">
                  <c:v>5.801768188476563E-2</c:v>
                </c:pt>
                <c:pt idx="13">
                  <c:v>6.0406677246093755E-2</c:v>
                </c:pt>
                <c:pt idx="14">
                  <c:v>5.6795993041992197E-2</c:v>
                </c:pt>
                <c:pt idx="15">
                  <c:v>5.801002807617188E-2</c:v>
                </c:pt>
                <c:pt idx="16">
                  <c:v>6.2571798706054699E-2</c:v>
                </c:pt>
                <c:pt idx="17">
                  <c:v>5.8895050048828126E-2</c:v>
                </c:pt>
                <c:pt idx="18">
                  <c:v>5.8173376464843753E-2</c:v>
                </c:pt>
                <c:pt idx="19">
                  <c:v>5.8306411743164074E-2</c:v>
                </c:pt>
                <c:pt idx="20">
                  <c:v>5.7227325439453122E-2</c:v>
                </c:pt>
                <c:pt idx="21">
                  <c:v>5.8996664428710946E-2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8-48BF-A7DA-09C1CE3CF793}"/>
            </c:ext>
          </c:extLst>
        </c:ser>
        <c:ser>
          <c:idx val="1"/>
          <c:order val="1"/>
          <c:tx>
            <c:strRef>
              <c:f>Energia!$I$451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Energia!$I$452:$I$473</c:f>
              <c:numCache>
                <c:formatCode>General</c:formatCode>
                <c:ptCount val="22"/>
                <c:pt idx="0">
                  <c:v>3.1901816101074223E-3</c:v>
                </c:pt>
                <c:pt idx="1">
                  <c:v>3.2142138977050783E-3</c:v>
                </c:pt>
                <c:pt idx="2">
                  <c:v>3.1912625427246094E-3</c:v>
                </c:pt>
                <c:pt idx="3">
                  <c:v>3.1462138366699223E-3</c:v>
                </c:pt>
                <c:pt idx="4">
                  <c:v>3.1679469604492185E-3</c:v>
                </c:pt>
                <c:pt idx="5">
                  <c:v>3.1372474670410167E-3</c:v>
                </c:pt>
                <c:pt idx="6">
                  <c:v>3.136098724365234E-3</c:v>
                </c:pt>
                <c:pt idx="7">
                  <c:v>3.1128546447753906E-3</c:v>
                </c:pt>
                <c:pt idx="8">
                  <c:v>3.113367584228516E-3</c:v>
                </c:pt>
                <c:pt idx="9">
                  <c:v>3.1192872009277351E-3</c:v>
                </c:pt>
                <c:pt idx="10">
                  <c:v>3.1069400634765624E-3</c:v>
                </c:pt>
                <c:pt idx="11">
                  <c:v>3.1122131347656253E-3</c:v>
                </c:pt>
                <c:pt idx="12">
                  <c:v>3.1064281311035161E-3</c:v>
                </c:pt>
                <c:pt idx="13">
                  <c:v>3.0978511657714846E-3</c:v>
                </c:pt>
                <c:pt idx="14">
                  <c:v>3.1104990844726564E-3</c:v>
                </c:pt>
                <c:pt idx="15">
                  <c:v>3.1065160827636724E-3</c:v>
                </c:pt>
                <c:pt idx="16">
                  <c:v>3.0905072021484375E-3</c:v>
                </c:pt>
                <c:pt idx="17">
                  <c:v>3.1034125976562507E-3</c:v>
                </c:pt>
                <c:pt idx="18">
                  <c:v>3.1057839355468752E-3</c:v>
                </c:pt>
                <c:pt idx="19">
                  <c:v>3.1053559265136724E-3</c:v>
                </c:pt>
                <c:pt idx="20">
                  <c:v>3.1089196472167966E-3</c:v>
                </c:pt>
                <c:pt idx="21">
                  <c:v>3.1031661987304684E-3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8-48BF-A7DA-09C1CE3CF793}"/>
            </c:ext>
          </c:extLst>
        </c:ser>
        <c:ser>
          <c:idx val="2"/>
          <c:order val="2"/>
          <c:tx>
            <c:strRef>
              <c:f>Energia!$J$451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Energia!$J$452:$J$473</c:f>
              <c:numCache>
                <c:formatCode>General</c:formatCode>
                <c:ptCount val="22"/>
                <c:pt idx="0">
                  <c:v>0.18598480224609376</c:v>
                </c:pt>
                <c:pt idx="1">
                  <c:v>1.0115661621093751E-2</c:v>
                </c:pt>
                <c:pt idx="2">
                  <c:v>0.29260546874999999</c:v>
                </c:pt>
                <c:pt idx="3">
                  <c:v>0.41507666015624994</c:v>
                </c:pt>
                <c:pt idx="4">
                  <c:v>0.13419580078124999</c:v>
                </c:pt>
                <c:pt idx="5">
                  <c:v>0.10524005126953125</c:v>
                </c:pt>
                <c:pt idx="6">
                  <c:v>0.16145233154296876</c:v>
                </c:pt>
                <c:pt idx="7">
                  <c:v>0.18336694335937498</c:v>
                </c:pt>
                <c:pt idx="8">
                  <c:v>0.12446777343749997</c:v>
                </c:pt>
                <c:pt idx="9">
                  <c:v>5.9578857421874985E-2</c:v>
                </c:pt>
                <c:pt idx="10">
                  <c:v>7.1993774414062489E-2</c:v>
                </c:pt>
                <c:pt idx="11">
                  <c:v>6.6258911132812501E-2</c:v>
                </c:pt>
                <c:pt idx="12">
                  <c:v>8.0240295410156245E-2</c:v>
                </c:pt>
                <c:pt idx="13">
                  <c:v>0.10850573730468747</c:v>
                </c:pt>
                <c:pt idx="14">
                  <c:v>6.4028686523437489E-2</c:v>
                </c:pt>
                <c:pt idx="15">
                  <c:v>6.4405700683593733E-2</c:v>
                </c:pt>
                <c:pt idx="16">
                  <c:v>0.11559997558593747</c:v>
                </c:pt>
                <c:pt idx="17">
                  <c:v>6.8510375976562482E-2</c:v>
                </c:pt>
                <c:pt idx="18">
                  <c:v>6.8690917968750001E-2</c:v>
                </c:pt>
                <c:pt idx="19">
                  <c:v>6.9508666992187482E-2</c:v>
                </c:pt>
                <c:pt idx="20">
                  <c:v>6.1097534179687489E-2</c:v>
                </c:pt>
                <c:pt idx="21">
                  <c:v>9.5458923339843738E-2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78-48BF-A7DA-09C1CE3CF793}"/>
            </c:ext>
          </c:extLst>
        </c:ser>
        <c:ser>
          <c:idx val="3"/>
          <c:order val="3"/>
          <c:tx>
            <c:strRef>
              <c:f>Energia!$K$451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Energia!$K$452:$K$473</c:f>
              <c:numCache>
                <c:formatCode>General</c:formatCode>
                <c:ptCount val="22"/>
                <c:pt idx="0">
                  <c:v>0.17715075683593748</c:v>
                </c:pt>
                <c:pt idx="1">
                  <c:v>6.7837890625000022E-2</c:v>
                </c:pt>
                <c:pt idx="2">
                  <c:v>0.2003983154296875</c:v>
                </c:pt>
                <c:pt idx="3">
                  <c:v>0.29002075195312499</c:v>
                </c:pt>
                <c:pt idx="4">
                  <c:v>0.14903222656250001</c:v>
                </c:pt>
                <c:pt idx="5">
                  <c:v>0.22778247070312496</c:v>
                </c:pt>
                <c:pt idx="6">
                  <c:v>0.1597781982421875</c:v>
                </c:pt>
                <c:pt idx="7">
                  <c:v>0.19856237792968751</c:v>
                </c:pt>
                <c:pt idx="8">
                  <c:v>0.17370837402343747</c:v>
                </c:pt>
                <c:pt idx="9">
                  <c:v>0.14265234375000002</c:v>
                </c:pt>
                <c:pt idx="10">
                  <c:v>0.24761059570312502</c:v>
                </c:pt>
                <c:pt idx="11">
                  <c:v>0.21069104003906253</c:v>
                </c:pt>
                <c:pt idx="12">
                  <c:v>0.24325024414062504</c:v>
                </c:pt>
                <c:pt idx="13">
                  <c:v>0.2775421142578125</c:v>
                </c:pt>
                <c:pt idx="14">
                  <c:v>0.23498278808593748</c:v>
                </c:pt>
                <c:pt idx="15">
                  <c:v>0.24565417480468749</c:v>
                </c:pt>
                <c:pt idx="16">
                  <c:v>0.27380139160156253</c:v>
                </c:pt>
                <c:pt idx="17">
                  <c:v>0.24819580078125</c:v>
                </c:pt>
                <c:pt idx="18">
                  <c:v>0.23471887207031253</c:v>
                </c:pt>
                <c:pt idx="19">
                  <c:v>0.21654882812500001</c:v>
                </c:pt>
                <c:pt idx="20">
                  <c:v>0.24182739257812499</c:v>
                </c:pt>
                <c:pt idx="21">
                  <c:v>0.23081750488281252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78-48BF-A7DA-09C1CE3CF793}"/>
            </c:ext>
          </c:extLst>
        </c:ser>
        <c:ser>
          <c:idx val="4"/>
          <c:order val="4"/>
          <c:tx>
            <c:strRef>
              <c:f>Energia!$L$451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Energia!$L$452:$L$473</c:f>
              <c:numCache>
                <c:formatCode>General</c:formatCode>
                <c:ptCount val="22"/>
                <c:pt idx="0">
                  <c:v>0.39919371249389646</c:v>
                </c:pt>
                <c:pt idx="1">
                  <c:v>0.1068398486633301</c:v>
                </c:pt>
                <c:pt idx="2">
                  <c:v>0.52871769076538078</c:v>
                </c:pt>
                <c:pt idx="3">
                  <c:v>0.75433617050170887</c:v>
                </c:pt>
                <c:pt idx="4">
                  <c:v>0.32592366595458988</c:v>
                </c:pt>
                <c:pt idx="5">
                  <c:v>0.38490365371704099</c:v>
                </c:pt>
                <c:pt idx="6">
                  <c:v>0.37345020089721681</c:v>
                </c:pt>
                <c:pt idx="7">
                  <c:v>0.44112898318481442</c:v>
                </c:pt>
                <c:pt idx="8">
                  <c:v>0.35721126187133784</c:v>
                </c:pt>
                <c:pt idx="9">
                  <c:v>0.25950883798217772</c:v>
                </c:pt>
                <c:pt idx="10">
                  <c:v>0.3805412723388672</c:v>
                </c:pt>
                <c:pt idx="11">
                  <c:v>0.33633779907226569</c:v>
                </c:pt>
                <c:pt idx="12">
                  <c:v>0.38461464956665048</c:v>
                </c:pt>
                <c:pt idx="13">
                  <c:v>0.4495523799743652</c:v>
                </c:pt>
                <c:pt idx="14">
                  <c:v>0.35891796673583981</c:v>
                </c:pt>
                <c:pt idx="15">
                  <c:v>0.37117641964721676</c:v>
                </c:pt>
                <c:pt idx="16">
                  <c:v>0.45506367309570317</c:v>
                </c:pt>
                <c:pt idx="17">
                  <c:v>0.37870463940429688</c:v>
                </c:pt>
                <c:pt idx="18">
                  <c:v>0.36468895043945315</c:v>
                </c:pt>
                <c:pt idx="19">
                  <c:v>0.34746926278686524</c:v>
                </c:pt>
                <c:pt idx="20">
                  <c:v>0.36326117184448237</c:v>
                </c:pt>
                <c:pt idx="21">
                  <c:v>0.38837625885009763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78-48BF-A7DA-09C1CE3CF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layout>
        <c:manualLayout>
          <c:xMode val="edge"/>
          <c:yMode val="edge"/>
          <c:x val="0.30857979537567665"/>
          <c:y val="3.6175710594315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Energia!$H$4:$H$25</c:f>
              <c:numCache>
                <c:formatCode>General</c:formatCode>
                <c:ptCount val="22"/>
                <c:pt idx="0">
                  <c:v>4.5224441528320315E-2</c:v>
                </c:pt>
                <c:pt idx="1">
                  <c:v>3.6487518310546876E-2</c:v>
                </c:pt>
                <c:pt idx="2">
                  <c:v>5.8509338378906255E-2</c:v>
                </c:pt>
                <c:pt idx="3">
                  <c:v>4.8959197998046877E-2</c:v>
                </c:pt>
                <c:pt idx="4">
                  <c:v>4.288690795898438E-2</c:v>
                </c:pt>
                <c:pt idx="5">
                  <c:v>5.0552398681640631E-2</c:v>
                </c:pt>
                <c:pt idx="6">
                  <c:v>5.2426171875000004E-2</c:v>
                </c:pt>
                <c:pt idx="7">
                  <c:v>5.0870031738281252E-2</c:v>
                </c:pt>
                <c:pt idx="8">
                  <c:v>5.3416635131835942E-2</c:v>
                </c:pt>
                <c:pt idx="9">
                  <c:v>5.4230859375000003E-2</c:v>
                </c:pt>
                <c:pt idx="10">
                  <c:v>5.8543176269531247E-2</c:v>
                </c:pt>
                <c:pt idx="11">
                  <c:v>5.642840881347657E-2</c:v>
                </c:pt>
                <c:pt idx="12">
                  <c:v>6.2466558837890623E-2</c:v>
                </c:pt>
                <c:pt idx="13">
                  <c:v>5.7347067260742186E-2</c:v>
                </c:pt>
                <c:pt idx="14">
                  <c:v>6.1554849243164067E-2</c:v>
                </c:pt>
                <c:pt idx="15">
                  <c:v>5.667151794433594E-2</c:v>
                </c:pt>
                <c:pt idx="16">
                  <c:v>5.8792025756835953E-2</c:v>
                </c:pt>
                <c:pt idx="17">
                  <c:v>6.0251385498046886E-2</c:v>
                </c:pt>
                <c:pt idx="18">
                  <c:v>5.9916632080078122E-2</c:v>
                </c:pt>
                <c:pt idx="19">
                  <c:v>5.9980783081054687E-2</c:v>
                </c:pt>
                <c:pt idx="20">
                  <c:v>5.6616229248046872E-2</c:v>
                </c:pt>
                <c:pt idx="21">
                  <c:v>6.2839480590820312E-2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F-4D25-BF20-D3288AA98707}"/>
            </c:ext>
          </c:extLst>
        </c:ser>
        <c:ser>
          <c:idx val="1"/>
          <c:order val="1"/>
          <c:tx>
            <c:strRef>
              <c:f>Energia!$I$3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Energia!$I$4:$I$25</c:f>
              <c:numCache>
                <c:formatCode>General</c:formatCode>
                <c:ptCount val="22"/>
                <c:pt idx="0">
                  <c:v>3.1489460449218754E-3</c:v>
                </c:pt>
                <c:pt idx="1">
                  <c:v>3.1780097045898434E-3</c:v>
                </c:pt>
                <c:pt idx="2">
                  <c:v>3.1040326232910161E-3</c:v>
                </c:pt>
                <c:pt idx="3">
                  <c:v>3.1359426269531253E-3</c:v>
                </c:pt>
                <c:pt idx="4">
                  <c:v>3.1561705017089849E-3</c:v>
                </c:pt>
                <c:pt idx="5">
                  <c:v>3.1313949890136722E-3</c:v>
                </c:pt>
                <c:pt idx="6">
                  <c:v>3.124313537597657E-3</c:v>
                </c:pt>
                <c:pt idx="7">
                  <c:v>3.1296285705566407E-3</c:v>
                </c:pt>
                <c:pt idx="8">
                  <c:v>3.1210311279296879E-3</c:v>
                </c:pt>
                <c:pt idx="9">
                  <c:v>3.1190589294433596E-3</c:v>
                </c:pt>
                <c:pt idx="10">
                  <c:v>3.1045660400390632E-3</c:v>
                </c:pt>
                <c:pt idx="11">
                  <c:v>3.1110331726074219E-3</c:v>
                </c:pt>
                <c:pt idx="12">
                  <c:v>3.0915213317871094E-3</c:v>
                </c:pt>
                <c:pt idx="13">
                  <c:v>3.1086470642089849E-3</c:v>
                </c:pt>
                <c:pt idx="14">
                  <c:v>3.0946325378417971E-3</c:v>
                </c:pt>
                <c:pt idx="15">
                  <c:v>3.1108777465820312E-3</c:v>
                </c:pt>
                <c:pt idx="16">
                  <c:v>3.1037727966308601E-3</c:v>
                </c:pt>
                <c:pt idx="17">
                  <c:v>3.0985275878906257E-3</c:v>
                </c:pt>
                <c:pt idx="18">
                  <c:v>3.1000533142089845E-3</c:v>
                </c:pt>
                <c:pt idx="19">
                  <c:v>3.0998069152832031E-3</c:v>
                </c:pt>
                <c:pt idx="20">
                  <c:v>3.1111134033203125E-3</c:v>
                </c:pt>
                <c:pt idx="21">
                  <c:v>3.0903155212402343E-3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F-4D25-BF20-D3288AA98707}"/>
            </c:ext>
          </c:extLst>
        </c:ser>
        <c:ser>
          <c:idx val="2"/>
          <c:order val="2"/>
          <c:tx>
            <c:strRef>
              <c:f>Energia!$J$3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Energia!$J$4:$J$25</c:f>
              <c:numCache>
                <c:formatCode>General</c:formatCode>
                <c:ptCount val="22"/>
                <c:pt idx="0">
                  <c:v>0.17972424316406246</c:v>
                </c:pt>
                <c:pt idx="1">
                  <c:v>1.0099731445312499E-2</c:v>
                </c:pt>
                <c:pt idx="2">
                  <c:v>0.66142620849609368</c:v>
                </c:pt>
                <c:pt idx="3">
                  <c:v>0.18636712646484374</c:v>
                </c:pt>
                <c:pt idx="4">
                  <c:v>1.0089111328125001E-2</c:v>
                </c:pt>
                <c:pt idx="5">
                  <c:v>0.11607788085937498</c:v>
                </c:pt>
                <c:pt idx="6">
                  <c:v>0.11734698486328124</c:v>
                </c:pt>
                <c:pt idx="7">
                  <c:v>4.9818969726562495E-2</c:v>
                </c:pt>
                <c:pt idx="8">
                  <c:v>7.3698303222656233E-2</c:v>
                </c:pt>
                <c:pt idx="9">
                  <c:v>6.3173767089843735E-2</c:v>
                </c:pt>
                <c:pt idx="10">
                  <c:v>8.7106201171874995E-2</c:v>
                </c:pt>
                <c:pt idx="11">
                  <c:v>5.3620971679687497E-2</c:v>
                </c:pt>
                <c:pt idx="12">
                  <c:v>0.10517633056640624</c:v>
                </c:pt>
                <c:pt idx="13">
                  <c:v>7.6502014160156243E-2</c:v>
                </c:pt>
                <c:pt idx="14">
                  <c:v>0.1365428466796875</c:v>
                </c:pt>
                <c:pt idx="15">
                  <c:v>6.3757873535156245E-2</c:v>
                </c:pt>
                <c:pt idx="16">
                  <c:v>7.5232910156249985E-2</c:v>
                </c:pt>
                <c:pt idx="17">
                  <c:v>0.11404412841796874</c:v>
                </c:pt>
                <c:pt idx="18">
                  <c:v>9.920251464843749E-2</c:v>
                </c:pt>
                <c:pt idx="19">
                  <c:v>8.0925292968750007E-2</c:v>
                </c:pt>
                <c:pt idx="20">
                  <c:v>6.4692443847656239E-2</c:v>
                </c:pt>
                <c:pt idx="21">
                  <c:v>9.1157775878906236E-2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F-4D25-BF20-D3288AA98707}"/>
            </c:ext>
          </c:extLst>
        </c:ser>
        <c:ser>
          <c:idx val="3"/>
          <c:order val="3"/>
          <c:tx>
            <c:strRef>
              <c:f>Energia!$K$3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Energia!$K$4:$K$25</c:f>
              <c:numCache>
                <c:formatCode>General</c:formatCode>
                <c:ptCount val="22"/>
                <c:pt idx="0">
                  <c:v>0.28712915039062509</c:v>
                </c:pt>
                <c:pt idx="1">
                  <c:v>6.3712768554687493E-2</c:v>
                </c:pt>
                <c:pt idx="2">
                  <c:v>0.36414099121093746</c:v>
                </c:pt>
                <c:pt idx="3">
                  <c:v>0.1191351318359375</c:v>
                </c:pt>
                <c:pt idx="4">
                  <c:v>6.3655395507812504E-2</c:v>
                </c:pt>
                <c:pt idx="5">
                  <c:v>9.9616821289062504E-2</c:v>
                </c:pt>
                <c:pt idx="6">
                  <c:v>0.10712121582031249</c:v>
                </c:pt>
                <c:pt idx="7">
                  <c:v>7.4166137695312495E-2</c:v>
                </c:pt>
                <c:pt idx="8">
                  <c:v>0.13915258789062498</c:v>
                </c:pt>
                <c:pt idx="9">
                  <c:v>0.14921008300781252</c:v>
                </c:pt>
                <c:pt idx="10">
                  <c:v>0.25251599121093748</c:v>
                </c:pt>
                <c:pt idx="11">
                  <c:v>0.22737512207031252</c:v>
                </c:pt>
                <c:pt idx="12">
                  <c:v>0.27377844238281251</c:v>
                </c:pt>
                <c:pt idx="13">
                  <c:v>0.2780469970703125</c:v>
                </c:pt>
                <c:pt idx="14">
                  <c:v>0.29827099609375002</c:v>
                </c:pt>
                <c:pt idx="15">
                  <c:v>0.248494140625</c:v>
                </c:pt>
                <c:pt idx="16">
                  <c:v>0.2416839599609375</c:v>
                </c:pt>
                <c:pt idx="17">
                  <c:v>0.29256811523437504</c:v>
                </c:pt>
                <c:pt idx="18">
                  <c:v>0.24880969238281248</c:v>
                </c:pt>
                <c:pt idx="19">
                  <c:v>0.26458154296875003</c:v>
                </c:pt>
                <c:pt idx="20">
                  <c:v>0.21660046386718751</c:v>
                </c:pt>
                <c:pt idx="21">
                  <c:v>0.31113403320312499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5F-4D25-BF20-D3288AA98707}"/>
            </c:ext>
          </c:extLst>
        </c:ser>
        <c:ser>
          <c:idx val="4"/>
          <c:order val="4"/>
          <c:tx>
            <c:strRef>
              <c:f>Energia!$L$3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Energia!$L$4:$L$25</c:f>
              <c:numCache>
                <c:formatCode>General</c:formatCode>
                <c:ptCount val="22"/>
                <c:pt idx="0">
                  <c:v>0.51522678112792974</c:v>
                </c:pt>
                <c:pt idx="1">
                  <c:v>0.11347802801513671</c:v>
                </c:pt>
                <c:pt idx="2">
                  <c:v>1.0871805707092284</c:v>
                </c:pt>
                <c:pt idx="3">
                  <c:v>0.35759739892578124</c:v>
                </c:pt>
                <c:pt idx="4">
                  <c:v>0.11978758529663087</c:v>
                </c:pt>
                <c:pt idx="5">
                  <c:v>0.26937849581909179</c:v>
                </c:pt>
                <c:pt idx="6">
                  <c:v>0.2800186860961914</c:v>
                </c:pt>
                <c:pt idx="7">
                  <c:v>0.17798476773071287</c:v>
                </c:pt>
                <c:pt idx="8">
                  <c:v>0.26938855737304684</c:v>
                </c:pt>
                <c:pt idx="9">
                  <c:v>0.26973376840209962</c:v>
                </c:pt>
                <c:pt idx="10">
                  <c:v>0.40126993469238281</c:v>
                </c:pt>
                <c:pt idx="11">
                  <c:v>0.34053553573608397</c:v>
                </c:pt>
                <c:pt idx="12">
                  <c:v>0.44451285311889649</c:v>
                </c:pt>
                <c:pt idx="13">
                  <c:v>0.4150047255554199</c:v>
                </c:pt>
                <c:pt idx="14">
                  <c:v>0.49946332455444337</c:v>
                </c:pt>
                <c:pt idx="15">
                  <c:v>0.37203440985107422</c:v>
                </c:pt>
                <c:pt idx="16">
                  <c:v>0.37881266867065433</c:v>
                </c:pt>
                <c:pt idx="17">
                  <c:v>0.46996215673828129</c:v>
                </c:pt>
                <c:pt idx="18">
                  <c:v>0.41102889242553708</c:v>
                </c:pt>
                <c:pt idx="19">
                  <c:v>0.4085874259338379</c:v>
                </c:pt>
                <c:pt idx="20">
                  <c:v>0.34102025036621092</c:v>
                </c:pt>
                <c:pt idx="21">
                  <c:v>0.46822160519409178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5F-4D25-BF20-D3288AA98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Energia!$H$32:$H$53</c:f>
              <c:numCache>
                <c:formatCode>General</c:formatCode>
                <c:ptCount val="22"/>
                <c:pt idx="0">
                  <c:v>3.3928628540039064E-2</c:v>
                </c:pt>
                <c:pt idx="1">
                  <c:v>2.5653753662109376E-2</c:v>
                </c:pt>
                <c:pt idx="2">
                  <c:v>3.3523983764648435E-2</c:v>
                </c:pt>
                <c:pt idx="3">
                  <c:v>2.349870300292969E-2</c:v>
                </c:pt>
                <c:pt idx="4">
                  <c:v>4.5973608398437504E-2</c:v>
                </c:pt>
                <c:pt idx="5">
                  <c:v>5.2209851074218758E-2</c:v>
                </c:pt>
                <c:pt idx="6">
                  <c:v>3.8498858642578133E-2</c:v>
                </c:pt>
                <c:pt idx="7">
                  <c:v>4.4885559082031248E-2</c:v>
                </c:pt>
                <c:pt idx="8">
                  <c:v>4.1791607666015633E-2</c:v>
                </c:pt>
                <c:pt idx="9">
                  <c:v>5.0778991699218755E-2</c:v>
                </c:pt>
                <c:pt idx="10">
                  <c:v>5.2912490844726559E-2</c:v>
                </c:pt>
                <c:pt idx="11">
                  <c:v>5.4028234863281253E-2</c:v>
                </c:pt>
                <c:pt idx="12">
                  <c:v>5.3866296386718748E-2</c:v>
                </c:pt>
                <c:pt idx="13">
                  <c:v>5.8702093505859379E-2</c:v>
                </c:pt>
                <c:pt idx="14">
                  <c:v>5.5816104125976575E-2</c:v>
                </c:pt>
                <c:pt idx="15">
                  <c:v>5.6110876464843751E-2</c:v>
                </c:pt>
                <c:pt idx="16">
                  <c:v>5.3973550415039061E-2</c:v>
                </c:pt>
                <c:pt idx="17">
                  <c:v>6.1955062866210941E-2</c:v>
                </c:pt>
                <c:pt idx="18">
                  <c:v>5.8501080322265628E-2</c:v>
                </c:pt>
                <c:pt idx="19">
                  <c:v>5.5565744018554686E-2</c:v>
                </c:pt>
                <c:pt idx="20">
                  <c:v>5.5135015869140623E-2</c:v>
                </c:pt>
                <c:pt idx="21">
                  <c:v>5.7088952636718752E-2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5-4D9A-B2D3-0E92EA290975}"/>
            </c:ext>
          </c:extLst>
        </c:ser>
        <c:ser>
          <c:idx val="1"/>
          <c:order val="1"/>
          <c:tx>
            <c:strRef>
              <c:f>Energia!$I$31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Energia!$I$32:$I$53</c:f>
              <c:numCache>
                <c:formatCode>General</c:formatCode>
                <c:ptCount val="22"/>
                <c:pt idx="0">
                  <c:v>3.1866474304199223E-3</c:v>
                </c:pt>
                <c:pt idx="1">
                  <c:v>3.2142686157226566E-3</c:v>
                </c:pt>
                <c:pt idx="2">
                  <c:v>3.1873399658203126E-3</c:v>
                </c:pt>
                <c:pt idx="3">
                  <c:v>3.2207790527343746E-3</c:v>
                </c:pt>
                <c:pt idx="4">
                  <c:v>3.1465367736816406E-3</c:v>
                </c:pt>
                <c:pt idx="5">
                  <c:v>3.1258721618652343E-3</c:v>
                </c:pt>
                <c:pt idx="6">
                  <c:v>3.1715472717285158E-3</c:v>
                </c:pt>
                <c:pt idx="7">
                  <c:v>3.1502586059570315E-3</c:v>
                </c:pt>
                <c:pt idx="8">
                  <c:v>3.1604660339355473E-3</c:v>
                </c:pt>
                <c:pt idx="9">
                  <c:v>3.1298484497070318E-3</c:v>
                </c:pt>
                <c:pt idx="10">
                  <c:v>3.1227683410644533E-3</c:v>
                </c:pt>
                <c:pt idx="11">
                  <c:v>3.1196242370605466E-3</c:v>
                </c:pt>
                <c:pt idx="12">
                  <c:v>3.1200371398925784E-3</c:v>
                </c:pt>
                <c:pt idx="13">
                  <c:v>3.1034330749511721E-3</c:v>
                </c:pt>
                <c:pt idx="14">
                  <c:v>3.1136616516113289E-3</c:v>
                </c:pt>
                <c:pt idx="15">
                  <c:v>3.112684112548828E-3</c:v>
                </c:pt>
                <c:pt idx="16">
                  <c:v>3.1191502380371098E-3</c:v>
                </c:pt>
                <c:pt idx="17">
                  <c:v>3.0932212829589845E-3</c:v>
                </c:pt>
                <c:pt idx="18">
                  <c:v>3.104134674072266E-3</c:v>
                </c:pt>
                <c:pt idx="19">
                  <c:v>3.1145210266113285E-3</c:v>
                </c:pt>
                <c:pt idx="20">
                  <c:v>3.1159970703125003E-3</c:v>
                </c:pt>
                <c:pt idx="21">
                  <c:v>3.1087927551269536E-3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5-4D9A-B2D3-0E92EA290975}"/>
            </c:ext>
          </c:extLst>
        </c:ser>
        <c:ser>
          <c:idx val="2"/>
          <c:order val="2"/>
          <c:tx>
            <c:strRef>
              <c:f>Energia!$J$31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Energia!$J$32:$J$53</c:f>
              <c:numCache>
                <c:formatCode>General</c:formatCode>
                <c:ptCount val="22"/>
                <c:pt idx="0">
                  <c:v>0.214632568359375</c:v>
                </c:pt>
                <c:pt idx="1">
                  <c:v>1.0089111328125001E-2</c:v>
                </c:pt>
                <c:pt idx="2">
                  <c:v>0.31494488525390624</c:v>
                </c:pt>
                <c:pt idx="3">
                  <c:v>0</c:v>
                </c:pt>
                <c:pt idx="4">
                  <c:v>0.48475524902343742</c:v>
                </c:pt>
                <c:pt idx="5">
                  <c:v>0.40887451171875</c:v>
                </c:pt>
                <c:pt idx="6">
                  <c:v>6.5037597656250001E-2</c:v>
                </c:pt>
                <c:pt idx="7">
                  <c:v>0.15591925048828123</c:v>
                </c:pt>
                <c:pt idx="8">
                  <c:v>7.2668151855468738E-2</c:v>
                </c:pt>
                <c:pt idx="9">
                  <c:v>0.13980322265624998</c:v>
                </c:pt>
                <c:pt idx="10">
                  <c:v>7.0172424316406232E-2</c:v>
                </c:pt>
                <c:pt idx="11">
                  <c:v>6.5037597656250001E-2</c:v>
                </c:pt>
                <c:pt idx="12">
                  <c:v>6.9811340332031249E-2</c:v>
                </c:pt>
                <c:pt idx="13">
                  <c:v>0.10377978515625</c:v>
                </c:pt>
                <c:pt idx="14">
                  <c:v>6.2281677246093743E-2</c:v>
                </c:pt>
                <c:pt idx="15">
                  <c:v>6.7697937011718751E-2</c:v>
                </c:pt>
                <c:pt idx="16">
                  <c:v>5.6833557128906247E-2</c:v>
                </c:pt>
                <c:pt idx="17">
                  <c:v>8.5162719726562489E-2</c:v>
                </c:pt>
                <c:pt idx="18">
                  <c:v>0.11234490966796874</c:v>
                </c:pt>
                <c:pt idx="19">
                  <c:v>7.0145874023437485E-2</c:v>
                </c:pt>
                <c:pt idx="20">
                  <c:v>7.7887939453124985E-2</c:v>
                </c:pt>
                <c:pt idx="21">
                  <c:v>7.6098449707031252E-2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65-4D9A-B2D3-0E92EA290975}"/>
            </c:ext>
          </c:extLst>
        </c:ser>
        <c:ser>
          <c:idx val="3"/>
          <c:order val="3"/>
          <c:tx>
            <c:strRef>
              <c:f>Energia!$K$31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Energia!$K$32:$K$53</c:f>
              <c:numCache>
                <c:formatCode>General</c:formatCode>
                <c:ptCount val="22"/>
                <c:pt idx="0">
                  <c:v>0.21030090332031251</c:v>
                </c:pt>
                <c:pt idx="1">
                  <c:v>6.3672607421874999E-2</c:v>
                </c:pt>
                <c:pt idx="2">
                  <c:v>0.22002563476562501</c:v>
                </c:pt>
                <c:pt idx="3">
                  <c:v>5.6736206054687509E-2</c:v>
                </c:pt>
                <c:pt idx="4">
                  <c:v>0.29558020019531256</c:v>
                </c:pt>
                <c:pt idx="5">
                  <c:v>0.29254516601562497</c:v>
                </c:pt>
                <c:pt idx="6">
                  <c:v>8.722998046875001E-2</c:v>
                </c:pt>
                <c:pt idx="7">
                  <c:v>0.149066650390625</c:v>
                </c:pt>
                <c:pt idx="8">
                  <c:v>0.16201000976562502</c:v>
                </c:pt>
                <c:pt idx="9">
                  <c:v>0.14557263183593752</c:v>
                </c:pt>
                <c:pt idx="10">
                  <c:v>0.20599218750000001</c:v>
                </c:pt>
                <c:pt idx="11">
                  <c:v>0.18137915039062502</c:v>
                </c:pt>
                <c:pt idx="12">
                  <c:v>0.20018603515624997</c:v>
                </c:pt>
                <c:pt idx="13">
                  <c:v>0.25138000488281248</c:v>
                </c:pt>
                <c:pt idx="14">
                  <c:v>0.2069962158203125</c:v>
                </c:pt>
                <c:pt idx="15">
                  <c:v>0.20469555664062503</c:v>
                </c:pt>
                <c:pt idx="16">
                  <c:v>0.17641638183593752</c:v>
                </c:pt>
                <c:pt idx="17">
                  <c:v>0.31743933105468752</c:v>
                </c:pt>
                <c:pt idx="18">
                  <c:v>0.2416265869140625</c:v>
                </c:pt>
                <c:pt idx="19">
                  <c:v>0.21421374511718749</c:v>
                </c:pt>
                <c:pt idx="20">
                  <c:v>0.18530346679687504</c:v>
                </c:pt>
                <c:pt idx="21">
                  <c:v>0.23405908203125003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65-4D9A-B2D3-0E92EA290975}"/>
            </c:ext>
          </c:extLst>
        </c:ser>
        <c:ser>
          <c:idx val="4"/>
          <c:order val="4"/>
          <c:tx>
            <c:strRef>
              <c:f>Energia!$L$31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Energia!$L$32:$L$53</c:f>
              <c:numCache>
                <c:formatCode>General</c:formatCode>
                <c:ptCount val="22"/>
                <c:pt idx="0">
                  <c:v>0.46204874765014647</c:v>
                </c:pt>
                <c:pt idx="1">
                  <c:v>0.10262974102783204</c:v>
                </c:pt>
                <c:pt idx="2">
                  <c:v>0.57168184374999997</c:v>
                </c:pt>
                <c:pt idx="3">
                  <c:v>8.3455688110351575E-2</c:v>
                </c:pt>
                <c:pt idx="4">
                  <c:v>0.82945559439086902</c:v>
                </c:pt>
                <c:pt idx="5">
                  <c:v>0.7567554009704589</c:v>
                </c:pt>
                <c:pt idx="6">
                  <c:v>0.19393798403930668</c:v>
                </c:pt>
                <c:pt idx="7">
                  <c:v>0.35302171856689452</c:v>
                </c:pt>
                <c:pt idx="8">
                  <c:v>0.27963023532104492</c:v>
                </c:pt>
                <c:pt idx="9">
                  <c:v>0.33928469464111333</c:v>
                </c:pt>
                <c:pt idx="10">
                  <c:v>0.33219987100219728</c:v>
                </c:pt>
                <c:pt idx="11">
                  <c:v>0.30356460714721684</c:v>
                </c:pt>
                <c:pt idx="12">
                  <c:v>0.32698370901489254</c:v>
                </c:pt>
                <c:pt idx="13">
                  <c:v>0.41696531661987302</c:v>
                </c:pt>
                <c:pt idx="14">
                  <c:v>0.32820765884399417</c:v>
                </c:pt>
                <c:pt idx="15">
                  <c:v>0.33161705422973636</c:v>
                </c:pt>
                <c:pt idx="16">
                  <c:v>0.29034263961791995</c:v>
                </c:pt>
                <c:pt idx="17">
                  <c:v>0.46765033493041996</c:v>
                </c:pt>
                <c:pt idx="18">
                  <c:v>0.41557671157836917</c:v>
                </c:pt>
                <c:pt idx="19">
                  <c:v>0.34303988418579101</c:v>
                </c:pt>
                <c:pt idx="20">
                  <c:v>0.32144241918945315</c:v>
                </c:pt>
                <c:pt idx="21">
                  <c:v>0.370355277130127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65-4D9A-B2D3-0E92EA290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Energia!$H$59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Energia!$H$60:$H$81</c:f>
              <c:numCache>
                <c:formatCode>General</c:formatCode>
                <c:ptCount val="22"/>
                <c:pt idx="0">
                  <c:v>4.8066723632812502E-2</c:v>
                </c:pt>
                <c:pt idx="1">
                  <c:v>3.6568386840820311E-2</c:v>
                </c:pt>
                <c:pt idx="2">
                  <c:v>4.2845919799804691E-2</c:v>
                </c:pt>
                <c:pt idx="3">
                  <c:v>5.2899600219726561E-2</c:v>
                </c:pt>
                <c:pt idx="4">
                  <c:v>4.4045553588867192E-2</c:v>
                </c:pt>
                <c:pt idx="5">
                  <c:v>5.4949511718749997E-2</c:v>
                </c:pt>
                <c:pt idx="6">
                  <c:v>5.0019754028320318E-2</c:v>
                </c:pt>
                <c:pt idx="7">
                  <c:v>6.3716345214843748E-2</c:v>
                </c:pt>
                <c:pt idx="8">
                  <c:v>5.5424954223632819E-2</c:v>
                </c:pt>
                <c:pt idx="9">
                  <c:v>5.628328857421875E-2</c:v>
                </c:pt>
                <c:pt idx="10">
                  <c:v>5.5635433959960942E-2</c:v>
                </c:pt>
                <c:pt idx="11">
                  <c:v>5.5969583129882816E-2</c:v>
                </c:pt>
                <c:pt idx="12">
                  <c:v>5.9751269531250012E-2</c:v>
                </c:pt>
                <c:pt idx="13">
                  <c:v>5.9300299072265632E-2</c:v>
                </c:pt>
                <c:pt idx="14">
                  <c:v>5.9068972778320322E-2</c:v>
                </c:pt>
                <c:pt idx="15">
                  <c:v>6.2299282836914063E-2</c:v>
                </c:pt>
                <c:pt idx="16">
                  <c:v>5.7267608642578127E-2</c:v>
                </c:pt>
                <c:pt idx="17">
                  <c:v>5.9553680419921873E-2</c:v>
                </c:pt>
                <c:pt idx="18">
                  <c:v>6.3659143066406243E-2</c:v>
                </c:pt>
                <c:pt idx="19">
                  <c:v>5.6675143432617196E-2</c:v>
                </c:pt>
                <c:pt idx="20">
                  <c:v>5.7582925415039066E-2</c:v>
                </c:pt>
                <c:pt idx="21">
                  <c:v>5.9673724365234382E-2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B-4EE2-859F-EC058BC37F13}"/>
            </c:ext>
          </c:extLst>
        </c:ser>
        <c:ser>
          <c:idx val="1"/>
          <c:order val="1"/>
          <c:tx>
            <c:strRef>
              <c:f>Energia!$I$59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Energia!$I$60:$I$81</c:f>
              <c:numCache>
                <c:formatCode>General</c:formatCode>
                <c:ptCount val="22"/>
                <c:pt idx="0">
                  <c:v>3.1395033264160163E-3</c:v>
                </c:pt>
                <c:pt idx="1">
                  <c:v>3.1777763977050778E-3</c:v>
                </c:pt>
                <c:pt idx="2">
                  <c:v>3.1562819519042971E-3</c:v>
                </c:pt>
                <c:pt idx="3">
                  <c:v>3.1234920959472656E-3</c:v>
                </c:pt>
                <c:pt idx="4">
                  <c:v>3.1528434448242189E-3</c:v>
                </c:pt>
                <c:pt idx="5">
                  <c:v>3.1166526794433598E-3</c:v>
                </c:pt>
                <c:pt idx="6">
                  <c:v>3.1331137390136717E-3</c:v>
                </c:pt>
                <c:pt idx="7">
                  <c:v>3.0866745910644532E-3</c:v>
                </c:pt>
                <c:pt idx="8">
                  <c:v>3.1150191955566409E-3</c:v>
                </c:pt>
                <c:pt idx="9">
                  <c:v>3.1121926574707035E-3</c:v>
                </c:pt>
                <c:pt idx="10">
                  <c:v>3.1143276672363283E-3</c:v>
                </c:pt>
                <c:pt idx="11">
                  <c:v>3.1133226013183592E-3</c:v>
                </c:pt>
                <c:pt idx="12">
                  <c:v>3.0999452209472655E-3</c:v>
                </c:pt>
                <c:pt idx="13">
                  <c:v>3.1020490112304688E-3</c:v>
                </c:pt>
                <c:pt idx="14">
                  <c:v>3.1021916809082033E-3</c:v>
                </c:pt>
                <c:pt idx="15">
                  <c:v>3.0920705261230463E-3</c:v>
                </c:pt>
                <c:pt idx="16">
                  <c:v>3.1088233032226568E-3</c:v>
                </c:pt>
                <c:pt idx="17">
                  <c:v>3.1012151489257815E-3</c:v>
                </c:pt>
                <c:pt idx="18">
                  <c:v>3.0875171813964848E-3</c:v>
                </c:pt>
                <c:pt idx="19">
                  <c:v>3.1101170654296876E-3</c:v>
                </c:pt>
                <c:pt idx="20">
                  <c:v>3.1077823181152346E-3</c:v>
                </c:pt>
                <c:pt idx="21">
                  <c:v>3.1009637145996095E-3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B-4EE2-859F-EC058BC37F13}"/>
            </c:ext>
          </c:extLst>
        </c:ser>
        <c:ser>
          <c:idx val="2"/>
          <c:order val="2"/>
          <c:tx>
            <c:strRef>
              <c:f>Energia!$J$59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Energia!$J$60:$J$81</c:f>
              <c:numCache>
                <c:formatCode>General</c:formatCode>
                <c:ptCount val="22"/>
                <c:pt idx="0">
                  <c:v>0.26887481689453119</c:v>
                </c:pt>
                <c:pt idx="1">
                  <c:v>1.0089111328125001E-2</c:v>
                </c:pt>
                <c:pt idx="2">
                  <c:v>0.29268511962890625</c:v>
                </c:pt>
                <c:pt idx="3">
                  <c:v>0.30794622802734373</c:v>
                </c:pt>
                <c:pt idx="4">
                  <c:v>7.862603759765624E-2</c:v>
                </c:pt>
                <c:pt idx="5">
                  <c:v>0.15591925048828123</c:v>
                </c:pt>
                <c:pt idx="6">
                  <c:v>0.12038433837890625</c:v>
                </c:pt>
                <c:pt idx="7">
                  <c:v>0.43105462646484372</c:v>
                </c:pt>
                <c:pt idx="8">
                  <c:v>0.15691754150390624</c:v>
                </c:pt>
                <c:pt idx="9">
                  <c:v>6.9960021972656231E-2</c:v>
                </c:pt>
                <c:pt idx="10">
                  <c:v>6.5111938476562492E-2</c:v>
                </c:pt>
                <c:pt idx="11">
                  <c:v>5.2824462890625E-2</c:v>
                </c:pt>
                <c:pt idx="12">
                  <c:v>0.11073596191406247</c:v>
                </c:pt>
                <c:pt idx="13">
                  <c:v>8.4695434570312506E-2</c:v>
                </c:pt>
                <c:pt idx="14">
                  <c:v>0.10317974853515624</c:v>
                </c:pt>
                <c:pt idx="15">
                  <c:v>0.21071905517578124</c:v>
                </c:pt>
                <c:pt idx="16">
                  <c:v>8.1934204101562505E-2</c:v>
                </c:pt>
                <c:pt idx="17">
                  <c:v>0.10392315673828124</c:v>
                </c:pt>
                <c:pt idx="18">
                  <c:v>0.27166259765624995</c:v>
                </c:pt>
                <c:pt idx="19">
                  <c:v>5.5383911132812491E-2</c:v>
                </c:pt>
                <c:pt idx="20">
                  <c:v>8.7764648437499995E-2</c:v>
                </c:pt>
                <c:pt idx="21">
                  <c:v>8.3760864257812498E-2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B-4EE2-859F-EC058BC37F13}"/>
            </c:ext>
          </c:extLst>
        </c:ser>
        <c:ser>
          <c:idx val="3"/>
          <c:order val="3"/>
          <c:tx>
            <c:strRef>
              <c:f>Energia!$K$59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Energia!$K$60:$K$81</c:f>
              <c:numCache>
                <c:formatCode>General</c:formatCode>
                <c:ptCount val="22"/>
                <c:pt idx="0">
                  <c:v>0.34677416992187499</c:v>
                </c:pt>
                <c:pt idx="1">
                  <c:v>7.3064575195312495E-2</c:v>
                </c:pt>
                <c:pt idx="2">
                  <c:v>0.22172387695312504</c:v>
                </c:pt>
                <c:pt idx="3">
                  <c:v>0.34668237304687499</c:v>
                </c:pt>
                <c:pt idx="4">
                  <c:v>0.19494213867187501</c:v>
                </c:pt>
                <c:pt idx="5">
                  <c:v>0.2455279541015625</c:v>
                </c:pt>
                <c:pt idx="6">
                  <c:v>0.16934228515625002</c:v>
                </c:pt>
                <c:pt idx="7">
                  <c:v>0.29698010253906248</c:v>
                </c:pt>
                <c:pt idx="8">
                  <c:v>0.1852862548828125</c:v>
                </c:pt>
                <c:pt idx="9">
                  <c:v>0.17456323242187502</c:v>
                </c:pt>
                <c:pt idx="10">
                  <c:v>0.20520043945312502</c:v>
                </c:pt>
                <c:pt idx="11">
                  <c:v>0.1872369384765625</c:v>
                </c:pt>
                <c:pt idx="12">
                  <c:v>0.2412249755859375</c:v>
                </c:pt>
                <c:pt idx="13">
                  <c:v>0.24684753417968749</c:v>
                </c:pt>
                <c:pt idx="14">
                  <c:v>0.24812695312500002</c:v>
                </c:pt>
                <c:pt idx="15">
                  <c:v>0.25411096191406257</c:v>
                </c:pt>
                <c:pt idx="16">
                  <c:v>0.19370288085937498</c:v>
                </c:pt>
                <c:pt idx="17">
                  <c:v>0.24073730468749999</c:v>
                </c:pt>
                <c:pt idx="18">
                  <c:v>0.29163293457031253</c:v>
                </c:pt>
                <c:pt idx="19">
                  <c:v>0.19072521972656251</c:v>
                </c:pt>
                <c:pt idx="20">
                  <c:v>0.21313513183593752</c:v>
                </c:pt>
                <c:pt idx="21">
                  <c:v>0.2314830322265625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FB-4EE2-859F-EC058BC37F13}"/>
            </c:ext>
          </c:extLst>
        </c:ser>
        <c:ser>
          <c:idx val="4"/>
          <c:order val="4"/>
          <c:tx>
            <c:strRef>
              <c:f>Energia!$L$59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Energia!$L$60:$L$81</c:f>
              <c:numCache>
                <c:formatCode>General</c:formatCode>
                <c:ptCount val="22"/>
                <c:pt idx="0">
                  <c:v>0.66685521377563473</c:v>
                </c:pt>
                <c:pt idx="1">
                  <c:v>0.12289984976196289</c:v>
                </c:pt>
                <c:pt idx="2">
                  <c:v>0.56041119833374031</c:v>
                </c:pt>
                <c:pt idx="3">
                  <c:v>0.71065169338989254</c:v>
                </c:pt>
                <c:pt idx="4">
                  <c:v>0.32076657330322267</c:v>
                </c:pt>
                <c:pt idx="5">
                  <c:v>0.45951336898803707</c:v>
                </c:pt>
                <c:pt idx="6">
                  <c:v>0.34287949130249029</c:v>
                </c:pt>
                <c:pt idx="7">
                  <c:v>0.79483774880981439</c:v>
                </c:pt>
                <c:pt idx="8">
                  <c:v>0.4007437698059082</c:v>
                </c:pt>
                <c:pt idx="9">
                  <c:v>0.30391873562622074</c:v>
                </c:pt>
                <c:pt idx="10">
                  <c:v>0.32906213955688479</c:v>
                </c:pt>
                <c:pt idx="11">
                  <c:v>0.29914430709838868</c:v>
                </c:pt>
                <c:pt idx="12">
                  <c:v>0.41481215225219725</c:v>
                </c:pt>
                <c:pt idx="13">
                  <c:v>0.3939453168334961</c:v>
                </c:pt>
                <c:pt idx="14">
                  <c:v>0.41347786611938475</c:v>
                </c:pt>
                <c:pt idx="15">
                  <c:v>0.53022137045288087</c:v>
                </c:pt>
                <c:pt idx="16">
                  <c:v>0.33601351690673831</c:v>
                </c:pt>
                <c:pt idx="17">
                  <c:v>0.4073153569946289</c:v>
                </c:pt>
                <c:pt idx="18">
                  <c:v>0.63004219247436521</c:v>
                </c:pt>
                <c:pt idx="19">
                  <c:v>0.30589439135742191</c:v>
                </c:pt>
                <c:pt idx="20">
                  <c:v>0.36159048800659183</c:v>
                </c:pt>
                <c:pt idx="21">
                  <c:v>0.378018584564209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FB-4EE2-859F-EC058BC37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Energia!$H$87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Energia!$H$88:$H$109</c:f>
              <c:numCache>
                <c:formatCode>General</c:formatCode>
                <c:ptCount val="22"/>
                <c:pt idx="0">
                  <c:v>8.2111267089843756E-3</c:v>
                </c:pt>
                <c:pt idx="1">
                  <c:v>8.234793090820312E-3</c:v>
                </c:pt>
                <c:pt idx="2">
                  <c:v>8.2589630126953129E-3</c:v>
                </c:pt>
                <c:pt idx="3">
                  <c:v>8.276889038085938E-3</c:v>
                </c:pt>
                <c:pt idx="4">
                  <c:v>1.1176071166992187E-2</c:v>
                </c:pt>
                <c:pt idx="5">
                  <c:v>1.9020419311523439E-2</c:v>
                </c:pt>
                <c:pt idx="6">
                  <c:v>2.3350863647460939E-2</c:v>
                </c:pt>
                <c:pt idx="7">
                  <c:v>2.1312130737304688E-2</c:v>
                </c:pt>
                <c:pt idx="8">
                  <c:v>4.4485647583007812E-2</c:v>
                </c:pt>
                <c:pt idx="9">
                  <c:v>5.2647225952148442E-2</c:v>
                </c:pt>
                <c:pt idx="10">
                  <c:v>5.7202148437500003E-2</c:v>
                </c:pt>
                <c:pt idx="11">
                  <c:v>5.5317800903320308E-2</c:v>
                </c:pt>
                <c:pt idx="12">
                  <c:v>6.0888967895507816E-2</c:v>
                </c:pt>
                <c:pt idx="13">
                  <c:v>5.8953863525390629E-2</c:v>
                </c:pt>
                <c:pt idx="14">
                  <c:v>6.0488150024414059E-2</c:v>
                </c:pt>
                <c:pt idx="15">
                  <c:v>6.1498049926757808E-2</c:v>
                </c:pt>
                <c:pt idx="16">
                  <c:v>5.8839559936523442E-2</c:v>
                </c:pt>
                <c:pt idx="17">
                  <c:v>6.1329162597656257E-2</c:v>
                </c:pt>
                <c:pt idx="18">
                  <c:v>5.8299563598632816E-2</c:v>
                </c:pt>
                <c:pt idx="19">
                  <c:v>5.707596130371094E-2</c:v>
                </c:pt>
                <c:pt idx="20">
                  <c:v>6.1521817016601567E-2</c:v>
                </c:pt>
                <c:pt idx="21">
                  <c:v>5.7146054077148442E-2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A-40ED-8AA5-52219FBAABFB}"/>
            </c:ext>
          </c:extLst>
        </c:ser>
        <c:ser>
          <c:idx val="1"/>
          <c:order val="1"/>
          <c:tx>
            <c:strRef>
              <c:f>Energia!$I$87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Energia!$I$88:$I$109</c:f>
              <c:numCache>
                <c:formatCode>General</c:formatCode>
                <c:ptCount val="22"/>
                <c:pt idx="0">
                  <c:v>3.2723445739746091E-3</c:v>
                </c:pt>
                <c:pt idx="1">
                  <c:v>3.2722925415039064E-3</c:v>
                </c:pt>
                <c:pt idx="2">
                  <c:v>3.2721861267089847E-3</c:v>
                </c:pt>
                <c:pt idx="3">
                  <c:v>3.272152557373047E-3</c:v>
                </c:pt>
                <c:pt idx="4">
                  <c:v>3.261774597167969E-3</c:v>
                </c:pt>
                <c:pt idx="5">
                  <c:v>3.2365012512207037E-3</c:v>
                </c:pt>
                <c:pt idx="6">
                  <c:v>3.2219284667968752E-3</c:v>
                </c:pt>
                <c:pt idx="7">
                  <c:v>3.2286889953613285E-3</c:v>
                </c:pt>
                <c:pt idx="8">
                  <c:v>3.1508440551757818E-3</c:v>
                </c:pt>
                <c:pt idx="9">
                  <c:v>3.1243497924804691E-3</c:v>
                </c:pt>
                <c:pt idx="10">
                  <c:v>3.1091341552734377E-3</c:v>
                </c:pt>
                <c:pt idx="11">
                  <c:v>3.1146294555664065E-3</c:v>
                </c:pt>
                <c:pt idx="12">
                  <c:v>3.0967531127929688E-3</c:v>
                </c:pt>
                <c:pt idx="13">
                  <c:v>3.1025955200195319E-3</c:v>
                </c:pt>
                <c:pt idx="14">
                  <c:v>3.0980512390136722E-3</c:v>
                </c:pt>
                <c:pt idx="15">
                  <c:v>3.0941195983886722E-3</c:v>
                </c:pt>
                <c:pt idx="16">
                  <c:v>3.1036428833007812E-3</c:v>
                </c:pt>
                <c:pt idx="17">
                  <c:v>3.0953472290039061E-3</c:v>
                </c:pt>
                <c:pt idx="18">
                  <c:v>3.1053206787109377E-3</c:v>
                </c:pt>
                <c:pt idx="19">
                  <c:v>3.1088269958496092E-3</c:v>
                </c:pt>
                <c:pt idx="20">
                  <c:v>3.0940276184082032E-3</c:v>
                </c:pt>
                <c:pt idx="21">
                  <c:v>3.1092301635742186E-3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A-40ED-8AA5-52219FBAABFB}"/>
            </c:ext>
          </c:extLst>
        </c:ser>
        <c:ser>
          <c:idx val="2"/>
          <c:order val="2"/>
          <c:tx>
            <c:strRef>
              <c:f>Energia!$J$87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Energia!$J$88:$J$109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1.3864562988281249E-2</c:v>
                </c:pt>
                <c:pt idx="2">
                  <c:v>1.3864562988281249E-2</c:v>
                </c:pt>
                <c:pt idx="3">
                  <c:v>1.3864562988281249E-2</c:v>
                </c:pt>
                <c:pt idx="4">
                  <c:v>3.995819091796874E-2</c:v>
                </c:pt>
                <c:pt idx="5">
                  <c:v>0.12387304687499999</c:v>
                </c:pt>
                <c:pt idx="6">
                  <c:v>6.1193115234374991E-2</c:v>
                </c:pt>
                <c:pt idx="7">
                  <c:v>1.0142211914062501E-2</c:v>
                </c:pt>
                <c:pt idx="8">
                  <c:v>0.66606188964843738</c:v>
                </c:pt>
                <c:pt idx="9">
                  <c:v>6.8053710937499984E-2</c:v>
                </c:pt>
                <c:pt idx="10">
                  <c:v>0.15210131835937499</c:v>
                </c:pt>
                <c:pt idx="11">
                  <c:v>6.2881713867187494E-2</c:v>
                </c:pt>
                <c:pt idx="12">
                  <c:v>0.12872644042968748</c:v>
                </c:pt>
                <c:pt idx="13">
                  <c:v>8.2268737792968741E-2</c:v>
                </c:pt>
                <c:pt idx="14">
                  <c:v>7.6608215332031243E-2</c:v>
                </c:pt>
                <c:pt idx="15">
                  <c:v>6.6503173828124998E-2</c:v>
                </c:pt>
                <c:pt idx="16">
                  <c:v>8.0234985351562496E-2</c:v>
                </c:pt>
                <c:pt idx="17">
                  <c:v>8.2778503417968732E-2</c:v>
                </c:pt>
                <c:pt idx="18">
                  <c:v>6.3184387207031248E-2</c:v>
                </c:pt>
                <c:pt idx="19">
                  <c:v>6.4411010742187497E-2</c:v>
                </c:pt>
                <c:pt idx="20">
                  <c:v>8.2194396972656236E-2</c:v>
                </c:pt>
                <c:pt idx="21">
                  <c:v>6.9338745117187503E-2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A-40ED-8AA5-52219FBAABFB}"/>
            </c:ext>
          </c:extLst>
        </c:ser>
        <c:ser>
          <c:idx val="3"/>
          <c:order val="3"/>
          <c:tx>
            <c:strRef>
              <c:f>Energia!$K$87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Energia!$K$88:$K$109</c:f>
              <c:numCache>
                <c:formatCode>General</c:formatCode>
                <c:ptCount val="22"/>
                <c:pt idx="0">
                  <c:v>5.7086181640624997E-2</c:v>
                </c:pt>
                <c:pt idx="1">
                  <c:v>5.7011596679687505E-2</c:v>
                </c:pt>
                <c:pt idx="2">
                  <c:v>5.8015625000000008E-2</c:v>
                </c:pt>
                <c:pt idx="3">
                  <c:v>5.7011596679687505E-2</c:v>
                </c:pt>
                <c:pt idx="4">
                  <c:v>6.6862548828125007E-2</c:v>
                </c:pt>
                <c:pt idx="5">
                  <c:v>0.12027111816406252</c:v>
                </c:pt>
                <c:pt idx="6">
                  <c:v>7.9995239257812503E-2</c:v>
                </c:pt>
                <c:pt idx="7">
                  <c:v>6.5944580078125009E-2</c:v>
                </c:pt>
                <c:pt idx="8">
                  <c:v>0.37972351074218752</c:v>
                </c:pt>
                <c:pt idx="9">
                  <c:v>0.1564964599609375</c:v>
                </c:pt>
                <c:pt idx="10">
                  <c:v>0.24275109863281255</c:v>
                </c:pt>
                <c:pt idx="11">
                  <c:v>0.1882122802734375</c:v>
                </c:pt>
                <c:pt idx="12">
                  <c:v>0.27712902832031255</c:v>
                </c:pt>
                <c:pt idx="13">
                  <c:v>0.24705407714843755</c:v>
                </c:pt>
                <c:pt idx="14">
                  <c:v>0.26847717285156247</c:v>
                </c:pt>
                <c:pt idx="15">
                  <c:v>0.28430065917968755</c:v>
                </c:pt>
                <c:pt idx="16">
                  <c:v>0.22681286621093752</c:v>
                </c:pt>
                <c:pt idx="17">
                  <c:v>0.26377832031250004</c:v>
                </c:pt>
                <c:pt idx="18">
                  <c:v>0.26728955078125</c:v>
                </c:pt>
                <c:pt idx="19">
                  <c:v>0.234965576171875</c:v>
                </c:pt>
                <c:pt idx="20">
                  <c:v>0.24966455078125005</c:v>
                </c:pt>
                <c:pt idx="21">
                  <c:v>0.25300366210937503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A-40ED-8AA5-52219FBAABFB}"/>
            </c:ext>
          </c:extLst>
        </c:ser>
        <c:ser>
          <c:idx val="4"/>
          <c:order val="4"/>
          <c:tx>
            <c:strRef>
              <c:f>Energia!$L$87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Energia!$L$88:$L$109</c:f>
              <c:numCache>
                <c:formatCode>General</c:formatCode>
                <c:ptCount val="22"/>
                <c:pt idx="0">
                  <c:v>8.2434215911865227E-2</c:v>
                </c:pt>
                <c:pt idx="1">
                  <c:v>8.2383245300292979E-2</c:v>
                </c:pt>
                <c:pt idx="2">
                  <c:v>8.3411337127685559E-2</c:v>
                </c:pt>
                <c:pt idx="3">
                  <c:v>8.2425201263427741E-2</c:v>
                </c:pt>
                <c:pt idx="4">
                  <c:v>0.1212585855102539</c:v>
                </c:pt>
                <c:pt idx="5">
                  <c:v>0.26640108560180664</c:v>
                </c:pt>
                <c:pt idx="6">
                  <c:v>0.16776114660644531</c:v>
                </c:pt>
                <c:pt idx="7">
                  <c:v>0.10062761172485353</c:v>
                </c:pt>
                <c:pt idx="8">
                  <c:v>1.0934218920288086</c:v>
                </c:pt>
                <c:pt idx="9">
                  <c:v>0.28032174664306642</c:v>
                </c:pt>
                <c:pt idx="10">
                  <c:v>0.45516369958496095</c:v>
                </c:pt>
                <c:pt idx="11">
                  <c:v>0.30952642449951173</c:v>
                </c:pt>
                <c:pt idx="12">
                  <c:v>0.4698411897583008</c:v>
                </c:pt>
                <c:pt idx="13">
                  <c:v>0.39137927398681649</c:v>
                </c:pt>
                <c:pt idx="14">
                  <c:v>0.40867158944702142</c:v>
                </c:pt>
                <c:pt idx="15">
                  <c:v>0.41539600253295905</c:v>
                </c:pt>
                <c:pt idx="16">
                  <c:v>0.36899105438232427</c:v>
                </c:pt>
                <c:pt idx="17">
                  <c:v>0.41098133355712896</c:v>
                </c:pt>
                <c:pt idx="18">
                  <c:v>0.39187882226562498</c:v>
                </c:pt>
                <c:pt idx="19">
                  <c:v>0.35956137521362302</c:v>
                </c:pt>
                <c:pt idx="20">
                  <c:v>0.39647479238891603</c:v>
                </c:pt>
                <c:pt idx="21">
                  <c:v>0.38259769146728517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3A-40ED-8AA5-52219FBAA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Energia!$H$115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Energia!$H$116:$H$137</c:f>
              <c:numCache>
                <c:formatCode>General</c:formatCode>
                <c:ptCount val="22"/>
                <c:pt idx="0">
                  <c:v>1.9868380737304688E-2</c:v>
                </c:pt>
                <c:pt idx="1">
                  <c:v>2.5459487915039065E-2</c:v>
                </c:pt>
                <c:pt idx="2">
                  <c:v>2.4118258666992187E-2</c:v>
                </c:pt>
                <c:pt idx="3">
                  <c:v>3.5031079101562501E-2</c:v>
                </c:pt>
                <c:pt idx="4">
                  <c:v>3.5235314941406248E-2</c:v>
                </c:pt>
                <c:pt idx="5">
                  <c:v>4.0208578491210942E-2</c:v>
                </c:pt>
                <c:pt idx="6">
                  <c:v>4.4218267822265629E-2</c:v>
                </c:pt>
                <c:pt idx="7">
                  <c:v>4.7182305908203132E-2</c:v>
                </c:pt>
                <c:pt idx="8">
                  <c:v>4.9585702514648444E-2</c:v>
                </c:pt>
                <c:pt idx="9">
                  <c:v>5.3511602783203119E-2</c:v>
                </c:pt>
                <c:pt idx="10">
                  <c:v>5.7119567871093756E-2</c:v>
                </c:pt>
                <c:pt idx="11">
                  <c:v>5.8935433959960939E-2</c:v>
                </c:pt>
                <c:pt idx="12">
                  <c:v>6.0563882446289068E-2</c:v>
                </c:pt>
                <c:pt idx="13">
                  <c:v>6.1476699829101568E-2</c:v>
                </c:pt>
                <c:pt idx="14">
                  <c:v>5.8710552978515636E-2</c:v>
                </c:pt>
                <c:pt idx="15">
                  <c:v>5.8983874511718756E-2</c:v>
                </c:pt>
                <c:pt idx="16">
                  <c:v>5.7452307128906255E-2</c:v>
                </c:pt>
                <c:pt idx="17">
                  <c:v>6.0357833862304693E-2</c:v>
                </c:pt>
                <c:pt idx="18">
                  <c:v>6.3804867553710939E-2</c:v>
                </c:pt>
                <c:pt idx="19">
                  <c:v>5.9467071533203138E-2</c:v>
                </c:pt>
                <c:pt idx="20">
                  <c:v>5.9669897460937496E-2</c:v>
                </c:pt>
                <c:pt idx="21">
                  <c:v>6.2006927490234377E-2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D-42E3-B6F1-8C9FAC722A6F}"/>
            </c:ext>
          </c:extLst>
        </c:ser>
        <c:ser>
          <c:idx val="1"/>
          <c:order val="1"/>
          <c:tx>
            <c:strRef>
              <c:f>Energia!$I$115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Energia!$I$116:$I$137</c:f>
              <c:numCache>
                <c:formatCode>General</c:formatCode>
                <c:ptCount val="22"/>
                <c:pt idx="0">
                  <c:v>3.2336552429199222E-3</c:v>
                </c:pt>
                <c:pt idx="1">
                  <c:v>3.2148238525390627E-3</c:v>
                </c:pt>
                <c:pt idx="2">
                  <c:v>3.2192899169921881E-3</c:v>
                </c:pt>
                <c:pt idx="3">
                  <c:v>3.1830323486328129E-3</c:v>
                </c:pt>
                <c:pt idx="4">
                  <c:v>3.1823263854980476E-3</c:v>
                </c:pt>
                <c:pt idx="5">
                  <c:v>3.1657985229492191E-3</c:v>
                </c:pt>
                <c:pt idx="6">
                  <c:v>3.1523687744140628E-3</c:v>
                </c:pt>
                <c:pt idx="7">
                  <c:v>3.1424154663085937E-3</c:v>
                </c:pt>
                <c:pt idx="8">
                  <c:v>3.1345246582031249E-3</c:v>
                </c:pt>
                <c:pt idx="9">
                  <c:v>3.1207333679199225E-3</c:v>
                </c:pt>
                <c:pt idx="10">
                  <c:v>3.1092670898437503E-3</c:v>
                </c:pt>
                <c:pt idx="11">
                  <c:v>3.1034132690429686E-3</c:v>
                </c:pt>
                <c:pt idx="12">
                  <c:v>3.0978588867187503E-3</c:v>
                </c:pt>
                <c:pt idx="13">
                  <c:v>3.0945096740722664E-3</c:v>
                </c:pt>
                <c:pt idx="14">
                  <c:v>3.1041058044433594E-3</c:v>
                </c:pt>
                <c:pt idx="15">
                  <c:v>3.1032464294433598E-3</c:v>
                </c:pt>
                <c:pt idx="16">
                  <c:v>3.108272430419922E-3</c:v>
                </c:pt>
                <c:pt idx="17">
                  <c:v>3.0986031188964844E-3</c:v>
                </c:pt>
                <c:pt idx="18">
                  <c:v>3.0871015930175783E-3</c:v>
                </c:pt>
                <c:pt idx="19">
                  <c:v>3.1016149597167969E-3</c:v>
                </c:pt>
                <c:pt idx="20">
                  <c:v>3.1009264526367193E-3</c:v>
                </c:pt>
                <c:pt idx="21">
                  <c:v>3.0931068115234374E-3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D-42E3-B6F1-8C9FAC722A6F}"/>
            </c:ext>
          </c:extLst>
        </c:ser>
        <c:ser>
          <c:idx val="2"/>
          <c:order val="2"/>
          <c:tx>
            <c:strRef>
              <c:f>Energia!$J$115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Energia!$J$116:$J$137</c:f>
              <c:numCache>
                <c:formatCode>General</c:formatCode>
                <c:ptCount val="22"/>
                <c:pt idx="0">
                  <c:v>0.14113604736328123</c:v>
                </c:pt>
                <c:pt idx="1">
                  <c:v>0.19897851562499999</c:v>
                </c:pt>
                <c:pt idx="2">
                  <c:v>6.8802429199218737E-2</c:v>
                </c:pt>
                <c:pt idx="3">
                  <c:v>0.26279479980468745</c:v>
                </c:pt>
                <c:pt idx="4">
                  <c:v>0.13665966796874998</c:v>
                </c:pt>
                <c:pt idx="5">
                  <c:v>6.5823486328125E-2</c:v>
                </c:pt>
                <c:pt idx="6">
                  <c:v>6.8234252929687489E-2</c:v>
                </c:pt>
                <c:pt idx="7">
                  <c:v>0.14228302001953122</c:v>
                </c:pt>
                <c:pt idx="8">
                  <c:v>6.0837341308593744E-2</c:v>
                </c:pt>
                <c:pt idx="9">
                  <c:v>7.1064514160156245E-2</c:v>
                </c:pt>
                <c:pt idx="10">
                  <c:v>6.1931213378906252E-2</c:v>
                </c:pt>
                <c:pt idx="11">
                  <c:v>0.11555218505859374</c:v>
                </c:pt>
                <c:pt idx="12">
                  <c:v>8.9612548828124999E-2</c:v>
                </c:pt>
                <c:pt idx="13">
                  <c:v>0.10670031738281248</c:v>
                </c:pt>
                <c:pt idx="14">
                  <c:v>6.1994934082031238E-2</c:v>
                </c:pt>
                <c:pt idx="15">
                  <c:v>7.4367370605468747E-2</c:v>
                </c:pt>
                <c:pt idx="16">
                  <c:v>6.7283752441406247E-2</c:v>
                </c:pt>
                <c:pt idx="17">
                  <c:v>7.2923034667968747E-2</c:v>
                </c:pt>
                <c:pt idx="18">
                  <c:v>9.4396911621093732E-2</c:v>
                </c:pt>
                <c:pt idx="19">
                  <c:v>7.0639709472656256E-2</c:v>
                </c:pt>
                <c:pt idx="20">
                  <c:v>0.11800012207031249</c:v>
                </c:pt>
                <c:pt idx="21">
                  <c:v>8.6012329101562479E-2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D-42E3-B6F1-8C9FAC722A6F}"/>
            </c:ext>
          </c:extLst>
        </c:ser>
        <c:ser>
          <c:idx val="3"/>
          <c:order val="3"/>
          <c:tx>
            <c:strRef>
              <c:f>Energia!$K$115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Energia!$K$116:$K$137</c:f>
              <c:numCache>
                <c:formatCode>General</c:formatCode>
                <c:ptCount val="22"/>
                <c:pt idx="0">
                  <c:v>0.11624926757812501</c:v>
                </c:pt>
                <c:pt idx="1">
                  <c:v>0.13489550781249998</c:v>
                </c:pt>
                <c:pt idx="2">
                  <c:v>0.12947949218750002</c:v>
                </c:pt>
                <c:pt idx="3">
                  <c:v>0.24388134765625002</c:v>
                </c:pt>
                <c:pt idx="4">
                  <c:v>0.16966931152343753</c:v>
                </c:pt>
                <c:pt idx="5">
                  <c:v>9.6467041015625005E-2</c:v>
                </c:pt>
                <c:pt idx="6">
                  <c:v>0.12344958496093751</c:v>
                </c:pt>
                <c:pt idx="7">
                  <c:v>0.15499902343750002</c:v>
                </c:pt>
                <c:pt idx="8">
                  <c:v>0.15051818847656248</c:v>
                </c:pt>
                <c:pt idx="9">
                  <c:v>0.14489562988281252</c:v>
                </c:pt>
                <c:pt idx="10">
                  <c:v>0.22399584960937496</c:v>
                </c:pt>
                <c:pt idx="11">
                  <c:v>0.20892395019531251</c:v>
                </c:pt>
                <c:pt idx="12">
                  <c:v>0.27086389160156255</c:v>
                </c:pt>
                <c:pt idx="13">
                  <c:v>0.27585534667968753</c:v>
                </c:pt>
                <c:pt idx="14">
                  <c:v>0.26763378906250002</c:v>
                </c:pt>
                <c:pt idx="15">
                  <c:v>0.25579772949218749</c:v>
                </c:pt>
                <c:pt idx="16">
                  <c:v>0.21585461425781252</c:v>
                </c:pt>
                <c:pt idx="17">
                  <c:v>0.28345153808593754</c:v>
                </c:pt>
                <c:pt idx="18">
                  <c:v>0.34845520019531251</c:v>
                </c:pt>
                <c:pt idx="19">
                  <c:v>0.27622253417968751</c:v>
                </c:pt>
                <c:pt idx="20">
                  <c:v>0.22692761230468753</c:v>
                </c:pt>
                <c:pt idx="21">
                  <c:v>0.31426660156250003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8D-42E3-B6F1-8C9FAC722A6F}"/>
            </c:ext>
          </c:extLst>
        </c:ser>
        <c:ser>
          <c:idx val="4"/>
          <c:order val="4"/>
          <c:tx>
            <c:strRef>
              <c:f>Energia!$L$115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Energia!$L$116:$L$137</c:f>
              <c:numCache>
                <c:formatCode>General</c:formatCode>
                <c:ptCount val="22"/>
                <c:pt idx="0">
                  <c:v>0.28048735092163085</c:v>
                </c:pt>
                <c:pt idx="1">
                  <c:v>0.36254833520507812</c:v>
                </c:pt>
                <c:pt idx="2">
                  <c:v>0.22561946997070315</c:v>
                </c:pt>
                <c:pt idx="3">
                  <c:v>0.54489025891113285</c:v>
                </c:pt>
                <c:pt idx="4">
                  <c:v>0.3447466208190918</c:v>
                </c:pt>
                <c:pt idx="5">
                  <c:v>0.20566490435791016</c:v>
                </c:pt>
                <c:pt idx="6">
                  <c:v>0.23905447448730471</c:v>
                </c:pt>
                <c:pt idx="7">
                  <c:v>0.34760676483154296</c:v>
                </c:pt>
                <c:pt idx="8">
                  <c:v>0.26407575695800778</c:v>
                </c:pt>
                <c:pt idx="9">
                  <c:v>0.27259248019409177</c:v>
                </c:pt>
                <c:pt idx="10">
                  <c:v>0.34615589794921875</c:v>
                </c:pt>
                <c:pt idx="11">
                  <c:v>0.38651498248291016</c:v>
                </c:pt>
                <c:pt idx="12">
                  <c:v>0.42413818176269535</c:v>
                </c:pt>
                <c:pt idx="13">
                  <c:v>0.44712687356567382</c:v>
                </c:pt>
                <c:pt idx="14">
                  <c:v>0.39144338192749029</c:v>
                </c:pt>
                <c:pt idx="15">
                  <c:v>0.39225222103881835</c:v>
                </c:pt>
                <c:pt idx="16">
                  <c:v>0.34369894625854491</c:v>
                </c:pt>
                <c:pt idx="17">
                  <c:v>0.41983100973510745</c:v>
                </c:pt>
                <c:pt idx="18">
                  <c:v>0.50974408096313473</c:v>
                </c:pt>
                <c:pt idx="19">
                  <c:v>0.40943093014526372</c:v>
                </c:pt>
                <c:pt idx="20">
                  <c:v>0.40769855828857426</c:v>
                </c:pt>
                <c:pt idx="21">
                  <c:v>0.46537896496582032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8D-42E3-B6F1-8C9FAC72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Energia!$H$143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Energia!$H$144:$H$165</c:f>
              <c:numCache>
                <c:formatCode>General</c:formatCode>
                <c:ptCount val="22"/>
                <c:pt idx="0">
                  <c:v>4.06594482421875E-2</c:v>
                </c:pt>
                <c:pt idx="1">
                  <c:v>3.4175061035156253E-2</c:v>
                </c:pt>
                <c:pt idx="2">
                  <c:v>3.2610159301757813E-2</c:v>
                </c:pt>
                <c:pt idx="3">
                  <c:v>3.2595758056640618E-2</c:v>
                </c:pt>
                <c:pt idx="4">
                  <c:v>5.7449990844726566E-2</c:v>
                </c:pt>
                <c:pt idx="5">
                  <c:v>5.1229760742187505E-2</c:v>
                </c:pt>
                <c:pt idx="6">
                  <c:v>5.0653912353515636E-2</c:v>
                </c:pt>
                <c:pt idx="7">
                  <c:v>5.2714801025390633E-2</c:v>
                </c:pt>
                <c:pt idx="8">
                  <c:v>5.5756787109375004E-2</c:v>
                </c:pt>
                <c:pt idx="9">
                  <c:v>5.3827624511718755E-2</c:v>
                </c:pt>
                <c:pt idx="10">
                  <c:v>5.5657388305664066E-2</c:v>
                </c:pt>
                <c:pt idx="11">
                  <c:v>5.7103454589843755E-2</c:v>
                </c:pt>
                <c:pt idx="12">
                  <c:v>6.1568948364257817E-2</c:v>
                </c:pt>
                <c:pt idx="13">
                  <c:v>5.9470697021484373E-2</c:v>
                </c:pt>
                <c:pt idx="14">
                  <c:v>5.9841101074218743E-2</c:v>
                </c:pt>
                <c:pt idx="15">
                  <c:v>5.6666180419921885E-2</c:v>
                </c:pt>
                <c:pt idx="16">
                  <c:v>5.892677307128906E-2</c:v>
                </c:pt>
                <c:pt idx="17">
                  <c:v>5.8774502563476563E-2</c:v>
                </c:pt>
                <c:pt idx="18">
                  <c:v>5.9926098632812501E-2</c:v>
                </c:pt>
                <c:pt idx="19">
                  <c:v>6.0061349487304683E-2</c:v>
                </c:pt>
                <c:pt idx="20">
                  <c:v>5.7823516845703131E-2</c:v>
                </c:pt>
                <c:pt idx="21">
                  <c:v>6.2408953857421873E-2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5-4125-86F5-C4F41D0D3EB2}"/>
            </c:ext>
          </c:extLst>
        </c:ser>
        <c:ser>
          <c:idx val="1"/>
          <c:order val="1"/>
          <c:tx>
            <c:strRef>
              <c:f>Energia!$I$143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Energia!$I$144:$I$165</c:f>
              <c:numCache>
                <c:formatCode>General</c:formatCode>
                <c:ptCount val="22"/>
                <c:pt idx="0">
                  <c:v>3.1636081237792968E-3</c:v>
                </c:pt>
                <c:pt idx="1">
                  <c:v>3.1853214416503904E-3</c:v>
                </c:pt>
                <c:pt idx="2">
                  <c:v>3.1912054748535154E-3</c:v>
                </c:pt>
                <c:pt idx="3">
                  <c:v>3.1905189819335937E-3</c:v>
                </c:pt>
                <c:pt idx="4">
                  <c:v>3.107675567626954E-3</c:v>
                </c:pt>
                <c:pt idx="5">
                  <c:v>3.1282794189453132E-3</c:v>
                </c:pt>
                <c:pt idx="6">
                  <c:v>3.1303096923828129E-3</c:v>
                </c:pt>
                <c:pt idx="7">
                  <c:v>3.123385681152344E-3</c:v>
                </c:pt>
                <c:pt idx="8">
                  <c:v>3.1132195434570315E-3</c:v>
                </c:pt>
                <c:pt idx="9">
                  <c:v>3.1204040527343748E-3</c:v>
                </c:pt>
                <c:pt idx="10">
                  <c:v>3.1142084960937501E-3</c:v>
                </c:pt>
                <c:pt idx="11">
                  <c:v>3.1088165893554684E-3</c:v>
                </c:pt>
                <c:pt idx="12">
                  <c:v>3.094580169677735E-3</c:v>
                </c:pt>
                <c:pt idx="13">
                  <c:v>3.1015135803222657E-3</c:v>
                </c:pt>
                <c:pt idx="14">
                  <c:v>3.1002637939453125E-3</c:v>
                </c:pt>
                <c:pt idx="15">
                  <c:v>3.1109401855468756E-3</c:v>
                </c:pt>
                <c:pt idx="16">
                  <c:v>3.103387420654297E-3</c:v>
                </c:pt>
                <c:pt idx="17">
                  <c:v>3.1039141235351562E-3</c:v>
                </c:pt>
                <c:pt idx="18">
                  <c:v>3.100071441650391E-3</c:v>
                </c:pt>
                <c:pt idx="19">
                  <c:v>3.0996185913085938E-3</c:v>
                </c:pt>
                <c:pt idx="20">
                  <c:v>3.1070343933105472E-3</c:v>
                </c:pt>
                <c:pt idx="21">
                  <c:v>3.0918127136230471E-3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5-4125-86F5-C4F41D0D3EB2}"/>
            </c:ext>
          </c:extLst>
        </c:ser>
        <c:ser>
          <c:idx val="2"/>
          <c:order val="2"/>
          <c:tx>
            <c:strRef>
              <c:f>Energia!$J$143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Energia!$J$144:$J$165</c:f>
              <c:numCache>
                <c:formatCode>General</c:formatCode>
                <c:ptCount val="22"/>
                <c:pt idx="0">
                  <c:v>0.11053948974609375</c:v>
                </c:pt>
                <c:pt idx="1">
                  <c:v>1.0089111328125001E-2</c:v>
                </c:pt>
                <c:pt idx="2">
                  <c:v>4.5985107421874999E-3</c:v>
                </c:pt>
                <c:pt idx="3">
                  <c:v>1.0089111328125001E-2</c:v>
                </c:pt>
                <c:pt idx="4">
                  <c:v>0.44741491699218744</c:v>
                </c:pt>
                <c:pt idx="5">
                  <c:v>0.17177508544921871</c:v>
                </c:pt>
                <c:pt idx="6">
                  <c:v>7.265222167968749E-2</c:v>
                </c:pt>
                <c:pt idx="7">
                  <c:v>8.7005310058593743E-2</c:v>
                </c:pt>
                <c:pt idx="8">
                  <c:v>7.4070007324218742E-2</c:v>
                </c:pt>
                <c:pt idx="9">
                  <c:v>7.0645019531249992E-2</c:v>
                </c:pt>
                <c:pt idx="10">
                  <c:v>4.676037597656249E-2</c:v>
                </c:pt>
                <c:pt idx="11">
                  <c:v>6.7878479003906242E-2</c:v>
                </c:pt>
                <c:pt idx="12">
                  <c:v>0.11008282470703125</c:v>
                </c:pt>
                <c:pt idx="13">
                  <c:v>0.1066259765625</c:v>
                </c:pt>
                <c:pt idx="14">
                  <c:v>0.11397509765624998</c:v>
                </c:pt>
                <c:pt idx="15">
                  <c:v>4.5554992675781239E-2</c:v>
                </c:pt>
                <c:pt idx="16">
                  <c:v>8.0904052734374995E-2</c:v>
                </c:pt>
                <c:pt idx="17">
                  <c:v>7.6645385742187502E-2</c:v>
                </c:pt>
                <c:pt idx="18">
                  <c:v>8.3612182617187489E-2</c:v>
                </c:pt>
                <c:pt idx="19">
                  <c:v>0.10585601806640625</c:v>
                </c:pt>
                <c:pt idx="20">
                  <c:v>7.1027343749999999E-2</c:v>
                </c:pt>
                <c:pt idx="21">
                  <c:v>8.6633605957031248E-2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5-4125-86F5-C4F41D0D3EB2}"/>
            </c:ext>
          </c:extLst>
        </c:ser>
        <c:ser>
          <c:idx val="3"/>
          <c:order val="3"/>
          <c:tx>
            <c:strRef>
              <c:f>Energia!$K$143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Energia!$K$144:$K$165</c:f>
              <c:numCache>
                <c:formatCode>General</c:formatCode>
                <c:ptCount val="22"/>
                <c:pt idx="0">
                  <c:v>0.25812707519531253</c:v>
                </c:pt>
                <c:pt idx="1">
                  <c:v>6.3649658203125015E-2</c:v>
                </c:pt>
                <c:pt idx="2">
                  <c:v>6.3454589843750006E-2</c:v>
                </c:pt>
                <c:pt idx="3">
                  <c:v>6.3666870117187496E-2</c:v>
                </c:pt>
                <c:pt idx="4">
                  <c:v>0.29180505371093751</c:v>
                </c:pt>
                <c:pt idx="5">
                  <c:v>0.17542382812500001</c:v>
                </c:pt>
                <c:pt idx="6">
                  <c:v>0.1065245361328125</c:v>
                </c:pt>
                <c:pt idx="7">
                  <c:v>0.1664334716796875</c:v>
                </c:pt>
                <c:pt idx="8">
                  <c:v>0.183903564453125</c:v>
                </c:pt>
                <c:pt idx="9">
                  <c:v>0.1540408935546875</c:v>
                </c:pt>
                <c:pt idx="10">
                  <c:v>0.1939954833984375</c:v>
                </c:pt>
                <c:pt idx="11">
                  <c:v>0.20027209472656249</c:v>
                </c:pt>
                <c:pt idx="12">
                  <c:v>0.27504638671874998</c:v>
                </c:pt>
                <c:pt idx="13">
                  <c:v>0.25654931640625006</c:v>
                </c:pt>
                <c:pt idx="14">
                  <c:v>0.25403063964843747</c:v>
                </c:pt>
                <c:pt idx="15">
                  <c:v>0.23662365722656251</c:v>
                </c:pt>
                <c:pt idx="16">
                  <c:v>0.22685302734375001</c:v>
                </c:pt>
                <c:pt idx="17">
                  <c:v>0.24224621582031253</c:v>
                </c:pt>
                <c:pt idx="18">
                  <c:v>0.24150610351562501</c:v>
                </c:pt>
                <c:pt idx="19">
                  <c:v>0.24275109863281255</c:v>
                </c:pt>
                <c:pt idx="20">
                  <c:v>0.21165490722656252</c:v>
                </c:pt>
                <c:pt idx="21">
                  <c:v>0.287381591796875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75-4125-86F5-C4F41D0D3EB2}"/>
            </c:ext>
          </c:extLst>
        </c:ser>
        <c:ser>
          <c:idx val="4"/>
          <c:order val="4"/>
          <c:tx>
            <c:strRef>
              <c:f>Energia!$L$143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Energia!$L$144:$L$165</c:f>
              <c:numCache>
                <c:formatCode>General</c:formatCode>
                <c:ptCount val="22"/>
                <c:pt idx="0">
                  <c:v>0.4124896213073731</c:v>
                </c:pt>
                <c:pt idx="1">
                  <c:v>0.11109915200805666</c:v>
                </c:pt>
                <c:pt idx="2">
                  <c:v>0.10385446536254883</c:v>
                </c:pt>
                <c:pt idx="3">
                  <c:v>0.10954225848388671</c:v>
                </c:pt>
                <c:pt idx="4">
                  <c:v>0.79977763711547856</c:v>
                </c:pt>
                <c:pt idx="5">
                  <c:v>0.40155695373535155</c:v>
                </c:pt>
                <c:pt idx="6">
                  <c:v>0.23296097985839842</c:v>
                </c:pt>
                <c:pt idx="7">
                  <c:v>0.30927696844482422</c:v>
                </c:pt>
                <c:pt idx="8">
                  <c:v>0.31684357843017574</c:v>
                </c:pt>
                <c:pt idx="9">
                  <c:v>0.28163394165039063</c:v>
                </c:pt>
                <c:pt idx="10">
                  <c:v>0.2995274561767578</c:v>
                </c:pt>
                <c:pt idx="11">
                  <c:v>0.32836284490966794</c:v>
                </c:pt>
                <c:pt idx="12">
                  <c:v>0.4497927399597168</c:v>
                </c:pt>
                <c:pt idx="13">
                  <c:v>0.42574750357055668</c:v>
                </c:pt>
                <c:pt idx="14">
                  <c:v>0.43094710217285148</c:v>
                </c:pt>
                <c:pt idx="15">
                  <c:v>0.34195577050781251</c:v>
                </c:pt>
                <c:pt idx="16">
                  <c:v>0.3697872405700684</c:v>
                </c:pt>
                <c:pt idx="17">
                  <c:v>0.38077001824951173</c:v>
                </c:pt>
                <c:pt idx="18">
                  <c:v>0.38814445620727539</c:v>
                </c:pt>
                <c:pt idx="19">
                  <c:v>0.41176808477783211</c:v>
                </c:pt>
                <c:pt idx="20">
                  <c:v>0.34361280221557622</c:v>
                </c:pt>
                <c:pt idx="21">
                  <c:v>0.43951596432495116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75-4125-86F5-C4F41D0D3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Energia!$H$171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Energia!$H$172:$H$193</c:f>
              <c:numCache>
                <c:formatCode>General</c:formatCode>
                <c:ptCount val="22"/>
                <c:pt idx="0">
                  <c:v>4.1192898559570319E-2</c:v>
                </c:pt>
                <c:pt idx="1">
                  <c:v>3.6799209594726566E-2</c:v>
                </c:pt>
                <c:pt idx="2">
                  <c:v>3.4483831787109377E-2</c:v>
                </c:pt>
                <c:pt idx="3">
                  <c:v>4.3545236206054681E-2</c:v>
                </c:pt>
                <c:pt idx="4">
                  <c:v>5.5016683959960941E-2</c:v>
                </c:pt>
                <c:pt idx="5">
                  <c:v>5.2213174438476562E-2</c:v>
                </c:pt>
                <c:pt idx="6">
                  <c:v>4.7524813842773433E-2</c:v>
                </c:pt>
                <c:pt idx="7">
                  <c:v>4.7493896484374999E-2</c:v>
                </c:pt>
                <c:pt idx="8">
                  <c:v>5.1209619140625003E-2</c:v>
                </c:pt>
                <c:pt idx="9">
                  <c:v>5.5437039184570318E-2</c:v>
                </c:pt>
                <c:pt idx="10">
                  <c:v>5.5419415283203127E-2</c:v>
                </c:pt>
                <c:pt idx="11">
                  <c:v>5.6717239379882815E-2</c:v>
                </c:pt>
                <c:pt idx="12">
                  <c:v>6.2045095825195309E-2</c:v>
                </c:pt>
                <c:pt idx="13">
                  <c:v>5.8933923339843756E-2</c:v>
                </c:pt>
                <c:pt idx="14">
                  <c:v>6.2189813232421877E-2</c:v>
                </c:pt>
                <c:pt idx="15">
                  <c:v>5.8286270141601572E-2</c:v>
                </c:pt>
                <c:pt idx="16">
                  <c:v>5.9192440795898436E-2</c:v>
                </c:pt>
                <c:pt idx="17">
                  <c:v>5.9698397827148447E-2</c:v>
                </c:pt>
                <c:pt idx="18">
                  <c:v>6.0670431518554689E-2</c:v>
                </c:pt>
                <c:pt idx="19">
                  <c:v>5.6476245117187511E-2</c:v>
                </c:pt>
                <c:pt idx="20">
                  <c:v>6.0957852172851566E-2</c:v>
                </c:pt>
                <c:pt idx="21">
                  <c:v>5.6102618408203117E-2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2-4787-9545-F2ADEC63CC13}"/>
            </c:ext>
          </c:extLst>
        </c:ser>
        <c:ser>
          <c:idx val="1"/>
          <c:order val="1"/>
          <c:tx>
            <c:strRef>
              <c:f>Energia!$I$171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Energia!$I$172:$I$193</c:f>
              <c:numCache>
                <c:formatCode>General</c:formatCode>
                <c:ptCount val="22"/>
                <c:pt idx="0">
                  <c:v>3.162484893798828E-3</c:v>
                </c:pt>
                <c:pt idx="1">
                  <c:v>3.1766014709472658E-3</c:v>
                </c:pt>
                <c:pt idx="2">
                  <c:v>3.1841304016113283E-3</c:v>
                </c:pt>
                <c:pt idx="3">
                  <c:v>3.1539911804199226E-3</c:v>
                </c:pt>
                <c:pt idx="4">
                  <c:v>3.1164093017578129E-3</c:v>
                </c:pt>
                <c:pt idx="5">
                  <c:v>3.1250826110839846E-3</c:v>
                </c:pt>
                <c:pt idx="6">
                  <c:v>3.1413479614257815E-3</c:v>
                </c:pt>
                <c:pt idx="7">
                  <c:v>3.1415178222656257E-3</c:v>
                </c:pt>
                <c:pt idx="8">
                  <c:v>3.1290310363769535E-3</c:v>
                </c:pt>
                <c:pt idx="9">
                  <c:v>3.1149866333007813E-3</c:v>
                </c:pt>
                <c:pt idx="10">
                  <c:v>3.1149933471679692E-3</c:v>
                </c:pt>
                <c:pt idx="11">
                  <c:v>3.1107652893066409E-3</c:v>
                </c:pt>
                <c:pt idx="12">
                  <c:v>3.0929386291503906E-3</c:v>
                </c:pt>
                <c:pt idx="13">
                  <c:v>3.1033786926269536E-3</c:v>
                </c:pt>
                <c:pt idx="14">
                  <c:v>3.0924189758300786E-3</c:v>
                </c:pt>
                <c:pt idx="15">
                  <c:v>3.1055469360351559E-3</c:v>
                </c:pt>
                <c:pt idx="16">
                  <c:v>3.1023967895507814E-3</c:v>
                </c:pt>
                <c:pt idx="17">
                  <c:v>3.1001248168945317E-3</c:v>
                </c:pt>
                <c:pt idx="18">
                  <c:v>3.0975366210937499E-3</c:v>
                </c:pt>
                <c:pt idx="19">
                  <c:v>3.1115118713378907E-3</c:v>
                </c:pt>
                <c:pt idx="20">
                  <c:v>3.096514099121094E-3</c:v>
                </c:pt>
                <c:pt idx="21">
                  <c:v>3.112145324707031E-3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2-4787-9545-F2ADEC63CC13}"/>
            </c:ext>
          </c:extLst>
        </c:ser>
        <c:ser>
          <c:idx val="2"/>
          <c:order val="2"/>
          <c:tx>
            <c:strRef>
              <c:f>Energia!$J$171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Energia!$J$172:$J$193</c:f>
              <c:numCache>
                <c:formatCode>General</c:formatCode>
                <c:ptCount val="22"/>
                <c:pt idx="0">
                  <c:v>8.9920532226562502E-2</c:v>
                </c:pt>
                <c:pt idx="1">
                  <c:v>6.416143798828125E-2</c:v>
                </c:pt>
                <c:pt idx="2">
                  <c:v>3.5603942871093738E-2</c:v>
                </c:pt>
                <c:pt idx="3">
                  <c:v>0.11247766113281249</c:v>
                </c:pt>
                <c:pt idx="4">
                  <c:v>0.48334277343749998</c:v>
                </c:pt>
                <c:pt idx="5">
                  <c:v>0.29875982666015621</c:v>
                </c:pt>
                <c:pt idx="6">
                  <c:v>0.12526959228515624</c:v>
                </c:pt>
                <c:pt idx="7">
                  <c:v>8.5661865234374995E-2</c:v>
                </c:pt>
                <c:pt idx="8">
                  <c:v>7.9353515624999996E-2</c:v>
                </c:pt>
                <c:pt idx="9">
                  <c:v>7.6958679199218741E-2</c:v>
                </c:pt>
                <c:pt idx="10">
                  <c:v>4.5008056640624995E-2</c:v>
                </c:pt>
                <c:pt idx="11">
                  <c:v>5.8564636230468738E-2</c:v>
                </c:pt>
                <c:pt idx="12">
                  <c:v>9.8193603515624991E-2</c:v>
                </c:pt>
                <c:pt idx="13">
                  <c:v>5.5532592773437493E-2</c:v>
                </c:pt>
                <c:pt idx="14">
                  <c:v>9.0138244628906253E-2</c:v>
                </c:pt>
                <c:pt idx="15">
                  <c:v>8.7430114746093759E-2</c:v>
                </c:pt>
                <c:pt idx="16">
                  <c:v>7.7447204589843735E-2</c:v>
                </c:pt>
                <c:pt idx="17">
                  <c:v>7.3703613281249997E-2</c:v>
                </c:pt>
                <c:pt idx="18">
                  <c:v>6.8738708496093745E-2</c:v>
                </c:pt>
                <c:pt idx="19">
                  <c:v>5.9605407714843732E-2</c:v>
                </c:pt>
                <c:pt idx="20">
                  <c:v>8.2852844238281237E-2</c:v>
                </c:pt>
                <c:pt idx="21">
                  <c:v>5.9594787597656247E-2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2-4787-9545-F2ADEC63CC13}"/>
            </c:ext>
          </c:extLst>
        </c:ser>
        <c:ser>
          <c:idx val="3"/>
          <c:order val="3"/>
          <c:tx>
            <c:strRef>
              <c:f>Energia!$K$171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Energia!$K$172:$K$193</c:f>
              <c:numCache>
                <c:formatCode>General</c:formatCode>
                <c:ptCount val="22"/>
                <c:pt idx="0">
                  <c:v>0.23191906738281254</c:v>
                </c:pt>
                <c:pt idx="1">
                  <c:v>7.4716918945312502E-2</c:v>
                </c:pt>
                <c:pt idx="2">
                  <c:v>8.2674560546874998E-2</c:v>
                </c:pt>
                <c:pt idx="3">
                  <c:v>0.20528076171875001</c:v>
                </c:pt>
                <c:pt idx="4">
                  <c:v>0.29991186523437496</c:v>
                </c:pt>
                <c:pt idx="5">
                  <c:v>0.22588342285156254</c:v>
                </c:pt>
                <c:pt idx="6">
                  <c:v>0.106427001953125</c:v>
                </c:pt>
                <c:pt idx="7">
                  <c:v>0.13255468750000002</c:v>
                </c:pt>
                <c:pt idx="8">
                  <c:v>0.13007043457031248</c:v>
                </c:pt>
                <c:pt idx="9">
                  <c:v>0.17085119628906251</c:v>
                </c:pt>
                <c:pt idx="10">
                  <c:v>0.20278503417968749</c:v>
                </c:pt>
                <c:pt idx="11">
                  <c:v>0.19175793457031254</c:v>
                </c:pt>
                <c:pt idx="12">
                  <c:v>0.25508630371093755</c:v>
                </c:pt>
                <c:pt idx="13">
                  <c:v>0.23963000488281247</c:v>
                </c:pt>
                <c:pt idx="14">
                  <c:v>0.26512658691406255</c:v>
                </c:pt>
                <c:pt idx="15">
                  <c:v>0.20185559082031251</c:v>
                </c:pt>
                <c:pt idx="16">
                  <c:v>0.20077124023437501</c:v>
                </c:pt>
                <c:pt idx="17">
                  <c:v>0.23658349609375004</c:v>
                </c:pt>
                <c:pt idx="18">
                  <c:v>0.23914233398437498</c:v>
                </c:pt>
                <c:pt idx="19">
                  <c:v>0.19439135742187499</c:v>
                </c:pt>
                <c:pt idx="20">
                  <c:v>0.23584338378906247</c:v>
                </c:pt>
                <c:pt idx="21">
                  <c:v>0.19847058105468751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32-4787-9545-F2ADEC63CC13}"/>
            </c:ext>
          </c:extLst>
        </c:ser>
        <c:ser>
          <c:idx val="4"/>
          <c:order val="4"/>
          <c:tx>
            <c:strRef>
              <c:f>Energia!$L$171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Energia!$L$172:$L$193</c:f>
              <c:numCache>
                <c:formatCode>General</c:formatCode>
                <c:ptCount val="22"/>
                <c:pt idx="0">
                  <c:v>0.36619498306274417</c:v>
                </c:pt>
                <c:pt idx="1">
                  <c:v>0.17885416799926757</c:v>
                </c:pt>
                <c:pt idx="2">
                  <c:v>0.15594646560668946</c:v>
                </c:pt>
                <c:pt idx="3">
                  <c:v>0.36445765023803711</c:v>
                </c:pt>
                <c:pt idx="4">
                  <c:v>0.84138773193359373</c:v>
                </c:pt>
                <c:pt idx="5">
                  <c:v>0.57998150656127923</c:v>
                </c:pt>
                <c:pt idx="6">
                  <c:v>0.28236275604248046</c:v>
                </c:pt>
                <c:pt idx="7">
                  <c:v>0.26885196704101566</c:v>
                </c:pt>
                <c:pt idx="8">
                  <c:v>0.26376260037231442</c:v>
                </c:pt>
                <c:pt idx="9">
                  <c:v>0.30636190130615237</c:v>
                </c:pt>
                <c:pt idx="10">
                  <c:v>0.3063274994506836</c:v>
                </c:pt>
                <c:pt idx="11">
                  <c:v>0.31015057546997071</c:v>
                </c:pt>
                <c:pt idx="12">
                  <c:v>0.41841794168090823</c:v>
                </c:pt>
                <c:pt idx="13">
                  <c:v>0.35719989968872068</c:v>
                </c:pt>
                <c:pt idx="14">
                  <c:v>0.42054706375122075</c:v>
                </c:pt>
                <c:pt idx="15">
                  <c:v>0.350677522644043</c:v>
                </c:pt>
                <c:pt idx="16">
                  <c:v>0.34051328240966794</c:v>
                </c:pt>
                <c:pt idx="17">
                  <c:v>0.37308563201904299</c:v>
                </c:pt>
                <c:pt idx="18">
                  <c:v>0.37164901062011713</c:v>
                </c:pt>
                <c:pt idx="19">
                  <c:v>0.31358452212524413</c:v>
                </c:pt>
                <c:pt idx="20">
                  <c:v>0.38275059429931635</c:v>
                </c:pt>
                <c:pt idx="21">
                  <c:v>0.31728013238525388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32-4787-9545-F2ADEC63C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Energia!$H$199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Energia!$H$200:$H$221</c:f>
              <c:numCache>
                <c:formatCode>General</c:formatCode>
                <c:ptCount val="22"/>
                <c:pt idx="0">
                  <c:v>4.4884249877929695E-2</c:v>
                </c:pt>
                <c:pt idx="1">
                  <c:v>3.3810800170898443E-2</c:v>
                </c:pt>
                <c:pt idx="2">
                  <c:v>4.177841491699219E-2</c:v>
                </c:pt>
                <c:pt idx="3">
                  <c:v>5.4110211181640624E-2</c:v>
                </c:pt>
                <c:pt idx="4">
                  <c:v>4.1758575439453126E-2</c:v>
                </c:pt>
                <c:pt idx="5">
                  <c:v>4.7703067016601562E-2</c:v>
                </c:pt>
                <c:pt idx="6">
                  <c:v>4.7771447753906258E-2</c:v>
                </c:pt>
                <c:pt idx="7">
                  <c:v>4.9302310180664062E-2</c:v>
                </c:pt>
                <c:pt idx="8">
                  <c:v>5.0842739868164073E-2</c:v>
                </c:pt>
                <c:pt idx="9">
                  <c:v>5.5680953979492194E-2</c:v>
                </c:pt>
                <c:pt idx="10">
                  <c:v>5.6011880493164072E-2</c:v>
                </c:pt>
                <c:pt idx="11">
                  <c:v>5.5757995605468749E-2</c:v>
                </c:pt>
                <c:pt idx="12">
                  <c:v>5.7443041992187506E-2</c:v>
                </c:pt>
                <c:pt idx="13">
                  <c:v>6.1739044189453127E-2</c:v>
                </c:pt>
                <c:pt idx="14">
                  <c:v>5.6516729736328132E-2</c:v>
                </c:pt>
                <c:pt idx="15">
                  <c:v>5.6615725708007811E-2</c:v>
                </c:pt>
                <c:pt idx="16">
                  <c:v>5.7359152221679692E-2</c:v>
                </c:pt>
                <c:pt idx="17">
                  <c:v>5.7799346923828133E-2</c:v>
                </c:pt>
                <c:pt idx="18">
                  <c:v>5.8516085815429691E-2</c:v>
                </c:pt>
                <c:pt idx="19">
                  <c:v>5.7121380615234377E-2</c:v>
                </c:pt>
                <c:pt idx="20">
                  <c:v>5.9667279052734383E-2</c:v>
                </c:pt>
                <c:pt idx="21">
                  <c:v>5.8760000610351568E-2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0-4792-83C3-26825D87A4E9}"/>
            </c:ext>
          </c:extLst>
        </c:ser>
        <c:ser>
          <c:idx val="1"/>
          <c:order val="1"/>
          <c:tx>
            <c:strRef>
              <c:f>Energia!$I$199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Energia!$I$200:$I$221</c:f>
              <c:numCache>
                <c:formatCode>General</c:formatCode>
                <c:ptCount val="22"/>
                <c:pt idx="0">
                  <c:v>3.1494687194824223E-3</c:v>
                </c:pt>
                <c:pt idx="1">
                  <c:v>3.1866326599121098E-3</c:v>
                </c:pt>
                <c:pt idx="2">
                  <c:v>3.1604317932128908E-3</c:v>
                </c:pt>
                <c:pt idx="3">
                  <c:v>3.1194694824218747E-3</c:v>
                </c:pt>
                <c:pt idx="4">
                  <c:v>3.1605667419433593E-3</c:v>
                </c:pt>
                <c:pt idx="5">
                  <c:v>3.1400387573242189E-3</c:v>
                </c:pt>
                <c:pt idx="6">
                  <c:v>3.1405563964843754E-3</c:v>
                </c:pt>
                <c:pt idx="7">
                  <c:v>3.1355575866699225E-3</c:v>
                </c:pt>
                <c:pt idx="8">
                  <c:v>3.1296782531738277E-3</c:v>
                </c:pt>
                <c:pt idx="9">
                  <c:v>3.1141863403320313E-3</c:v>
                </c:pt>
                <c:pt idx="10">
                  <c:v>3.1130245056152348E-3</c:v>
                </c:pt>
                <c:pt idx="11">
                  <c:v>3.1139352416992188E-3</c:v>
                </c:pt>
                <c:pt idx="12">
                  <c:v>3.1076376342773437E-3</c:v>
                </c:pt>
                <c:pt idx="13">
                  <c:v>3.0933676452636724E-3</c:v>
                </c:pt>
                <c:pt idx="14">
                  <c:v>3.111397399902344E-3</c:v>
                </c:pt>
                <c:pt idx="15">
                  <c:v>3.1110227661132815E-3</c:v>
                </c:pt>
                <c:pt idx="16">
                  <c:v>3.1079649353027345E-3</c:v>
                </c:pt>
                <c:pt idx="17">
                  <c:v>3.1070938110351561E-3</c:v>
                </c:pt>
                <c:pt idx="18">
                  <c:v>3.1047231445312505E-3</c:v>
                </c:pt>
                <c:pt idx="19">
                  <c:v>3.1094211730957034E-3</c:v>
                </c:pt>
                <c:pt idx="20">
                  <c:v>3.100880126953125E-3</c:v>
                </c:pt>
                <c:pt idx="21">
                  <c:v>3.1032638854980475E-3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0-4792-83C3-26825D87A4E9}"/>
            </c:ext>
          </c:extLst>
        </c:ser>
        <c:ser>
          <c:idx val="2"/>
          <c:order val="2"/>
          <c:tx>
            <c:strRef>
              <c:f>Energia!$J$199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Energia!$J$200:$J$221</c:f>
              <c:numCache>
                <c:formatCode>General</c:formatCode>
                <c:ptCount val="22"/>
                <c:pt idx="0">
                  <c:v>0.2477938842773437</c:v>
                </c:pt>
                <c:pt idx="1">
                  <c:v>4.8427734374999996E-3</c:v>
                </c:pt>
                <c:pt idx="2">
                  <c:v>0.25520672607421874</c:v>
                </c:pt>
                <c:pt idx="3">
                  <c:v>0.3594750366210937</c:v>
                </c:pt>
                <c:pt idx="4">
                  <c:v>6.6450073242187491E-2</c:v>
                </c:pt>
                <c:pt idx="5">
                  <c:v>7.0321105957031241E-2</c:v>
                </c:pt>
                <c:pt idx="6">
                  <c:v>0.11867449951171874</c:v>
                </c:pt>
                <c:pt idx="7">
                  <c:v>8.4721984863281252E-2</c:v>
                </c:pt>
                <c:pt idx="8">
                  <c:v>8.8481506347656239E-2</c:v>
                </c:pt>
                <c:pt idx="9">
                  <c:v>9.2235717773437489E-2</c:v>
                </c:pt>
                <c:pt idx="10">
                  <c:v>9.0764831542968744E-2</c:v>
                </c:pt>
                <c:pt idx="11">
                  <c:v>5.8899169921874987E-2</c:v>
                </c:pt>
                <c:pt idx="12">
                  <c:v>7.9236694335937496E-2</c:v>
                </c:pt>
                <c:pt idx="13">
                  <c:v>0.13110003662109374</c:v>
                </c:pt>
                <c:pt idx="14">
                  <c:v>7.0257385253906249E-2</c:v>
                </c:pt>
                <c:pt idx="15">
                  <c:v>9.5411132812499994E-2</c:v>
                </c:pt>
                <c:pt idx="16">
                  <c:v>8.6437133789062495E-2</c:v>
                </c:pt>
                <c:pt idx="17">
                  <c:v>0.10922790527343748</c:v>
                </c:pt>
                <c:pt idx="18">
                  <c:v>7.2238037109374986E-2</c:v>
                </c:pt>
                <c:pt idx="19">
                  <c:v>5.1183654785156248E-2</c:v>
                </c:pt>
                <c:pt idx="20">
                  <c:v>8.6368103027343754E-2</c:v>
                </c:pt>
                <c:pt idx="21">
                  <c:v>0.11958251953124997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0-4792-83C3-26825D87A4E9}"/>
            </c:ext>
          </c:extLst>
        </c:ser>
        <c:ser>
          <c:idx val="3"/>
          <c:order val="3"/>
          <c:tx>
            <c:strRef>
              <c:f>Energia!$K$199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Energia!$K$200:$K$221</c:f>
              <c:numCache>
                <c:formatCode>General</c:formatCode>
                <c:ptCount val="22"/>
                <c:pt idx="0">
                  <c:v>0.30325097656250005</c:v>
                </c:pt>
                <c:pt idx="1">
                  <c:v>7.0115600585937507E-2</c:v>
                </c:pt>
                <c:pt idx="2">
                  <c:v>0.19291113281250002</c:v>
                </c:pt>
                <c:pt idx="3">
                  <c:v>0.33900012207031255</c:v>
                </c:pt>
                <c:pt idx="4">
                  <c:v>0.16201574707031252</c:v>
                </c:pt>
                <c:pt idx="5">
                  <c:v>0.15533752441406251</c:v>
                </c:pt>
                <c:pt idx="6">
                  <c:v>0.1388714599609375</c:v>
                </c:pt>
                <c:pt idx="7">
                  <c:v>0.14303674316406254</c:v>
                </c:pt>
                <c:pt idx="8">
                  <c:v>0.17150524902343753</c:v>
                </c:pt>
                <c:pt idx="9">
                  <c:v>0.1622796630859375</c:v>
                </c:pt>
                <c:pt idx="10">
                  <c:v>0.18778198242187502</c:v>
                </c:pt>
                <c:pt idx="11">
                  <c:v>0.18660583496093749</c:v>
                </c:pt>
                <c:pt idx="12">
                  <c:v>0.22079443359375001</c:v>
                </c:pt>
                <c:pt idx="13">
                  <c:v>0.26948693847656258</c:v>
                </c:pt>
                <c:pt idx="14">
                  <c:v>0.19354223632812501</c:v>
                </c:pt>
                <c:pt idx="15">
                  <c:v>0.1960953369140625</c:v>
                </c:pt>
                <c:pt idx="16">
                  <c:v>0.20437426757812499</c:v>
                </c:pt>
                <c:pt idx="17">
                  <c:v>0.2175126953125</c:v>
                </c:pt>
                <c:pt idx="18">
                  <c:v>0.22318115234374999</c:v>
                </c:pt>
                <c:pt idx="19">
                  <c:v>0.21597509765625</c:v>
                </c:pt>
                <c:pt idx="20">
                  <c:v>0.26721496582031251</c:v>
                </c:pt>
                <c:pt idx="21">
                  <c:v>0.2099796142578125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10-4792-83C3-26825D87A4E9}"/>
            </c:ext>
          </c:extLst>
        </c:ser>
        <c:ser>
          <c:idx val="4"/>
          <c:order val="4"/>
          <c:tx>
            <c:strRef>
              <c:f>Energia!$L$199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Energia!$L$200:$L$221</c:f>
              <c:numCache>
                <c:formatCode>General</c:formatCode>
                <c:ptCount val="22"/>
                <c:pt idx="0">
                  <c:v>0.59907857943725584</c:v>
                </c:pt>
                <c:pt idx="1">
                  <c:v>0.11195580685424807</c:v>
                </c:pt>
                <c:pt idx="2">
                  <c:v>0.49305670559692383</c:v>
                </c:pt>
                <c:pt idx="3">
                  <c:v>0.75570483935546873</c:v>
                </c:pt>
                <c:pt idx="4">
                  <c:v>0.27338496249389649</c:v>
                </c:pt>
                <c:pt idx="5">
                  <c:v>0.27650173614501955</c:v>
                </c:pt>
                <c:pt idx="6">
                  <c:v>0.30845796362304689</c:v>
                </c:pt>
                <c:pt idx="7">
                  <c:v>0.28019659579467782</c:v>
                </c:pt>
                <c:pt idx="8">
                  <c:v>0.31395917349243163</c:v>
                </c:pt>
                <c:pt idx="9">
                  <c:v>0.31331052117919922</c:v>
                </c:pt>
                <c:pt idx="10">
                  <c:v>0.33767171896362308</c:v>
                </c:pt>
                <c:pt idx="11">
                  <c:v>0.30437693572998048</c:v>
                </c:pt>
                <c:pt idx="12">
                  <c:v>0.36058180755615232</c:v>
                </c:pt>
                <c:pt idx="13">
                  <c:v>0.46541938693237311</c:v>
                </c:pt>
                <c:pt idx="14">
                  <c:v>0.32342774871826174</c:v>
                </c:pt>
                <c:pt idx="15">
                  <c:v>0.35123321820068359</c:v>
                </c:pt>
                <c:pt idx="16">
                  <c:v>0.35127851852416991</c:v>
                </c:pt>
                <c:pt idx="17">
                  <c:v>0.38764704132080074</c:v>
                </c:pt>
                <c:pt idx="18">
                  <c:v>0.35703999841308592</c:v>
                </c:pt>
                <c:pt idx="19">
                  <c:v>0.32738955422973637</c:v>
                </c:pt>
                <c:pt idx="20">
                  <c:v>0.41635122802734376</c:v>
                </c:pt>
                <c:pt idx="21">
                  <c:v>0.39142539828491207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10-4792-83C3-26825D87A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784860</xdr:colOff>
      <xdr:row>11</xdr:row>
      <xdr:rowOff>17145</xdr:rowOff>
    </xdr:from>
    <xdr:to>
      <xdr:col>10</xdr:col>
      <xdr:colOff>601980</xdr:colOff>
      <xdr:row>26</xdr:row>
      <xdr:rowOff>17145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1F9B36-E1DE-4A64-B99E-73A489D0E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15240</xdr:rowOff>
    </xdr:from>
    <xdr:to>
      <xdr:col>14</xdr:col>
      <xdr:colOff>784860</xdr:colOff>
      <xdr:row>21</xdr:row>
      <xdr:rowOff>11430</xdr:rowOff>
    </xdr:to>
    <xdr:graphicFrame macro="">
      <xdr:nvGraphicFramePr>
        <xdr:cNvPr id="2" name="Graphique 13">
          <a:extLst>
            <a:ext uri="{FF2B5EF4-FFF2-40B4-BE49-F238E27FC236}">
              <a16:creationId xmlns:a16="http://schemas.microsoft.com/office/drawing/2014/main" id="{3E6C4973-6851-48B8-BF80-AB1D27579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788670</xdr:colOff>
      <xdr:row>31</xdr:row>
      <xdr:rowOff>3810</xdr:rowOff>
    </xdr:from>
    <xdr:to>
      <xdr:col>15</xdr:col>
      <xdr:colOff>0</xdr:colOff>
      <xdr:row>48</xdr:row>
      <xdr:rowOff>175260</xdr:rowOff>
    </xdr:to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967B2743-EC11-468A-87F9-6A1874E77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58</xdr:row>
      <xdr:rowOff>186690</xdr:rowOff>
    </xdr:from>
    <xdr:to>
      <xdr:col>15</xdr:col>
      <xdr:colOff>3810</xdr:colOff>
      <xdr:row>76</xdr:row>
      <xdr:rowOff>160020</xdr:rowOff>
    </xdr:to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33974DCF-165A-4D00-93D5-E4EA403B2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</xdr:colOff>
      <xdr:row>87</xdr:row>
      <xdr:rowOff>22860</xdr:rowOff>
    </xdr:from>
    <xdr:to>
      <xdr:col>15</xdr:col>
      <xdr:colOff>15240</xdr:colOff>
      <xdr:row>105</xdr:row>
      <xdr:rowOff>11430</xdr:rowOff>
    </xdr:to>
    <xdr:graphicFrame macro="">
      <xdr:nvGraphicFramePr>
        <xdr:cNvPr id="5" name="Graphique 13">
          <a:extLst>
            <a:ext uri="{FF2B5EF4-FFF2-40B4-BE49-F238E27FC236}">
              <a16:creationId xmlns:a16="http://schemas.microsoft.com/office/drawing/2014/main" id="{FF4BD00A-0C6A-45B0-BE19-9852FFF4C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</xdr:colOff>
      <xdr:row>114</xdr:row>
      <xdr:rowOff>194310</xdr:rowOff>
    </xdr:from>
    <xdr:to>
      <xdr:col>15</xdr:col>
      <xdr:colOff>19050</xdr:colOff>
      <xdr:row>132</xdr:row>
      <xdr:rowOff>167640</xdr:rowOff>
    </xdr:to>
    <xdr:graphicFrame macro="">
      <xdr:nvGraphicFramePr>
        <xdr:cNvPr id="6" name="Graphique 13">
          <a:extLst>
            <a:ext uri="{FF2B5EF4-FFF2-40B4-BE49-F238E27FC236}">
              <a16:creationId xmlns:a16="http://schemas.microsoft.com/office/drawing/2014/main" id="{9C404563-7099-41A7-86E4-7111A22B2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</xdr:colOff>
      <xdr:row>143</xdr:row>
      <xdr:rowOff>26670</xdr:rowOff>
    </xdr:from>
    <xdr:to>
      <xdr:col>15</xdr:col>
      <xdr:colOff>60960</xdr:colOff>
      <xdr:row>161</xdr:row>
      <xdr:rowOff>15240</xdr:rowOff>
    </xdr:to>
    <xdr:graphicFrame macro="">
      <xdr:nvGraphicFramePr>
        <xdr:cNvPr id="7" name="Graphique 13">
          <a:extLst>
            <a:ext uri="{FF2B5EF4-FFF2-40B4-BE49-F238E27FC236}">
              <a16:creationId xmlns:a16="http://schemas.microsoft.com/office/drawing/2014/main" id="{FBB33C7E-A92F-4DAC-85BC-1CC4FB4EC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11430</xdr:colOff>
      <xdr:row>171</xdr:row>
      <xdr:rowOff>3810</xdr:rowOff>
    </xdr:from>
    <xdr:to>
      <xdr:col>15</xdr:col>
      <xdr:colOff>15240</xdr:colOff>
      <xdr:row>188</xdr:row>
      <xdr:rowOff>175260</xdr:rowOff>
    </xdr:to>
    <xdr:graphicFrame macro="">
      <xdr:nvGraphicFramePr>
        <xdr:cNvPr id="8" name="Graphique 13">
          <a:extLst>
            <a:ext uri="{FF2B5EF4-FFF2-40B4-BE49-F238E27FC236}">
              <a16:creationId xmlns:a16="http://schemas.microsoft.com/office/drawing/2014/main" id="{A0F44E66-39E4-404C-8760-204E07C32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199</xdr:row>
      <xdr:rowOff>15240</xdr:rowOff>
    </xdr:from>
    <xdr:to>
      <xdr:col>15</xdr:col>
      <xdr:colOff>11430</xdr:colOff>
      <xdr:row>217</xdr:row>
      <xdr:rowOff>3810</xdr:rowOff>
    </xdr:to>
    <xdr:graphicFrame macro="">
      <xdr:nvGraphicFramePr>
        <xdr:cNvPr id="9" name="Graphique 13">
          <a:extLst>
            <a:ext uri="{FF2B5EF4-FFF2-40B4-BE49-F238E27FC236}">
              <a16:creationId xmlns:a16="http://schemas.microsoft.com/office/drawing/2014/main" id="{B53E1FA6-5AEA-4A64-91A2-972073261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227</xdr:row>
      <xdr:rowOff>11430</xdr:rowOff>
    </xdr:from>
    <xdr:to>
      <xdr:col>15</xdr:col>
      <xdr:colOff>3810</xdr:colOff>
      <xdr:row>245</xdr:row>
      <xdr:rowOff>0</xdr:rowOff>
    </xdr:to>
    <xdr:graphicFrame macro="">
      <xdr:nvGraphicFramePr>
        <xdr:cNvPr id="10" name="Graphique 13">
          <a:extLst>
            <a:ext uri="{FF2B5EF4-FFF2-40B4-BE49-F238E27FC236}">
              <a16:creationId xmlns:a16="http://schemas.microsoft.com/office/drawing/2014/main" id="{355B85A2-4FEC-419A-B2AF-D68ADFEAC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7620</xdr:colOff>
      <xdr:row>254</xdr:row>
      <xdr:rowOff>190500</xdr:rowOff>
    </xdr:from>
    <xdr:to>
      <xdr:col>15</xdr:col>
      <xdr:colOff>11430</xdr:colOff>
      <xdr:row>272</xdr:row>
      <xdr:rowOff>163830</xdr:rowOff>
    </xdr:to>
    <xdr:graphicFrame macro="">
      <xdr:nvGraphicFramePr>
        <xdr:cNvPr id="11" name="Graphique 13">
          <a:extLst>
            <a:ext uri="{FF2B5EF4-FFF2-40B4-BE49-F238E27FC236}">
              <a16:creationId xmlns:a16="http://schemas.microsoft.com/office/drawing/2014/main" id="{D76BBFAD-71AC-4AEB-9710-F1D7576F3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11430</xdr:colOff>
      <xdr:row>282</xdr:row>
      <xdr:rowOff>190500</xdr:rowOff>
    </xdr:from>
    <xdr:to>
      <xdr:col>15</xdr:col>
      <xdr:colOff>15240</xdr:colOff>
      <xdr:row>300</xdr:row>
      <xdr:rowOff>163830</xdr:rowOff>
    </xdr:to>
    <xdr:graphicFrame macro="">
      <xdr:nvGraphicFramePr>
        <xdr:cNvPr id="12" name="Graphique 13">
          <a:extLst>
            <a:ext uri="{FF2B5EF4-FFF2-40B4-BE49-F238E27FC236}">
              <a16:creationId xmlns:a16="http://schemas.microsoft.com/office/drawing/2014/main" id="{DF3C3F75-EDE1-4CD5-B3CA-29CB3A06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7620</xdr:colOff>
      <xdr:row>311</xdr:row>
      <xdr:rowOff>0</xdr:rowOff>
    </xdr:from>
    <xdr:to>
      <xdr:col>15</xdr:col>
      <xdr:colOff>11430</xdr:colOff>
      <xdr:row>328</xdr:row>
      <xdr:rowOff>171450</xdr:rowOff>
    </xdr:to>
    <xdr:graphicFrame macro="">
      <xdr:nvGraphicFramePr>
        <xdr:cNvPr id="13" name="Graphique 13">
          <a:extLst>
            <a:ext uri="{FF2B5EF4-FFF2-40B4-BE49-F238E27FC236}">
              <a16:creationId xmlns:a16="http://schemas.microsoft.com/office/drawing/2014/main" id="{8298915D-A4CE-4C95-ACB5-1F6D3B5AC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49530</xdr:colOff>
      <xdr:row>339</xdr:row>
      <xdr:rowOff>45720</xdr:rowOff>
    </xdr:from>
    <xdr:to>
      <xdr:col>15</xdr:col>
      <xdr:colOff>53340</xdr:colOff>
      <xdr:row>357</xdr:row>
      <xdr:rowOff>34290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F7F0F921-1208-4C14-9A52-E10E1A468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784860</xdr:colOff>
      <xdr:row>366</xdr:row>
      <xdr:rowOff>186690</xdr:rowOff>
    </xdr:from>
    <xdr:to>
      <xdr:col>14</xdr:col>
      <xdr:colOff>788670</xdr:colOff>
      <xdr:row>384</xdr:row>
      <xdr:rowOff>160020</xdr:rowOff>
    </xdr:to>
    <xdr:graphicFrame macro="">
      <xdr:nvGraphicFramePr>
        <xdr:cNvPr id="15" name="Graphique 13">
          <a:extLst>
            <a:ext uri="{FF2B5EF4-FFF2-40B4-BE49-F238E27FC236}">
              <a16:creationId xmlns:a16="http://schemas.microsoft.com/office/drawing/2014/main" id="{93AF01DA-C948-45ED-9BE9-36B7B97A1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777240</xdr:colOff>
      <xdr:row>394</xdr:row>
      <xdr:rowOff>194310</xdr:rowOff>
    </xdr:from>
    <xdr:to>
      <xdr:col>14</xdr:col>
      <xdr:colOff>781050</xdr:colOff>
      <xdr:row>412</xdr:row>
      <xdr:rowOff>167640</xdr:rowOff>
    </xdr:to>
    <xdr:graphicFrame macro="">
      <xdr:nvGraphicFramePr>
        <xdr:cNvPr id="16" name="Graphique 13">
          <a:extLst>
            <a:ext uri="{FF2B5EF4-FFF2-40B4-BE49-F238E27FC236}">
              <a16:creationId xmlns:a16="http://schemas.microsoft.com/office/drawing/2014/main" id="{C07A33E1-9753-4C3E-8C2D-AE1C6ACBB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781050</xdr:colOff>
      <xdr:row>423</xdr:row>
      <xdr:rowOff>11430</xdr:rowOff>
    </xdr:from>
    <xdr:to>
      <xdr:col>14</xdr:col>
      <xdr:colOff>784860</xdr:colOff>
      <xdr:row>441</xdr:row>
      <xdr:rowOff>0</xdr:rowOff>
    </xdr:to>
    <xdr:graphicFrame macro="">
      <xdr:nvGraphicFramePr>
        <xdr:cNvPr id="17" name="Graphique 13">
          <a:extLst>
            <a:ext uri="{FF2B5EF4-FFF2-40B4-BE49-F238E27FC236}">
              <a16:creationId xmlns:a16="http://schemas.microsoft.com/office/drawing/2014/main" id="{184E1716-3E31-45CF-A947-A384BAB7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19050</xdr:colOff>
      <xdr:row>451</xdr:row>
      <xdr:rowOff>7620</xdr:rowOff>
    </xdr:from>
    <xdr:to>
      <xdr:col>15</xdr:col>
      <xdr:colOff>22860</xdr:colOff>
      <xdr:row>468</xdr:row>
      <xdr:rowOff>179070</xdr:rowOff>
    </xdr:to>
    <xdr:graphicFrame macro="">
      <xdr:nvGraphicFramePr>
        <xdr:cNvPr id="18" name="Graphique 13">
          <a:extLst>
            <a:ext uri="{FF2B5EF4-FFF2-40B4-BE49-F238E27FC236}">
              <a16:creationId xmlns:a16="http://schemas.microsoft.com/office/drawing/2014/main" id="{44B316AA-FB0B-469B-83B5-10F76A309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a" refreshedDate="44004.649132754632" createdVersion="6" refreshedVersion="6" minRefreshableVersion="3" recordCount="296" xr:uid="{85C1FAA8-F9AB-4B89-9B93-4A17B42B494A}">
  <cacheSource type="worksheet">
    <worksheetSource ref="A1:D297" sheet="Router"/>
  </cacheSource>
  <cacheFields count="4">
    <cacheField name="Tiempo" numFmtId="0">
      <sharedItems containsSemiMixedTypes="0" containsString="0" containsNumber="1" containsInteger="1" minValue="315790438" maxValue="6918376713"/>
    </cacheField>
    <cacheField name="Router" numFmtId="0">
      <sharedItems containsSemiMixedTypes="0" containsString="0" containsNumber="1" containsInteger="1" minValue="18" maxValue="24" count="7">
        <n v="18"/>
        <n v="19"/>
        <n v="24"/>
        <n v="22"/>
        <n v="20"/>
        <n v="23"/>
        <n v="21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1" maxValue="17" count="17">
        <n v="7"/>
        <n v="14"/>
        <n v="5"/>
        <n v="15"/>
        <n v="6"/>
        <n v="3"/>
        <n v="1"/>
        <n v="8"/>
        <n v="9"/>
        <n v="17"/>
        <n v="12"/>
        <n v="11"/>
        <n v="10"/>
        <n v="13"/>
        <n v="2"/>
        <n v="4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315790438"/>
    <x v="0"/>
    <s v="Hello 1 "/>
    <x v="0"/>
  </r>
  <r>
    <n v="315897016"/>
    <x v="0"/>
    <s v="Hello 1 "/>
    <x v="1"/>
  </r>
  <r>
    <n v="316087157"/>
    <x v="0"/>
    <s v="Hello 1 "/>
    <x v="2"/>
  </r>
  <r>
    <n v="316657525"/>
    <x v="0"/>
    <s v="Hello 1 "/>
    <x v="3"/>
  </r>
  <r>
    <n v="317252513"/>
    <x v="0"/>
    <s v="Hello 1 "/>
    <x v="4"/>
  </r>
  <r>
    <n v="319003011"/>
    <x v="0"/>
    <s v="Hello 1 "/>
    <x v="5"/>
  </r>
  <r>
    <n v="615907473"/>
    <x v="0"/>
    <s v="Hello 2 "/>
    <x v="1"/>
  </r>
  <r>
    <n v="616140015"/>
    <x v="1"/>
    <s v="Hello 2 "/>
    <x v="0"/>
  </r>
  <r>
    <n v="616275085"/>
    <x v="1"/>
    <s v="Hello 2 "/>
    <x v="2"/>
  </r>
  <r>
    <n v="916041218"/>
    <x v="1"/>
    <s v="Hello 3 "/>
    <x v="6"/>
  </r>
  <r>
    <n v="916281507"/>
    <x v="1"/>
    <s v="Hello 3 "/>
    <x v="2"/>
  </r>
  <r>
    <n v="1215747758"/>
    <x v="1"/>
    <s v="Hello 4 "/>
    <x v="7"/>
  </r>
  <r>
    <n v="1216127656"/>
    <x v="1"/>
    <s v="Hello 4 "/>
    <x v="8"/>
  </r>
  <r>
    <n v="1216197227"/>
    <x v="1"/>
    <s v="Hello 4 "/>
    <x v="0"/>
  </r>
  <r>
    <n v="1216261862"/>
    <x v="2"/>
    <s v="Hello 4 "/>
    <x v="6"/>
  </r>
  <r>
    <n v="1216508993"/>
    <x v="1"/>
    <s v="Hello 4 "/>
    <x v="1"/>
  </r>
  <r>
    <n v="1217604361"/>
    <x v="1"/>
    <s v="Hello 4 "/>
    <x v="9"/>
  </r>
  <r>
    <n v="1515735604"/>
    <x v="2"/>
    <s v="Hello 5 "/>
    <x v="4"/>
  </r>
  <r>
    <n v="1515954371"/>
    <x v="1"/>
    <s v="Hello 5 "/>
    <x v="10"/>
  </r>
  <r>
    <n v="1815577771"/>
    <x v="2"/>
    <s v="Hello 6 "/>
    <x v="7"/>
  </r>
  <r>
    <n v="1815738411"/>
    <x v="2"/>
    <s v="Hello 6 "/>
    <x v="4"/>
  </r>
  <r>
    <n v="1815752161"/>
    <x v="2"/>
    <s v="Hello 6 "/>
    <x v="11"/>
  </r>
  <r>
    <n v="1815873550"/>
    <x v="3"/>
    <s v="Hello 6 "/>
    <x v="6"/>
  </r>
  <r>
    <n v="1815958142"/>
    <x v="2"/>
    <s v="Hello 6 "/>
    <x v="12"/>
  </r>
  <r>
    <n v="1816266329"/>
    <x v="2"/>
    <s v="Hello 6 "/>
    <x v="8"/>
  </r>
  <r>
    <n v="1816287117"/>
    <x v="2"/>
    <s v="Hello 6 "/>
    <x v="5"/>
  </r>
  <r>
    <n v="1816577244"/>
    <x v="2"/>
    <s v="Hello 6 "/>
    <x v="2"/>
  </r>
  <r>
    <n v="1816653307"/>
    <x v="2"/>
    <s v="Hello 6 "/>
    <x v="0"/>
  </r>
  <r>
    <n v="1817409395"/>
    <x v="2"/>
    <s v="Hello 6 "/>
    <x v="9"/>
  </r>
  <r>
    <n v="1817420318"/>
    <x v="2"/>
    <s v="Hello 6 "/>
    <x v="13"/>
  </r>
  <r>
    <n v="1818218295"/>
    <x v="2"/>
    <s v="Hello 6 "/>
    <x v="3"/>
  </r>
  <r>
    <n v="1818243533"/>
    <x v="2"/>
    <s v="Hello 6 "/>
    <x v="14"/>
  </r>
  <r>
    <n v="1818254115"/>
    <x v="2"/>
    <s v="Hello 6 "/>
    <x v="15"/>
  </r>
  <r>
    <n v="1818890389"/>
    <x v="2"/>
    <s v="Hello 6 "/>
    <x v="16"/>
  </r>
  <r>
    <n v="1820870524"/>
    <x v="2"/>
    <s v="Hello 6 "/>
    <x v="1"/>
  </r>
  <r>
    <n v="1822986202"/>
    <x v="2"/>
    <s v="Hello 6 "/>
    <x v="10"/>
  </r>
  <r>
    <n v="2115773581"/>
    <x v="2"/>
    <s v="Hello 7 "/>
    <x v="15"/>
  </r>
  <r>
    <n v="2115780184"/>
    <x v="4"/>
    <s v="Hello 7 "/>
    <x v="0"/>
  </r>
  <r>
    <n v="2115900014"/>
    <x v="2"/>
    <s v="Hello 7 "/>
    <x v="1"/>
  </r>
  <r>
    <n v="2115938475"/>
    <x v="2"/>
    <s v="Hello 7 "/>
    <x v="10"/>
  </r>
  <r>
    <n v="2116163606"/>
    <x v="5"/>
    <s v="Hello 7 "/>
    <x v="8"/>
  </r>
  <r>
    <n v="2415618962"/>
    <x v="3"/>
    <s v="Hello 8 "/>
    <x v="11"/>
  </r>
  <r>
    <n v="2415728216"/>
    <x v="3"/>
    <s v="Hello 8 "/>
    <x v="7"/>
  </r>
  <r>
    <n v="2415789493"/>
    <x v="4"/>
    <s v="Hello 8 "/>
    <x v="14"/>
  </r>
  <r>
    <n v="2415797869"/>
    <x v="6"/>
    <s v="Hello 8 "/>
    <x v="6"/>
  </r>
  <r>
    <n v="2415961021"/>
    <x v="3"/>
    <s v="Hello 8 "/>
    <x v="12"/>
  </r>
  <r>
    <n v="2416366028"/>
    <x v="3"/>
    <s v="Hello 8 "/>
    <x v="5"/>
  </r>
  <r>
    <n v="2416405971"/>
    <x v="4"/>
    <s v="Hello 8 "/>
    <x v="10"/>
  </r>
  <r>
    <n v="2416417416"/>
    <x v="4"/>
    <s v="Hello 8 "/>
    <x v="3"/>
  </r>
  <r>
    <n v="2416464591"/>
    <x v="3"/>
    <s v="Hello 8 "/>
    <x v="9"/>
  </r>
  <r>
    <n v="2416494541"/>
    <x v="3"/>
    <s v="Hello 8 "/>
    <x v="4"/>
  </r>
  <r>
    <n v="2416854801"/>
    <x v="3"/>
    <s v="Hello 8 "/>
    <x v="2"/>
  </r>
  <r>
    <n v="2416884077"/>
    <x v="3"/>
    <s v="Hello 8 "/>
    <x v="16"/>
  </r>
  <r>
    <n v="2715591485"/>
    <x v="6"/>
    <s v="Hello 9 "/>
    <x v="11"/>
  </r>
  <r>
    <n v="2715749565"/>
    <x v="6"/>
    <s v="Hello 9 "/>
    <x v="6"/>
  </r>
  <r>
    <n v="2715821212"/>
    <x v="6"/>
    <s v="Hello 9 "/>
    <x v="0"/>
  </r>
  <r>
    <n v="2715913572"/>
    <x v="6"/>
    <s v="Hello 9 "/>
    <x v="4"/>
  </r>
  <r>
    <n v="2715926538"/>
    <x v="6"/>
    <s v="Hello 9 "/>
    <x v="7"/>
  </r>
  <r>
    <n v="2716022441"/>
    <x v="3"/>
    <s v="Hello 9 "/>
    <x v="1"/>
  </r>
  <r>
    <n v="2716104566"/>
    <x v="3"/>
    <s v="Hello 9 "/>
    <x v="8"/>
  </r>
  <r>
    <n v="2716244394"/>
    <x v="6"/>
    <s v="Hello 9 "/>
    <x v="13"/>
  </r>
  <r>
    <n v="2716255829"/>
    <x v="6"/>
    <s v="Hello 9 "/>
    <x v="9"/>
  </r>
  <r>
    <n v="2716343217"/>
    <x v="6"/>
    <s v="Hello 9 "/>
    <x v="2"/>
  </r>
  <r>
    <n v="2716619564"/>
    <x v="6"/>
    <s v="Hello 9 "/>
    <x v="16"/>
  </r>
  <r>
    <n v="2716910051"/>
    <x v="3"/>
    <s v="Hello 9 "/>
    <x v="14"/>
  </r>
  <r>
    <n v="2717138760"/>
    <x v="3"/>
    <s v="Hello 9 "/>
    <x v="10"/>
  </r>
  <r>
    <n v="2717267866"/>
    <x v="6"/>
    <s v="Hello 9 "/>
    <x v="5"/>
  </r>
  <r>
    <n v="2718794746"/>
    <x v="6"/>
    <s v="Hello 9 "/>
    <x v="12"/>
  </r>
  <r>
    <n v="3015628219"/>
    <x v="6"/>
    <s v="Hello 10 "/>
    <x v="14"/>
  </r>
  <r>
    <n v="3015678151"/>
    <x v="6"/>
    <s v="Hello 10 "/>
    <x v="11"/>
  </r>
  <r>
    <n v="3015689517"/>
    <x v="6"/>
    <s v="Hello 10 "/>
    <x v="4"/>
  </r>
  <r>
    <n v="3015956052"/>
    <x v="6"/>
    <s v="Hello 10 "/>
    <x v="16"/>
  </r>
  <r>
    <n v="3016006114"/>
    <x v="6"/>
    <s v="Hello 10 "/>
    <x v="12"/>
  </r>
  <r>
    <n v="3016042227"/>
    <x v="6"/>
    <s v="Hello 10 "/>
    <x v="0"/>
  </r>
  <r>
    <n v="3016073783"/>
    <x v="6"/>
    <s v="Hello 10 "/>
    <x v="10"/>
  </r>
  <r>
    <n v="3016087001"/>
    <x v="6"/>
    <s v="Hello 10 "/>
    <x v="1"/>
  </r>
  <r>
    <n v="3016124189"/>
    <x v="6"/>
    <s v="Hello 10 "/>
    <x v="3"/>
  </r>
  <r>
    <n v="3016156126"/>
    <x v="6"/>
    <s v="Hello 10 "/>
    <x v="7"/>
  </r>
  <r>
    <n v="3016179542"/>
    <x v="6"/>
    <s v="Hello 10 "/>
    <x v="2"/>
  </r>
  <r>
    <n v="3016217028"/>
    <x v="6"/>
    <s v="Hello 10 "/>
    <x v="9"/>
  </r>
  <r>
    <n v="3016321018"/>
    <x v="6"/>
    <s v="Hello 10 "/>
    <x v="13"/>
  </r>
  <r>
    <n v="3016345532"/>
    <x v="6"/>
    <s v="Hello 10 "/>
    <x v="15"/>
  </r>
  <r>
    <n v="3016395798"/>
    <x v="6"/>
    <s v="Hello 10 "/>
    <x v="5"/>
  </r>
  <r>
    <n v="3016637011"/>
    <x v="6"/>
    <s v="Hello 10 "/>
    <x v="6"/>
  </r>
  <r>
    <n v="3315806865"/>
    <x v="6"/>
    <s v="Hello 11 "/>
    <x v="15"/>
  </r>
  <r>
    <n v="3315845102"/>
    <x v="6"/>
    <s v="Hello 11 "/>
    <x v="3"/>
  </r>
  <r>
    <n v="3316054455"/>
    <x v="6"/>
    <s v="Hello 11 "/>
    <x v="10"/>
  </r>
  <r>
    <n v="3316099223"/>
    <x v="6"/>
    <s v="Hello 11 "/>
    <x v="14"/>
  </r>
  <r>
    <n v="3316154360"/>
    <x v="6"/>
    <s v="Hello 11 "/>
    <x v="8"/>
  </r>
  <r>
    <n v="3316168681"/>
    <x v="6"/>
    <s v="Hello 11 "/>
    <x v="9"/>
  </r>
  <r>
    <n v="3316503409"/>
    <x v="6"/>
    <s v="Hello 11 "/>
    <x v="0"/>
  </r>
  <r>
    <n v="3316529558"/>
    <x v="6"/>
    <s v="Hello 11 "/>
    <x v="4"/>
  </r>
  <r>
    <n v="3316564464"/>
    <x v="6"/>
    <s v="Hello 11 "/>
    <x v="16"/>
  </r>
  <r>
    <n v="3316587595"/>
    <x v="6"/>
    <s v="Hello 11 "/>
    <x v="5"/>
  </r>
  <r>
    <n v="3316663638"/>
    <x v="6"/>
    <s v="Hello 11 "/>
    <x v="2"/>
  </r>
  <r>
    <n v="3317040655"/>
    <x v="6"/>
    <s v="Hello 11 "/>
    <x v="13"/>
  </r>
  <r>
    <n v="3317057932"/>
    <x v="6"/>
    <s v="Hello 11 "/>
    <x v="1"/>
  </r>
  <r>
    <n v="3317102786"/>
    <x v="6"/>
    <s v="Hello 11 "/>
    <x v="12"/>
  </r>
  <r>
    <n v="3317159755"/>
    <x v="6"/>
    <s v="Hello 11 "/>
    <x v="11"/>
  </r>
  <r>
    <n v="3317173089"/>
    <x v="6"/>
    <s v="Hello 11 "/>
    <x v="7"/>
  </r>
  <r>
    <n v="3615751477"/>
    <x v="6"/>
    <s v="Hello 12 "/>
    <x v="11"/>
  </r>
  <r>
    <n v="3615794590"/>
    <x v="6"/>
    <s v="Hello 12 "/>
    <x v="6"/>
  </r>
  <r>
    <n v="3615948743"/>
    <x v="6"/>
    <s v="Hello 12 "/>
    <x v="12"/>
  </r>
  <r>
    <n v="3616009354"/>
    <x v="6"/>
    <s v="Hello 12 "/>
    <x v="1"/>
  </r>
  <r>
    <n v="3616060371"/>
    <x v="6"/>
    <s v="Hello 12 "/>
    <x v="14"/>
  </r>
  <r>
    <n v="3616080158"/>
    <x v="6"/>
    <s v="Hello 12 "/>
    <x v="0"/>
  </r>
  <r>
    <n v="3616249408"/>
    <x v="6"/>
    <s v="Hello 12 "/>
    <x v="15"/>
  </r>
  <r>
    <n v="3616308552"/>
    <x v="6"/>
    <s v="Hello 12 "/>
    <x v="5"/>
  </r>
  <r>
    <n v="3616365740"/>
    <x v="6"/>
    <s v="Hello 12 "/>
    <x v="4"/>
  </r>
  <r>
    <n v="3616379328"/>
    <x v="6"/>
    <s v="Hello 12 "/>
    <x v="16"/>
  </r>
  <r>
    <n v="3616403306"/>
    <x v="6"/>
    <s v="Hello 12 "/>
    <x v="10"/>
  </r>
  <r>
    <n v="3616475980"/>
    <x v="6"/>
    <s v="Hello 12 "/>
    <x v="9"/>
  </r>
  <r>
    <n v="3616501334"/>
    <x v="6"/>
    <s v="Hello 12 "/>
    <x v="8"/>
  </r>
  <r>
    <n v="3616993482"/>
    <x v="6"/>
    <s v="Hello 12 "/>
    <x v="13"/>
  </r>
  <r>
    <n v="3617056789"/>
    <x v="6"/>
    <s v="Hello 12 "/>
    <x v="3"/>
  </r>
  <r>
    <n v="3617118266"/>
    <x v="6"/>
    <s v="Hello 12 "/>
    <x v="7"/>
  </r>
  <r>
    <n v="3617394542"/>
    <x v="6"/>
    <s v="Hello 12 "/>
    <x v="2"/>
  </r>
  <r>
    <n v="3915590842"/>
    <x v="6"/>
    <s v="Hello 13 "/>
    <x v="11"/>
  </r>
  <r>
    <n v="3915960615"/>
    <x v="6"/>
    <s v="Hello 13 "/>
    <x v="15"/>
  </r>
  <r>
    <n v="3915971294"/>
    <x v="6"/>
    <s v="Hello 13 "/>
    <x v="4"/>
  </r>
  <r>
    <n v="3916021972"/>
    <x v="6"/>
    <s v="Hello 13 "/>
    <x v="14"/>
  </r>
  <r>
    <n v="3916031731"/>
    <x v="6"/>
    <s v="Hello 13 "/>
    <x v="0"/>
  </r>
  <r>
    <n v="3916089474"/>
    <x v="6"/>
    <s v="Hello 13 "/>
    <x v="7"/>
  </r>
  <r>
    <n v="3916099646"/>
    <x v="6"/>
    <s v="Hello 13 "/>
    <x v="16"/>
  </r>
  <r>
    <n v="3916167887"/>
    <x v="6"/>
    <s v="Hello 13 "/>
    <x v="9"/>
  </r>
  <r>
    <n v="3916179326"/>
    <x v="6"/>
    <s v="Hello 13 "/>
    <x v="12"/>
  </r>
  <r>
    <n v="3916221184"/>
    <x v="6"/>
    <s v="Hello 13 "/>
    <x v="8"/>
  </r>
  <r>
    <n v="3916393493"/>
    <x v="6"/>
    <s v="Hello 13 "/>
    <x v="3"/>
  </r>
  <r>
    <n v="3916605346"/>
    <x v="6"/>
    <s v="Hello 13 "/>
    <x v="1"/>
  </r>
  <r>
    <n v="3916726910"/>
    <x v="6"/>
    <s v="Hello 13 "/>
    <x v="10"/>
  </r>
  <r>
    <n v="3916955932"/>
    <x v="6"/>
    <s v="Hello 13 "/>
    <x v="13"/>
  </r>
  <r>
    <n v="3917019813"/>
    <x v="6"/>
    <s v="Hello 13 "/>
    <x v="5"/>
  </r>
  <r>
    <n v="3917275122"/>
    <x v="6"/>
    <s v="Hello 13 "/>
    <x v="6"/>
  </r>
  <r>
    <n v="4215627495"/>
    <x v="6"/>
    <s v="Hello 14 "/>
    <x v="14"/>
  </r>
  <r>
    <n v="4215844368"/>
    <x v="6"/>
    <s v="Hello 14 "/>
    <x v="3"/>
  </r>
  <r>
    <n v="4215858355"/>
    <x v="6"/>
    <s v="Hello 14 "/>
    <x v="0"/>
  </r>
  <r>
    <n v="4216355048"/>
    <x v="6"/>
    <s v="Hello 14 "/>
    <x v="2"/>
  </r>
  <r>
    <n v="4216381603"/>
    <x v="6"/>
    <s v="Hello 14 "/>
    <x v="6"/>
  </r>
  <r>
    <n v="4216400213"/>
    <x v="6"/>
    <s v="Hello 14 "/>
    <x v="12"/>
  </r>
  <r>
    <n v="4216566365"/>
    <x v="6"/>
    <s v="Hello 14 "/>
    <x v="15"/>
  </r>
  <r>
    <n v="4216580780"/>
    <x v="6"/>
    <s v="Hello 14 "/>
    <x v="7"/>
  </r>
  <r>
    <n v="4216760045"/>
    <x v="6"/>
    <s v="Hello 14 "/>
    <x v="5"/>
  </r>
  <r>
    <n v="4216801434"/>
    <x v="6"/>
    <s v="Hello 14 "/>
    <x v="13"/>
  </r>
  <r>
    <n v="4216957689"/>
    <x v="6"/>
    <s v="Hello 14 "/>
    <x v="10"/>
  </r>
  <r>
    <n v="4217201947"/>
    <x v="6"/>
    <s v="Hello 14 "/>
    <x v="8"/>
  </r>
  <r>
    <n v="4217263820"/>
    <x v="6"/>
    <s v="Hello 14 "/>
    <x v="9"/>
  </r>
  <r>
    <n v="4217298862"/>
    <x v="6"/>
    <s v="Hello 14 "/>
    <x v="16"/>
  </r>
  <r>
    <n v="4217316697"/>
    <x v="6"/>
    <s v="Hello 14 "/>
    <x v="1"/>
  </r>
  <r>
    <n v="4217436829"/>
    <x v="6"/>
    <s v="Hello 14 "/>
    <x v="11"/>
  </r>
  <r>
    <n v="4515713773"/>
    <x v="6"/>
    <s v="Hello 15 "/>
    <x v="14"/>
  </r>
  <r>
    <n v="4515788080"/>
    <x v="6"/>
    <s v="Hello 15 "/>
    <x v="15"/>
  </r>
  <r>
    <n v="4515815365"/>
    <x v="6"/>
    <s v="Hello 15 "/>
    <x v="3"/>
  </r>
  <r>
    <n v="4515833165"/>
    <x v="6"/>
    <s v="Hello 15 "/>
    <x v="6"/>
  </r>
  <r>
    <n v="4515908814"/>
    <x v="6"/>
    <s v="Hello 15 "/>
    <x v="1"/>
  </r>
  <r>
    <n v="4515924650"/>
    <x v="6"/>
    <s v="Hello 15 "/>
    <x v="4"/>
  </r>
  <r>
    <n v="4516158774"/>
    <x v="6"/>
    <s v="Hello 15 "/>
    <x v="11"/>
  </r>
  <r>
    <n v="4516170959"/>
    <x v="6"/>
    <s v="Hello 15 "/>
    <x v="7"/>
  </r>
  <r>
    <n v="4516180566"/>
    <x v="6"/>
    <s v="Hello 15 "/>
    <x v="8"/>
  </r>
  <r>
    <n v="4516191339"/>
    <x v="6"/>
    <s v="Hello 15 "/>
    <x v="2"/>
  </r>
  <r>
    <n v="4516356159"/>
    <x v="6"/>
    <s v="Hello 15 "/>
    <x v="5"/>
  </r>
  <r>
    <n v="4516377719"/>
    <x v="6"/>
    <s v="Hello 15 "/>
    <x v="12"/>
  </r>
  <r>
    <n v="4516541668"/>
    <x v="6"/>
    <s v="Hello 15 "/>
    <x v="13"/>
  </r>
  <r>
    <n v="4517211596"/>
    <x v="6"/>
    <s v="Hello 15 "/>
    <x v="0"/>
  </r>
  <r>
    <n v="4517225037"/>
    <x v="6"/>
    <s v="Hello 15 "/>
    <x v="9"/>
  </r>
  <r>
    <n v="4517800350"/>
    <x v="6"/>
    <s v="Hello 15 "/>
    <x v="10"/>
  </r>
  <r>
    <n v="4518051216"/>
    <x v="6"/>
    <s v="Hello 15 "/>
    <x v="16"/>
  </r>
  <r>
    <n v="4815609215"/>
    <x v="6"/>
    <s v="Hello 16 "/>
    <x v="11"/>
  </r>
  <r>
    <n v="4815804001"/>
    <x v="6"/>
    <s v="Hello 16 "/>
    <x v="6"/>
  </r>
  <r>
    <n v="4815844367"/>
    <x v="6"/>
    <s v="Hello 16 "/>
    <x v="15"/>
  </r>
  <r>
    <n v="4815877804"/>
    <x v="6"/>
    <s v="Hello 16 "/>
    <x v="4"/>
  </r>
  <r>
    <n v="4815918176"/>
    <x v="6"/>
    <s v="Hello 16 "/>
    <x v="3"/>
  </r>
  <r>
    <n v="4816137394"/>
    <x v="6"/>
    <s v="Hello 16 "/>
    <x v="16"/>
  </r>
  <r>
    <n v="4816801694"/>
    <x v="6"/>
    <s v="Hello 16 "/>
    <x v="9"/>
  </r>
  <r>
    <n v="4816960784"/>
    <x v="6"/>
    <s v="Hello 16 "/>
    <x v="1"/>
  </r>
  <r>
    <n v="4817653592"/>
    <x v="6"/>
    <s v="Hello 16 "/>
    <x v="7"/>
  </r>
  <r>
    <n v="4817663056"/>
    <x v="6"/>
    <s v="Hello 16 "/>
    <x v="2"/>
  </r>
  <r>
    <n v="4817686936"/>
    <x v="6"/>
    <s v="Hello 16 "/>
    <x v="14"/>
  </r>
  <r>
    <n v="4817700995"/>
    <x v="6"/>
    <s v="Hello 16 "/>
    <x v="5"/>
  </r>
  <r>
    <n v="4817834290"/>
    <x v="6"/>
    <s v="Hello 16 "/>
    <x v="13"/>
  </r>
  <r>
    <n v="4819074435"/>
    <x v="6"/>
    <s v="Hello 16 "/>
    <x v="10"/>
  </r>
  <r>
    <n v="4819084252"/>
    <x v="6"/>
    <s v="Hello 16 "/>
    <x v="0"/>
  </r>
  <r>
    <n v="5115723815"/>
    <x v="6"/>
    <s v="Hello 17 "/>
    <x v="4"/>
  </r>
  <r>
    <n v="5115745859"/>
    <x v="6"/>
    <s v="Hello 17 "/>
    <x v="15"/>
  </r>
  <r>
    <n v="5115934889"/>
    <x v="6"/>
    <s v="Hello 17 "/>
    <x v="12"/>
  </r>
  <r>
    <n v="5116113779"/>
    <x v="6"/>
    <s v="Hello 17 "/>
    <x v="2"/>
  </r>
  <r>
    <n v="5116139393"/>
    <x v="6"/>
    <s v="Hello 17 "/>
    <x v="3"/>
  </r>
  <r>
    <n v="5116155637"/>
    <x v="6"/>
    <s v="Hello 17 "/>
    <x v="14"/>
  </r>
  <r>
    <n v="5116248918"/>
    <x v="6"/>
    <s v="Hello 17 "/>
    <x v="10"/>
  </r>
  <r>
    <n v="5116262820"/>
    <x v="6"/>
    <s v="Hello 17 "/>
    <x v="9"/>
  </r>
  <r>
    <n v="5116274910"/>
    <x v="6"/>
    <s v="Hello 17 "/>
    <x v="6"/>
  </r>
  <r>
    <n v="5116502837"/>
    <x v="6"/>
    <s v="Hello 17 "/>
    <x v="13"/>
  </r>
  <r>
    <n v="5116905878"/>
    <x v="6"/>
    <s v="Hello 17 "/>
    <x v="0"/>
  </r>
  <r>
    <n v="5117080299"/>
    <x v="6"/>
    <s v="Hello 17 "/>
    <x v="11"/>
  </r>
  <r>
    <n v="5117090511"/>
    <x v="6"/>
    <s v="Hello 17 "/>
    <x v="16"/>
  </r>
  <r>
    <n v="5117101902"/>
    <x v="6"/>
    <s v="Hello 17 "/>
    <x v="8"/>
  </r>
  <r>
    <n v="5117343391"/>
    <x v="6"/>
    <s v="Hello 17 "/>
    <x v="1"/>
  </r>
  <r>
    <n v="5117541138"/>
    <x v="6"/>
    <s v="Hello 17 "/>
    <x v="7"/>
  </r>
  <r>
    <n v="5118349768"/>
    <x v="6"/>
    <s v="Hello 17 "/>
    <x v="5"/>
  </r>
  <r>
    <n v="5415930981"/>
    <x v="6"/>
    <s v="Hello 18 "/>
    <x v="1"/>
  </r>
  <r>
    <n v="5415988958"/>
    <x v="6"/>
    <s v="Hello 18 "/>
    <x v="14"/>
  </r>
  <r>
    <n v="5416001341"/>
    <x v="6"/>
    <s v="Hello 18 "/>
    <x v="11"/>
  </r>
  <r>
    <n v="5416012315"/>
    <x v="6"/>
    <s v="Hello 18 "/>
    <x v="6"/>
  </r>
  <r>
    <n v="5416155853"/>
    <x v="6"/>
    <s v="Hello 18 "/>
    <x v="16"/>
  </r>
  <r>
    <n v="5416219315"/>
    <x v="6"/>
    <s v="Hello 18 "/>
    <x v="2"/>
  </r>
  <r>
    <n v="5416233736"/>
    <x v="6"/>
    <s v="Hello 18 "/>
    <x v="9"/>
  </r>
  <r>
    <n v="5416719866"/>
    <x v="6"/>
    <s v="Hello 18 "/>
    <x v="10"/>
  </r>
  <r>
    <n v="5416768093"/>
    <x v="6"/>
    <s v="Hello 18 "/>
    <x v="8"/>
  </r>
  <r>
    <n v="5417225660"/>
    <x v="6"/>
    <s v="Hello 18 "/>
    <x v="3"/>
  </r>
  <r>
    <n v="5417310081"/>
    <x v="6"/>
    <s v="Hello 18 "/>
    <x v="4"/>
  </r>
  <r>
    <n v="5417358046"/>
    <x v="6"/>
    <s v="Hello 18 "/>
    <x v="15"/>
  </r>
  <r>
    <n v="5417367087"/>
    <x v="6"/>
    <s v="Hello 18 "/>
    <x v="0"/>
  </r>
  <r>
    <n v="5417618633"/>
    <x v="6"/>
    <s v="Hello 18 "/>
    <x v="13"/>
  </r>
  <r>
    <n v="5418617608"/>
    <x v="6"/>
    <s v="Hello 18 "/>
    <x v="5"/>
  </r>
  <r>
    <n v="5716151912"/>
    <x v="6"/>
    <s v="Hello 19 "/>
    <x v="10"/>
  </r>
  <r>
    <n v="5716171056"/>
    <x v="6"/>
    <s v="Hello 19 "/>
    <x v="2"/>
  </r>
  <r>
    <n v="5716328386"/>
    <x v="6"/>
    <s v="Hello 19 "/>
    <x v="0"/>
  </r>
  <r>
    <n v="5716444853"/>
    <x v="6"/>
    <s v="Hello 19 "/>
    <x v="9"/>
  </r>
  <r>
    <n v="5716454507"/>
    <x v="6"/>
    <s v="Hello 19 "/>
    <x v="13"/>
  </r>
  <r>
    <n v="5717097302"/>
    <x v="6"/>
    <s v="Hello 19 "/>
    <x v="8"/>
  </r>
  <r>
    <n v="5717197409"/>
    <x v="6"/>
    <s v="Hello 19 "/>
    <x v="15"/>
  </r>
  <r>
    <n v="5717506696"/>
    <x v="6"/>
    <s v="Hello 19 "/>
    <x v="7"/>
  </r>
  <r>
    <n v="5717518546"/>
    <x v="6"/>
    <s v="Hello 19 "/>
    <x v="1"/>
  </r>
  <r>
    <n v="5717537441"/>
    <x v="6"/>
    <s v="Hello 19 "/>
    <x v="14"/>
  </r>
  <r>
    <n v="5717548067"/>
    <x v="6"/>
    <s v="Hello 19 "/>
    <x v="12"/>
  </r>
  <r>
    <n v="5717557841"/>
    <x v="6"/>
    <s v="Hello 19 "/>
    <x v="6"/>
  </r>
  <r>
    <n v="5718402762"/>
    <x v="6"/>
    <s v="Hello 19 "/>
    <x v="11"/>
  </r>
  <r>
    <n v="5718438630"/>
    <x v="6"/>
    <s v="Hello 19 "/>
    <x v="4"/>
  </r>
  <r>
    <n v="5718646551"/>
    <x v="6"/>
    <s v="Hello 19 "/>
    <x v="16"/>
  </r>
  <r>
    <n v="5723429137"/>
    <x v="6"/>
    <s v="Hello 19 "/>
    <x v="3"/>
  </r>
  <r>
    <n v="6015632210"/>
    <x v="6"/>
    <s v="Hello 20 "/>
    <x v="14"/>
  </r>
  <r>
    <n v="6016101550"/>
    <x v="6"/>
    <s v="Hello 20 "/>
    <x v="6"/>
  </r>
  <r>
    <n v="6016305017"/>
    <x v="6"/>
    <s v="Hello 20 "/>
    <x v="0"/>
  </r>
  <r>
    <n v="6016523887"/>
    <x v="6"/>
    <s v="Hello 20 "/>
    <x v="15"/>
  </r>
  <r>
    <n v="6016536754"/>
    <x v="6"/>
    <s v="Hello 20 "/>
    <x v="16"/>
  </r>
  <r>
    <n v="6016544917"/>
    <x v="6"/>
    <s v="Hello 20 "/>
    <x v="10"/>
  </r>
  <r>
    <n v="6016609404"/>
    <x v="6"/>
    <s v="Hello 20 "/>
    <x v="2"/>
  </r>
  <r>
    <n v="6016668877"/>
    <x v="6"/>
    <s v="Hello 20 "/>
    <x v="8"/>
  </r>
  <r>
    <n v="6016685802"/>
    <x v="6"/>
    <s v="Hello 20 "/>
    <x v="11"/>
  </r>
  <r>
    <n v="6016781142"/>
    <x v="6"/>
    <s v="Hello 20 "/>
    <x v="1"/>
  </r>
  <r>
    <n v="6016790762"/>
    <x v="6"/>
    <s v="Hello 20 "/>
    <x v="9"/>
  </r>
  <r>
    <n v="6016837935"/>
    <x v="6"/>
    <s v="Hello 20 "/>
    <x v="12"/>
  </r>
  <r>
    <n v="6016936953"/>
    <x v="6"/>
    <s v="Hello 20 "/>
    <x v="3"/>
  </r>
  <r>
    <n v="6018031046"/>
    <x v="6"/>
    <s v="Hello 20 "/>
    <x v="13"/>
  </r>
  <r>
    <n v="6018285135"/>
    <x v="6"/>
    <s v="Hello 20 "/>
    <x v="4"/>
  </r>
  <r>
    <n v="6019396646"/>
    <x v="6"/>
    <s v="Hello 20 "/>
    <x v="5"/>
  </r>
  <r>
    <n v="6019405721"/>
    <x v="6"/>
    <s v="Hello 20 "/>
    <x v="7"/>
  </r>
  <r>
    <n v="6315760518"/>
    <x v="6"/>
    <s v="Hello 21 "/>
    <x v="0"/>
  </r>
  <r>
    <n v="6315803823"/>
    <x v="6"/>
    <s v="Hello 21 "/>
    <x v="6"/>
  </r>
  <r>
    <n v="6315843754"/>
    <x v="6"/>
    <s v="Hello 21 "/>
    <x v="1"/>
  </r>
  <r>
    <n v="6315873718"/>
    <x v="6"/>
    <s v="Hello 21 "/>
    <x v="16"/>
  </r>
  <r>
    <n v="6315972223"/>
    <x v="6"/>
    <s v="Hello 21 "/>
    <x v="10"/>
  </r>
  <r>
    <n v="6316350955"/>
    <x v="6"/>
    <s v="Hello 21 "/>
    <x v="8"/>
  </r>
  <r>
    <n v="6317256643"/>
    <x v="6"/>
    <s v="Hello 21 "/>
    <x v="13"/>
  </r>
  <r>
    <n v="6317458382"/>
    <x v="6"/>
    <s v="Hello 21 "/>
    <x v="7"/>
  </r>
  <r>
    <n v="6318445402"/>
    <x v="6"/>
    <s v="Hello 21 "/>
    <x v="5"/>
  </r>
  <r>
    <n v="6318746784"/>
    <x v="6"/>
    <s v="Hello 21 "/>
    <x v="9"/>
  </r>
  <r>
    <n v="6320377723"/>
    <x v="6"/>
    <s v="Hello 21 "/>
    <x v="11"/>
  </r>
  <r>
    <n v="6320388923"/>
    <x v="6"/>
    <s v="Hello 21 "/>
    <x v="4"/>
  </r>
  <r>
    <n v="6320398923"/>
    <x v="6"/>
    <s v="Hello 21 "/>
    <x v="15"/>
  </r>
  <r>
    <n v="6320409443"/>
    <x v="6"/>
    <s v="Hello 21 "/>
    <x v="12"/>
  </r>
  <r>
    <n v="6320419782"/>
    <x v="6"/>
    <s v="Hello 21 "/>
    <x v="3"/>
  </r>
  <r>
    <n v="6320454564"/>
    <x v="6"/>
    <s v="Hello 21 "/>
    <x v="2"/>
  </r>
  <r>
    <n v="6615774703"/>
    <x v="6"/>
    <s v="Hello 22 "/>
    <x v="6"/>
  </r>
  <r>
    <n v="6615949512"/>
    <x v="6"/>
    <s v="Hello 22 "/>
    <x v="1"/>
  </r>
  <r>
    <n v="6615960175"/>
    <x v="6"/>
    <s v="Hello 22 "/>
    <x v="16"/>
  </r>
  <r>
    <n v="6616290622"/>
    <x v="6"/>
    <s v="Hello 22 "/>
    <x v="4"/>
  </r>
  <r>
    <n v="6616341636"/>
    <x v="6"/>
    <s v="Hello 22 "/>
    <x v="13"/>
  </r>
  <r>
    <n v="6616725569"/>
    <x v="6"/>
    <s v="Hello 22 "/>
    <x v="15"/>
  </r>
  <r>
    <n v="6616771136"/>
    <x v="6"/>
    <s v="Hello 22 "/>
    <x v="11"/>
  </r>
  <r>
    <n v="6616937316"/>
    <x v="6"/>
    <s v="Hello 22 "/>
    <x v="8"/>
  </r>
  <r>
    <n v="6617128639"/>
    <x v="6"/>
    <s v="Hello 22 "/>
    <x v="3"/>
  </r>
  <r>
    <n v="6617318269"/>
    <x v="6"/>
    <s v="Hello 22 "/>
    <x v="10"/>
  </r>
  <r>
    <n v="6617346734"/>
    <x v="6"/>
    <s v="Hello 22 "/>
    <x v="0"/>
  </r>
  <r>
    <n v="6617468317"/>
    <x v="6"/>
    <s v="Hello 22 "/>
    <x v="14"/>
  </r>
  <r>
    <n v="6617696943"/>
    <x v="6"/>
    <s v="Hello 22 "/>
    <x v="9"/>
  </r>
  <r>
    <n v="6617799850"/>
    <x v="6"/>
    <s v="Hello 22 "/>
    <x v="12"/>
  </r>
  <r>
    <n v="6618051195"/>
    <x v="6"/>
    <s v="Hello 22 "/>
    <x v="2"/>
  </r>
  <r>
    <n v="6618137258"/>
    <x v="6"/>
    <s v="Hello 22 "/>
    <x v="7"/>
  </r>
  <r>
    <n v="6618301043"/>
    <x v="6"/>
    <s v="Hello 22 "/>
    <x v="5"/>
  </r>
  <r>
    <n v="6915578079"/>
    <x v="6"/>
    <s v="Hello 23 "/>
    <x v="11"/>
  </r>
  <r>
    <n v="6915627001"/>
    <x v="6"/>
    <s v="Hello 23 "/>
    <x v="4"/>
  </r>
  <r>
    <n v="6915686050"/>
    <x v="6"/>
    <s v="Hello 23 "/>
    <x v="14"/>
  </r>
  <r>
    <n v="6915841672"/>
    <x v="6"/>
    <s v="Hello 23 "/>
    <x v="6"/>
  </r>
  <r>
    <n v="6915927228"/>
    <x v="6"/>
    <s v="Hello 23 "/>
    <x v="1"/>
  </r>
  <r>
    <n v="6916168065"/>
    <x v="6"/>
    <s v="Hello 23 "/>
    <x v="8"/>
  </r>
  <r>
    <n v="6916504109"/>
    <x v="6"/>
    <s v="Hello 23 "/>
    <x v="16"/>
  </r>
  <r>
    <n v="6916513228"/>
    <x v="6"/>
    <s v="Hello 23 "/>
    <x v="2"/>
  </r>
  <r>
    <n v="6916529643"/>
    <x v="6"/>
    <s v="Hello 23 "/>
    <x v="10"/>
  </r>
  <r>
    <n v="6916577493"/>
    <x v="6"/>
    <s v="Hello 23 "/>
    <x v="0"/>
  </r>
  <r>
    <n v="6917010381"/>
    <x v="6"/>
    <s v="Hello 23 "/>
    <x v="12"/>
  </r>
  <r>
    <n v="6917213272"/>
    <x v="6"/>
    <s v="Hello 23 "/>
    <x v="9"/>
  </r>
  <r>
    <n v="6917317776"/>
    <x v="6"/>
    <s v="Hello 23 "/>
    <x v="15"/>
  </r>
  <r>
    <n v="6917494030"/>
    <x v="6"/>
    <s v="Hello 23 "/>
    <x v="13"/>
  </r>
  <r>
    <n v="6917527716"/>
    <x v="6"/>
    <s v="Hello 23 "/>
    <x v="7"/>
  </r>
  <r>
    <n v="6917590089"/>
    <x v="6"/>
    <s v="Hello 23 "/>
    <x v="3"/>
  </r>
  <r>
    <n v="6918376713"/>
    <x v="6"/>
    <s v="Hello 23 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78923-B4D2-45D8-94FE-5B562AC90AC9}" name="TablaDinámica3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10" firstHeaderRow="1" firstDataRow="1" firstDataCol="1"/>
  <pivotFields count="4">
    <pivotField showAll="0"/>
    <pivotField axis="axisRow" showAll="0">
      <items count="8">
        <item sd="0" x="0"/>
        <item sd="0" x="1"/>
        <item sd="0" x="4"/>
        <item sd="0" x="6"/>
        <item sd="0" x="3"/>
        <item sd="0" x="5"/>
        <item sd="0" x="2"/>
        <item t="default"/>
      </items>
    </pivotField>
    <pivotField dataField="1" showAll="0"/>
    <pivotField axis="axisRow" showAll="0">
      <items count="18">
        <item x="6"/>
        <item x="14"/>
        <item x="5"/>
        <item x="15"/>
        <item x="2"/>
        <item x="4"/>
        <item x="0"/>
        <item x="7"/>
        <item x="8"/>
        <item x="12"/>
        <item x="11"/>
        <item x="10"/>
        <item x="13"/>
        <item x="1"/>
        <item x="3"/>
        <item x="16"/>
        <item x="9"/>
        <item t="default"/>
      </items>
    </pivotField>
  </pivotFields>
  <rowFields count="2">
    <field x="1"/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3172"/>
  <sheetViews>
    <sheetView topLeftCell="A3109" workbookViewId="0">
      <selection activeCell="A5" sqref="A5:C3172"/>
    </sheetView>
  </sheetViews>
  <sheetFormatPr baseColWidth="10" defaultRowHeight="14.4" x14ac:dyDescent="0.55000000000000004"/>
  <cols>
    <col min="1" max="1" width="10.68359375" bestFit="1" customWidth="1"/>
    <col min="3" max="3" width="134.3671875" bestFit="1" customWidth="1"/>
  </cols>
  <sheetData>
    <row r="1" spans="1:3" x14ac:dyDescent="0.55000000000000004">
      <c r="A1" t="s">
        <v>1173</v>
      </c>
      <c r="B1" t="s">
        <v>1174</v>
      </c>
      <c r="C1" t="s">
        <v>1175</v>
      </c>
    </row>
    <row r="2" spans="1:3" hidden="1" x14ac:dyDescent="0.55000000000000004">
      <c r="A2">
        <v>300353057</v>
      </c>
      <c r="B2">
        <v>34</v>
      </c>
      <c r="C2" t="s">
        <v>0</v>
      </c>
    </row>
    <row r="3" spans="1:3" hidden="1" x14ac:dyDescent="0.55000000000000004">
      <c r="A3">
        <v>300357605</v>
      </c>
      <c r="B3">
        <v>24</v>
      </c>
      <c r="C3" t="s">
        <v>1</v>
      </c>
    </row>
    <row r="4" spans="1:3" hidden="1" x14ac:dyDescent="0.55000000000000004">
      <c r="A4">
        <v>300386099</v>
      </c>
      <c r="B4">
        <v>34</v>
      </c>
      <c r="C4" t="s">
        <v>2</v>
      </c>
    </row>
    <row r="5" spans="1:3" x14ac:dyDescent="0.55000000000000004">
      <c r="A5">
        <v>300391012</v>
      </c>
      <c r="B5">
        <v>8</v>
      </c>
      <c r="C5" t="s">
        <v>0</v>
      </c>
    </row>
    <row r="6" spans="1:3" x14ac:dyDescent="0.55000000000000004">
      <c r="A6">
        <v>300424171</v>
      </c>
      <c r="B6">
        <v>8</v>
      </c>
      <c r="C6" t="s">
        <v>3</v>
      </c>
    </row>
    <row r="7" spans="1:3" hidden="1" x14ac:dyDescent="0.55000000000000004">
      <c r="A7">
        <v>300467676</v>
      </c>
      <c r="B7">
        <v>28</v>
      </c>
      <c r="C7" t="s">
        <v>0</v>
      </c>
    </row>
    <row r="8" spans="1:3" hidden="1" x14ac:dyDescent="0.55000000000000004">
      <c r="A8">
        <v>300500726</v>
      </c>
      <c r="B8">
        <v>28</v>
      </c>
      <c r="C8" t="s">
        <v>4</v>
      </c>
    </row>
    <row r="9" spans="1:3" x14ac:dyDescent="0.55000000000000004">
      <c r="A9">
        <v>300508632</v>
      </c>
      <c r="B9">
        <v>11</v>
      </c>
      <c r="C9" t="s">
        <v>0</v>
      </c>
    </row>
    <row r="10" spans="1:3" hidden="1" x14ac:dyDescent="0.55000000000000004">
      <c r="A10">
        <v>300529634</v>
      </c>
      <c r="B10">
        <v>31</v>
      </c>
      <c r="C10" t="s">
        <v>0</v>
      </c>
    </row>
    <row r="11" spans="1:3" x14ac:dyDescent="0.55000000000000004">
      <c r="A11">
        <v>300541730</v>
      </c>
      <c r="B11">
        <v>11</v>
      </c>
      <c r="C11" t="s">
        <v>5</v>
      </c>
    </row>
    <row r="12" spans="1:3" x14ac:dyDescent="0.55000000000000004">
      <c r="A12">
        <v>300554292</v>
      </c>
      <c r="B12">
        <v>2</v>
      </c>
      <c r="C12" t="s">
        <v>0</v>
      </c>
    </row>
    <row r="13" spans="1:3" hidden="1" x14ac:dyDescent="0.55000000000000004">
      <c r="A13">
        <v>300562679</v>
      </c>
      <c r="B13">
        <v>31</v>
      </c>
      <c r="C13" t="s">
        <v>6</v>
      </c>
    </row>
    <row r="14" spans="1:3" x14ac:dyDescent="0.55000000000000004">
      <c r="A14">
        <v>300568899</v>
      </c>
      <c r="B14">
        <v>6</v>
      </c>
      <c r="C14" t="s">
        <v>0</v>
      </c>
    </row>
    <row r="15" spans="1:3" hidden="1" x14ac:dyDescent="0.55000000000000004">
      <c r="A15">
        <v>300570095</v>
      </c>
      <c r="B15">
        <v>30</v>
      </c>
      <c r="C15" t="s">
        <v>0</v>
      </c>
    </row>
    <row r="16" spans="1:3" x14ac:dyDescent="0.55000000000000004">
      <c r="A16">
        <v>300587342</v>
      </c>
      <c r="B16">
        <v>2</v>
      </c>
      <c r="C16" t="s">
        <v>7</v>
      </c>
    </row>
    <row r="17" spans="1:3" x14ac:dyDescent="0.55000000000000004">
      <c r="A17">
        <v>300602094</v>
      </c>
      <c r="B17">
        <v>6</v>
      </c>
      <c r="C17" t="s">
        <v>8</v>
      </c>
    </row>
    <row r="18" spans="1:3" hidden="1" x14ac:dyDescent="0.55000000000000004">
      <c r="A18">
        <v>300603124</v>
      </c>
      <c r="B18">
        <v>30</v>
      </c>
      <c r="C18" t="s">
        <v>9</v>
      </c>
    </row>
    <row r="19" spans="1:3" hidden="1" x14ac:dyDescent="0.55000000000000004">
      <c r="A19">
        <v>300649083</v>
      </c>
      <c r="B19">
        <v>18</v>
      </c>
      <c r="C19" t="s">
        <v>1</v>
      </c>
    </row>
    <row r="20" spans="1:3" x14ac:dyDescent="0.55000000000000004">
      <c r="A20">
        <v>300666458</v>
      </c>
      <c r="B20">
        <v>4</v>
      </c>
      <c r="C20" t="s">
        <v>0</v>
      </c>
    </row>
    <row r="21" spans="1:3" hidden="1" x14ac:dyDescent="0.55000000000000004">
      <c r="A21">
        <v>300681312</v>
      </c>
      <c r="B21">
        <v>33</v>
      </c>
      <c r="C21" t="s">
        <v>0</v>
      </c>
    </row>
    <row r="22" spans="1:3" x14ac:dyDescent="0.55000000000000004">
      <c r="A22">
        <v>300699473</v>
      </c>
      <c r="B22">
        <v>4</v>
      </c>
      <c r="C22" t="s">
        <v>10</v>
      </c>
    </row>
    <row r="23" spans="1:3" x14ac:dyDescent="0.55000000000000004">
      <c r="A23">
        <v>300700439</v>
      </c>
      <c r="B23">
        <v>1</v>
      </c>
      <c r="C23" t="s">
        <v>0</v>
      </c>
    </row>
    <row r="24" spans="1:3" hidden="1" x14ac:dyDescent="0.55000000000000004">
      <c r="A24">
        <v>300711619</v>
      </c>
      <c r="B24">
        <v>27</v>
      </c>
      <c r="C24" t="s">
        <v>0</v>
      </c>
    </row>
    <row r="25" spans="1:3" hidden="1" x14ac:dyDescent="0.55000000000000004">
      <c r="A25">
        <v>300714359</v>
      </c>
      <c r="B25">
        <v>33</v>
      </c>
      <c r="C25" t="s">
        <v>11</v>
      </c>
    </row>
    <row r="26" spans="1:3" x14ac:dyDescent="0.55000000000000004">
      <c r="A26">
        <v>300719942</v>
      </c>
      <c r="B26">
        <v>7</v>
      </c>
      <c r="C26" t="s">
        <v>0</v>
      </c>
    </row>
    <row r="27" spans="1:3" x14ac:dyDescent="0.55000000000000004">
      <c r="A27">
        <v>300733659</v>
      </c>
      <c r="B27">
        <v>1</v>
      </c>
      <c r="C27" t="s">
        <v>12</v>
      </c>
    </row>
    <row r="28" spans="1:3" hidden="1" x14ac:dyDescent="0.55000000000000004">
      <c r="A28">
        <v>300744684</v>
      </c>
      <c r="B28">
        <v>27</v>
      </c>
      <c r="C28" t="s">
        <v>13</v>
      </c>
    </row>
    <row r="29" spans="1:3" x14ac:dyDescent="0.55000000000000004">
      <c r="A29">
        <v>300753004</v>
      </c>
      <c r="B29">
        <v>7</v>
      </c>
      <c r="C29" t="s">
        <v>14</v>
      </c>
    </row>
    <row r="30" spans="1:3" x14ac:dyDescent="0.55000000000000004">
      <c r="A30">
        <v>300768340</v>
      </c>
      <c r="B30">
        <v>14</v>
      </c>
      <c r="C30" t="s">
        <v>0</v>
      </c>
    </row>
    <row r="31" spans="1:3" hidden="1" x14ac:dyDescent="0.55000000000000004">
      <c r="A31">
        <v>300793477</v>
      </c>
      <c r="B31">
        <v>25</v>
      </c>
      <c r="C31" t="s">
        <v>0</v>
      </c>
    </row>
    <row r="32" spans="1:3" hidden="1" x14ac:dyDescent="0.55000000000000004">
      <c r="A32">
        <v>300795058</v>
      </c>
      <c r="B32">
        <v>20</v>
      </c>
      <c r="C32" t="s">
        <v>1</v>
      </c>
    </row>
    <row r="33" spans="1:3" x14ac:dyDescent="0.55000000000000004">
      <c r="A33">
        <v>300798998</v>
      </c>
      <c r="B33">
        <v>16</v>
      </c>
      <c r="C33" t="s">
        <v>0</v>
      </c>
    </row>
    <row r="34" spans="1:3" x14ac:dyDescent="0.55000000000000004">
      <c r="A34">
        <v>300801498</v>
      </c>
      <c r="B34">
        <v>14</v>
      </c>
      <c r="C34" t="s">
        <v>15</v>
      </c>
    </row>
    <row r="35" spans="1:3" hidden="1" x14ac:dyDescent="0.55000000000000004">
      <c r="A35">
        <v>300826527</v>
      </c>
      <c r="B35">
        <v>25</v>
      </c>
      <c r="C35" t="s">
        <v>16</v>
      </c>
    </row>
    <row r="36" spans="1:3" x14ac:dyDescent="0.55000000000000004">
      <c r="A36">
        <v>300832180</v>
      </c>
      <c r="B36">
        <v>16</v>
      </c>
      <c r="C36" t="s">
        <v>17</v>
      </c>
    </row>
    <row r="37" spans="1:3" x14ac:dyDescent="0.55000000000000004">
      <c r="A37">
        <v>300874723</v>
      </c>
      <c r="B37">
        <v>10</v>
      </c>
      <c r="C37" t="s">
        <v>0</v>
      </c>
    </row>
    <row r="38" spans="1:3" x14ac:dyDescent="0.55000000000000004">
      <c r="A38">
        <v>300907900</v>
      </c>
      <c r="B38">
        <v>10</v>
      </c>
      <c r="C38" t="s">
        <v>18</v>
      </c>
    </row>
    <row r="39" spans="1:3" x14ac:dyDescent="0.55000000000000004">
      <c r="A39">
        <v>300912435</v>
      </c>
      <c r="B39">
        <v>12</v>
      </c>
      <c r="C39" t="s">
        <v>0</v>
      </c>
    </row>
    <row r="40" spans="1:3" x14ac:dyDescent="0.55000000000000004">
      <c r="A40">
        <v>300919388</v>
      </c>
      <c r="B40">
        <v>15</v>
      </c>
      <c r="C40" t="s">
        <v>0</v>
      </c>
    </row>
    <row r="41" spans="1:3" x14ac:dyDescent="0.55000000000000004">
      <c r="A41">
        <v>300945450</v>
      </c>
      <c r="B41">
        <v>12</v>
      </c>
      <c r="C41" t="s">
        <v>19</v>
      </c>
    </row>
    <row r="42" spans="1:3" x14ac:dyDescent="0.55000000000000004">
      <c r="A42">
        <v>300952576</v>
      </c>
      <c r="B42">
        <v>15</v>
      </c>
      <c r="C42" t="s">
        <v>20</v>
      </c>
    </row>
    <row r="43" spans="1:3" hidden="1" x14ac:dyDescent="0.55000000000000004">
      <c r="A43">
        <v>300962951</v>
      </c>
      <c r="B43">
        <v>29</v>
      </c>
      <c r="C43" t="s">
        <v>0</v>
      </c>
    </row>
    <row r="44" spans="1:3" hidden="1" x14ac:dyDescent="0.55000000000000004">
      <c r="A44">
        <v>300985635</v>
      </c>
      <c r="B44">
        <v>22</v>
      </c>
      <c r="C44" t="s">
        <v>1</v>
      </c>
    </row>
    <row r="45" spans="1:3" hidden="1" x14ac:dyDescent="0.55000000000000004">
      <c r="A45">
        <v>300995989</v>
      </c>
      <c r="B45">
        <v>29</v>
      </c>
      <c r="C45" t="s">
        <v>21</v>
      </c>
    </row>
    <row r="46" spans="1:3" hidden="1" x14ac:dyDescent="0.55000000000000004">
      <c r="A46">
        <v>301016446</v>
      </c>
      <c r="B46">
        <v>26</v>
      </c>
      <c r="C46" t="s">
        <v>0</v>
      </c>
    </row>
    <row r="47" spans="1:3" x14ac:dyDescent="0.55000000000000004">
      <c r="A47">
        <v>301026720</v>
      </c>
      <c r="B47">
        <v>9</v>
      </c>
      <c r="C47" t="s">
        <v>0</v>
      </c>
    </row>
    <row r="48" spans="1:3" x14ac:dyDescent="0.55000000000000004">
      <c r="A48">
        <v>301033283</v>
      </c>
      <c r="B48">
        <v>5</v>
      </c>
      <c r="C48" t="s">
        <v>0</v>
      </c>
    </row>
    <row r="49" spans="1:3" hidden="1" x14ac:dyDescent="0.55000000000000004">
      <c r="A49">
        <v>301041636</v>
      </c>
      <c r="B49">
        <v>19</v>
      </c>
      <c r="C49" t="s">
        <v>1</v>
      </c>
    </row>
    <row r="50" spans="1:3" hidden="1" x14ac:dyDescent="0.55000000000000004">
      <c r="A50">
        <v>301049463</v>
      </c>
      <c r="B50">
        <v>26</v>
      </c>
      <c r="C50" t="s">
        <v>22</v>
      </c>
    </row>
    <row r="51" spans="1:3" x14ac:dyDescent="0.55000000000000004">
      <c r="A51">
        <v>301059909</v>
      </c>
      <c r="B51">
        <v>9</v>
      </c>
      <c r="C51" t="s">
        <v>23</v>
      </c>
    </row>
    <row r="52" spans="1:3" x14ac:dyDescent="0.55000000000000004">
      <c r="A52">
        <v>301066228</v>
      </c>
      <c r="B52">
        <v>5</v>
      </c>
      <c r="C52" t="s">
        <v>24</v>
      </c>
    </row>
    <row r="53" spans="1:3" x14ac:dyDescent="0.55000000000000004">
      <c r="A53">
        <v>301135033</v>
      </c>
      <c r="B53">
        <v>17</v>
      </c>
      <c r="C53" t="s">
        <v>0</v>
      </c>
    </row>
    <row r="54" spans="1:3" x14ac:dyDescent="0.55000000000000004">
      <c r="A54">
        <v>301168117</v>
      </c>
      <c r="B54">
        <v>17</v>
      </c>
      <c r="C54" t="s">
        <v>25</v>
      </c>
    </row>
    <row r="55" spans="1:3" x14ac:dyDescent="0.55000000000000004">
      <c r="A55">
        <v>301202044</v>
      </c>
      <c r="B55">
        <v>13</v>
      </c>
      <c r="C55" t="s">
        <v>0</v>
      </c>
    </row>
    <row r="56" spans="1:3" x14ac:dyDescent="0.55000000000000004">
      <c r="A56">
        <v>301217583</v>
      </c>
      <c r="B56">
        <v>3</v>
      </c>
      <c r="C56" t="s">
        <v>0</v>
      </c>
    </row>
    <row r="57" spans="1:3" hidden="1" x14ac:dyDescent="0.55000000000000004">
      <c r="A57">
        <v>301229248</v>
      </c>
      <c r="B57">
        <v>21</v>
      </c>
      <c r="C57" t="s">
        <v>1</v>
      </c>
    </row>
    <row r="58" spans="1:3" x14ac:dyDescent="0.55000000000000004">
      <c r="A58">
        <v>301236520</v>
      </c>
      <c r="B58">
        <v>13</v>
      </c>
      <c r="C58" t="s">
        <v>26</v>
      </c>
    </row>
    <row r="59" spans="1:3" x14ac:dyDescent="0.55000000000000004">
      <c r="A59">
        <v>301250777</v>
      </c>
      <c r="B59">
        <v>3</v>
      </c>
      <c r="C59" t="s">
        <v>27</v>
      </c>
    </row>
    <row r="60" spans="1:3" hidden="1" x14ac:dyDescent="0.55000000000000004">
      <c r="A60">
        <v>301267804</v>
      </c>
      <c r="B60">
        <v>23</v>
      </c>
      <c r="C60" t="s">
        <v>1</v>
      </c>
    </row>
    <row r="61" spans="1:3" hidden="1" x14ac:dyDescent="0.55000000000000004">
      <c r="A61">
        <v>301303695</v>
      </c>
      <c r="B61">
        <v>32</v>
      </c>
      <c r="C61" t="s">
        <v>0</v>
      </c>
    </row>
    <row r="62" spans="1:3" hidden="1" x14ac:dyDescent="0.55000000000000004">
      <c r="A62">
        <v>301336751</v>
      </c>
      <c r="B62">
        <v>32</v>
      </c>
      <c r="C62" t="s">
        <v>28</v>
      </c>
    </row>
    <row r="63" spans="1:3" hidden="1" x14ac:dyDescent="0.55000000000000004">
      <c r="A63">
        <v>315354230</v>
      </c>
      <c r="B63">
        <v>34</v>
      </c>
      <c r="C63" t="s">
        <v>29</v>
      </c>
    </row>
    <row r="64" spans="1:3" x14ac:dyDescent="0.55000000000000004">
      <c r="A64">
        <v>315392113</v>
      </c>
      <c r="B64">
        <v>8</v>
      </c>
      <c r="C64" t="s">
        <v>29</v>
      </c>
    </row>
    <row r="65" spans="1:3" hidden="1" x14ac:dyDescent="0.55000000000000004">
      <c r="A65">
        <v>315468895</v>
      </c>
      <c r="B65">
        <v>28</v>
      </c>
      <c r="C65" t="s">
        <v>29</v>
      </c>
    </row>
    <row r="66" spans="1:3" x14ac:dyDescent="0.55000000000000004">
      <c r="A66">
        <v>315509804</v>
      </c>
      <c r="B66">
        <v>11</v>
      </c>
      <c r="C66" t="s">
        <v>29</v>
      </c>
    </row>
    <row r="67" spans="1:3" hidden="1" x14ac:dyDescent="0.55000000000000004">
      <c r="A67">
        <v>315518351</v>
      </c>
      <c r="B67">
        <v>24</v>
      </c>
      <c r="C67" t="s">
        <v>30</v>
      </c>
    </row>
    <row r="68" spans="1:3" hidden="1" x14ac:dyDescent="0.55000000000000004">
      <c r="A68">
        <v>315530833</v>
      </c>
      <c r="B68">
        <v>31</v>
      </c>
      <c r="C68" t="s">
        <v>29</v>
      </c>
    </row>
    <row r="69" spans="1:3" x14ac:dyDescent="0.55000000000000004">
      <c r="A69">
        <v>315555464</v>
      </c>
      <c r="B69">
        <v>2</v>
      </c>
      <c r="C69" t="s">
        <v>29</v>
      </c>
    </row>
    <row r="70" spans="1:3" hidden="1" x14ac:dyDescent="0.55000000000000004">
      <c r="A70">
        <v>315571268</v>
      </c>
      <c r="B70">
        <v>30</v>
      </c>
      <c r="C70" t="s">
        <v>29</v>
      </c>
    </row>
    <row r="71" spans="1:3" x14ac:dyDescent="0.55000000000000004">
      <c r="A71">
        <v>315625493</v>
      </c>
      <c r="B71">
        <v>6</v>
      </c>
      <c r="C71" t="s">
        <v>29</v>
      </c>
    </row>
    <row r="72" spans="1:3" hidden="1" x14ac:dyDescent="0.55000000000000004">
      <c r="A72">
        <v>315634386</v>
      </c>
      <c r="B72">
        <v>23</v>
      </c>
      <c r="C72" t="s">
        <v>31</v>
      </c>
    </row>
    <row r="73" spans="1:3" x14ac:dyDescent="0.55000000000000004">
      <c r="A73">
        <v>315667657</v>
      </c>
      <c r="B73">
        <v>4</v>
      </c>
      <c r="C73" t="s">
        <v>29</v>
      </c>
    </row>
    <row r="74" spans="1:3" hidden="1" x14ac:dyDescent="0.55000000000000004">
      <c r="A74">
        <v>315682530</v>
      </c>
      <c r="B74">
        <v>33</v>
      </c>
      <c r="C74" t="s">
        <v>29</v>
      </c>
    </row>
    <row r="75" spans="1:3" hidden="1" x14ac:dyDescent="0.55000000000000004">
      <c r="A75">
        <v>315712792</v>
      </c>
      <c r="B75">
        <v>27</v>
      </c>
      <c r="C75" t="s">
        <v>29</v>
      </c>
    </row>
    <row r="76" spans="1:3" x14ac:dyDescent="0.55000000000000004">
      <c r="A76">
        <v>315721160</v>
      </c>
      <c r="B76">
        <v>7</v>
      </c>
      <c r="C76" t="s">
        <v>29</v>
      </c>
    </row>
    <row r="77" spans="1:3" hidden="1" x14ac:dyDescent="0.55000000000000004">
      <c r="A77">
        <v>315750684</v>
      </c>
      <c r="B77">
        <v>23</v>
      </c>
      <c r="C77" t="s">
        <v>32</v>
      </c>
    </row>
    <row r="78" spans="1:3" hidden="1" x14ac:dyDescent="0.55000000000000004">
      <c r="A78">
        <v>315757704</v>
      </c>
      <c r="B78">
        <v>24</v>
      </c>
      <c r="C78" t="s">
        <v>33</v>
      </c>
    </row>
    <row r="79" spans="1:3" x14ac:dyDescent="0.55000000000000004">
      <c r="A79">
        <v>315769487</v>
      </c>
      <c r="B79">
        <v>14</v>
      </c>
      <c r="C79" t="s">
        <v>29</v>
      </c>
    </row>
    <row r="80" spans="1:3" hidden="1" x14ac:dyDescent="0.55000000000000004">
      <c r="A80">
        <v>315790438</v>
      </c>
      <c r="B80">
        <v>18</v>
      </c>
      <c r="C80" t="s">
        <v>34</v>
      </c>
    </row>
    <row r="81" spans="1:3" hidden="1" x14ac:dyDescent="0.55000000000000004">
      <c r="A81">
        <v>315794650</v>
      </c>
      <c r="B81">
        <v>25</v>
      </c>
      <c r="C81" t="s">
        <v>29</v>
      </c>
    </row>
    <row r="82" spans="1:3" hidden="1" x14ac:dyDescent="0.55000000000000004">
      <c r="A82">
        <v>315798672</v>
      </c>
      <c r="B82">
        <v>20</v>
      </c>
      <c r="C82" t="s">
        <v>35</v>
      </c>
    </row>
    <row r="83" spans="1:3" x14ac:dyDescent="0.55000000000000004">
      <c r="A83">
        <v>315800236</v>
      </c>
      <c r="B83">
        <v>16</v>
      </c>
      <c r="C83" t="s">
        <v>29</v>
      </c>
    </row>
    <row r="84" spans="1:3" x14ac:dyDescent="0.55000000000000004">
      <c r="A84">
        <v>315806866</v>
      </c>
      <c r="B84">
        <v>1</v>
      </c>
      <c r="C84" t="s">
        <v>29</v>
      </c>
    </row>
    <row r="85" spans="1:3" hidden="1" x14ac:dyDescent="0.55000000000000004">
      <c r="A85">
        <v>315873857</v>
      </c>
      <c r="B85">
        <v>24</v>
      </c>
      <c r="C85" t="s">
        <v>36</v>
      </c>
    </row>
    <row r="86" spans="1:3" x14ac:dyDescent="0.55000000000000004">
      <c r="A86">
        <v>315875961</v>
      </c>
      <c r="B86">
        <v>10</v>
      </c>
      <c r="C86" t="s">
        <v>29</v>
      </c>
    </row>
    <row r="87" spans="1:3" hidden="1" x14ac:dyDescent="0.55000000000000004">
      <c r="A87">
        <v>315897016</v>
      </c>
      <c r="B87">
        <v>18</v>
      </c>
      <c r="C87" t="s">
        <v>37</v>
      </c>
    </row>
    <row r="88" spans="1:3" x14ac:dyDescent="0.55000000000000004">
      <c r="A88">
        <v>315913634</v>
      </c>
      <c r="B88">
        <v>12</v>
      </c>
      <c r="C88" t="s">
        <v>29</v>
      </c>
    </row>
    <row r="89" spans="1:3" hidden="1" x14ac:dyDescent="0.55000000000000004">
      <c r="A89">
        <v>315923820</v>
      </c>
      <c r="B89">
        <v>22</v>
      </c>
      <c r="C89" t="s">
        <v>38</v>
      </c>
    </row>
    <row r="90" spans="1:3" hidden="1" x14ac:dyDescent="0.55000000000000004">
      <c r="A90">
        <v>315964124</v>
      </c>
      <c r="B90">
        <v>29</v>
      </c>
      <c r="C90" t="s">
        <v>29</v>
      </c>
    </row>
    <row r="91" spans="1:3" x14ac:dyDescent="0.55000000000000004">
      <c r="A91">
        <v>315970619</v>
      </c>
      <c r="B91">
        <v>15</v>
      </c>
      <c r="C91" t="s">
        <v>29</v>
      </c>
    </row>
    <row r="92" spans="1:3" hidden="1" x14ac:dyDescent="0.55000000000000004">
      <c r="A92">
        <v>316017664</v>
      </c>
      <c r="B92">
        <v>26</v>
      </c>
      <c r="C92" t="s">
        <v>29</v>
      </c>
    </row>
    <row r="93" spans="1:3" x14ac:dyDescent="0.55000000000000004">
      <c r="A93">
        <v>316027958</v>
      </c>
      <c r="B93">
        <v>9</v>
      </c>
      <c r="C93" t="s">
        <v>29</v>
      </c>
    </row>
    <row r="94" spans="1:3" x14ac:dyDescent="0.55000000000000004">
      <c r="A94">
        <v>316034455</v>
      </c>
      <c r="B94">
        <v>5</v>
      </c>
      <c r="C94" t="s">
        <v>29</v>
      </c>
    </row>
    <row r="95" spans="1:3" hidden="1" x14ac:dyDescent="0.55000000000000004">
      <c r="A95">
        <v>316087157</v>
      </c>
      <c r="B95">
        <v>18</v>
      </c>
      <c r="C95" t="s">
        <v>39</v>
      </c>
    </row>
    <row r="96" spans="1:3" hidden="1" x14ac:dyDescent="0.55000000000000004">
      <c r="A96">
        <v>316108597</v>
      </c>
      <c r="B96">
        <v>21</v>
      </c>
      <c r="C96" t="s">
        <v>40</v>
      </c>
    </row>
    <row r="97" spans="1:3" x14ac:dyDescent="0.55000000000000004">
      <c r="A97">
        <v>316136206</v>
      </c>
      <c r="B97">
        <v>17</v>
      </c>
      <c r="C97" t="s">
        <v>29</v>
      </c>
    </row>
    <row r="98" spans="1:3" hidden="1" x14ac:dyDescent="0.55000000000000004">
      <c r="A98">
        <v>316162860</v>
      </c>
      <c r="B98">
        <v>20</v>
      </c>
      <c r="C98" t="s">
        <v>41</v>
      </c>
    </row>
    <row r="99" spans="1:3" x14ac:dyDescent="0.55000000000000004">
      <c r="A99">
        <v>316203353</v>
      </c>
      <c r="B99">
        <v>13</v>
      </c>
      <c r="C99" t="s">
        <v>29</v>
      </c>
    </row>
    <row r="100" spans="1:3" x14ac:dyDescent="0.55000000000000004">
      <c r="A100">
        <v>316218775</v>
      </c>
      <c r="B100">
        <v>3</v>
      </c>
      <c r="C100" t="s">
        <v>29</v>
      </c>
    </row>
    <row r="101" spans="1:3" hidden="1" x14ac:dyDescent="0.55000000000000004">
      <c r="A101">
        <v>316304868</v>
      </c>
      <c r="B101">
        <v>32</v>
      </c>
      <c r="C101" t="s">
        <v>29</v>
      </c>
    </row>
    <row r="102" spans="1:3" hidden="1" x14ac:dyDescent="0.55000000000000004">
      <c r="A102">
        <v>316416300</v>
      </c>
      <c r="B102">
        <v>19</v>
      </c>
      <c r="C102" t="s">
        <v>42</v>
      </c>
    </row>
    <row r="103" spans="1:3" hidden="1" x14ac:dyDescent="0.55000000000000004">
      <c r="A103">
        <v>316657525</v>
      </c>
      <c r="B103">
        <v>18</v>
      </c>
      <c r="C103" t="s">
        <v>43</v>
      </c>
    </row>
    <row r="104" spans="1:3" hidden="1" x14ac:dyDescent="0.55000000000000004">
      <c r="A104">
        <v>317252513</v>
      </c>
      <c r="B104">
        <v>18</v>
      </c>
      <c r="C104" t="s">
        <v>44</v>
      </c>
    </row>
    <row r="105" spans="1:3" hidden="1" x14ac:dyDescent="0.55000000000000004">
      <c r="A105">
        <v>319003011</v>
      </c>
      <c r="B105">
        <v>18</v>
      </c>
      <c r="C105" t="s">
        <v>45</v>
      </c>
    </row>
    <row r="106" spans="1:3" hidden="1" x14ac:dyDescent="0.55000000000000004">
      <c r="A106">
        <v>350353073</v>
      </c>
      <c r="B106">
        <v>34</v>
      </c>
      <c r="C106" t="s">
        <v>46</v>
      </c>
    </row>
    <row r="107" spans="1:3" x14ac:dyDescent="0.55000000000000004">
      <c r="A107">
        <v>350391002</v>
      </c>
      <c r="B107">
        <v>8</v>
      </c>
      <c r="C107" t="s">
        <v>46</v>
      </c>
    </row>
    <row r="108" spans="1:3" hidden="1" x14ac:dyDescent="0.55000000000000004">
      <c r="A108">
        <v>350467737</v>
      </c>
      <c r="B108">
        <v>28</v>
      </c>
      <c r="C108" t="s">
        <v>46</v>
      </c>
    </row>
    <row r="109" spans="1:3" x14ac:dyDescent="0.55000000000000004">
      <c r="A109">
        <v>350508693</v>
      </c>
      <c r="B109">
        <v>11</v>
      </c>
      <c r="C109" t="s">
        <v>46</v>
      </c>
    </row>
    <row r="110" spans="1:3" hidden="1" x14ac:dyDescent="0.55000000000000004">
      <c r="A110">
        <v>350529650</v>
      </c>
      <c r="B110">
        <v>31</v>
      </c>
      <c r="C110" t="s">
        <v>46</v>
      </c>
    </row>
    <row r="111" spans="1:3" x14ac:dyDescent="0.55000000000000004">
      <c r="A111">
        <v>350554307</v>
      </c>
      <c r="B111">
        <v>2</v>
      </c>
      <c r="C111" t="s">
        <v>46</v>
      </c>
    </row>
    <row r="112" spans="1:3" x14ac:dyDescent="0.55000000000000004">
      <c r="A112">
        <v>350568843</v>
      </c>
      <c r="B112">
        <v>6</v>
      </c>
      <c r="C112" t="s">
        <v>46</v>
      </c>
    </row>
    <row r="113" spans="1:3" hidden="1" x14ac:dyDescent="0.55000000000000004">
      <c r="A113">
        <v>350570111</v>
      </c>
      <c r="B113">
        <v>30</v>
      </c>
      <c r="C113" t="s">
        <v>46</v>
      </c>
    </row>
    <row r="114" spans="1:3" x14ac:dyDescent="0.55000000000000004">
      <c r="A114">
        <v>350666500</v>
      </c>
      <c r="B114">
        <v>4</v>
      </c>
      <c r="C114" t="s">
        <v>46</v>
      </c>
    </row>
    <row r="115" spans="1:3" hidden="1" x14ac:dyDescent="0.55000000000000004">
      <c r="A115">
        <v>350681328</v>
      </c>
      <c r="B115">
        <v>33</v>
      </c>
      <c r="C115" t="s">
        <v>46</v>
      </c>
    </row>
    <row r="116" spans="1:3" x14ac:dyDescent="0.55000000000000004">
      <c r="A116">
        <v>350700383</v>
      </c>
      <c r="B116">
        <v>1</v>
      </c>
      <c r="C116" t="s">
        <v>46</v>
      </c>
    </row>
    <row r="117" spans="1:3" hidden="1" x14ac:dyDescent="0.55000000000000004">
      <c r="A117">
        <v>350711635</v>
      </c>
      <c r="B117">
        <v>27</v>
      </c>
      <c r="C117" t="s">
        <v>46</v>
      </c>
    </row>
    <row r="118" spans="1:3" x14ac:dyDescent="0.55000000000000004">
      <c r="A118">
        <v>350719957</v>
      </c>
      <c r="B118">
        <v>7</v>
      </c>
      <c r="C118" t="s">
        <v>46</v>
      </c>
    </row>
    <row r="119" spans="1:3" x14ac:dyDescent="0.55000000000000004">
      <c r="A119">
        <v>350768284</v>
      </c>
      <c r="B119">
        <v>14</v>
      </c>
      <c r="C119" t="s">
        <v>46</v>
      </c>
    </row>
    <row r="120" spans="1:3" hidden="1" x14ac:dyDescent="0.55000000000000004">
      <c r="A120">
        <v>350793493</v>
      </c>
      <c r="B120">
        <v>25</v>
      </c>
      <c r="C120" t="s">
        <v>46</v>
      </c>
    </row>
    <row r="121" spans="1:3" x14ac:dyDescent="0.55000000000000004">
      <c r="A121">
        <v>350798942</v>
      </c>
      <c r="B121">
        <v>16</v>
      </c>
      <c r="C121" t="s">
        <v>46</v>
      </c>
    </row>
    <row r="122" spans="1:3" x14ac:dyDescent="0.55000000000000004">
      <c r="A122">
        <v>350885124</v>
      </c>
      <c r="B122">
        <v>10</v>
      </c>
      <c r="C122" t="s">
        <v>46</v>
      </c>
    </row>
    <row r="123" spans="1:3" x14ac:dyDescent="0.55000000000000004">
      <c r="A123">
        <v>350912477</v>
      </c>
      <c r="B123">
        <v>12</v>
      </c>
      <c r="C123" t="s">
        <v>46</v>
      </c>
    </row>
    <row r="124" spans="1:3" x14ac:dyDescent="0.55000000000000004">
      <c r="A124">
        <v>350915781</v>
      </c>
      <c r="B124">
        <v>15</v>
      </c>
      <c r="C124" t="s">
        <v>46</v>
      </c>
    </row>
    <row r="125" spans="1:3" hidden="1" x14ac:dyDescent="0.55000000000000004">
      <c r="A125">
        <v>350962967</v>
      </c>
      <c r="B125">
        <v>29</v>
      </c>
      <c r="C125" t="s">
        <v>46</v>
      </c>
    </row>
    <row r="126" spans="1:3" hidden="1" x14ac:dyDescent="0.55000000000000004">
      <c r="A126">
        <v>351016462</v>
      </c>
      <c r="B126">
        <v>26</v>
      </c>
      <c r="C126" t="s">
        <v>46</v>
      </c>
    </row>
    <row r="127" spans="1:3" x14ac:dyDescent="0.55000000000000004">
      <c r="A127">
        <v>351026664</v>
      </c>
      <c r="B127">
        <v>9</v>
      </c>
      <c r="C127" t="s">
        <v>46</v>
      </c>
    </row>
    <row r="128" spans="1:3" x14ac:dyDescent="0.55000000000000004">
      <c r="A128">
        <v>351033298</v>
      </c>
      <c r="B128">
        <v>5</v>
      </c>
      <c r="C128" t="s">
        <v>46</v>
      </c>
    </row>
    <row r="129" spans="1:3" x14ac:dyDescent="0.55000000000000004">
      <c r="A129">
        <v>351135049</v>
      </c>
      <c r="B129">
        <v>17</v>
      </c>
      <c r="C129" t="s">
        <v>46</v>
      </c>
    </row>
    <row r="130" spans="1:3" x14ac:dyDescent="0.55000000000000004">
      <c r="A130">
        <v>351202059</v>
      </c>
      <c r="B130">
        <v>13</v>
      </c>
      <c r="C130" t="s">
        <v>46</v>
      </c>
    </row>
    <row r="131" spans="1:3" x14ac:dyDescent="0.55000000000000004">
      <c r="A131">
        <v>351217527</v>
      </c>
      <c r="B131">
        <v>3</v>
      </c>
      <c r="C131" t="s">
        <v>46</v>
      </c>
    </row>
    <row r="132" spans="1:3" hidden="1" x14ac:dyDescent="0.55000000000000004">
      <c r="A132">
        <v>351303756</v>
      </c>
      <c r="B132">
        <v>32</v>
      </c>
      <c r="C132" t="s">
        <v>46</v>
      </c>
    </row>
    <row r="133" spans="1:3" hidden="1" x14ac:dyDescent="0.55000000000000004">
      <c r="A133">
        <v>600357605</v>
      </c>
      <c r="B133">
        <v>24</v>
      </c>
      <c r="C133" t="s">
        <v>1</v>
      </c>
    </row>
    <row r="134" spans="1:3" hidden="1" x14ac:dyDescent="0.55000000000000004">
      <c r="A134">
        <v>600384875</v>
      </c>
      <c r="B134">
        <v>34</v>
      </c>
      <c r="C134" t="s">
        <v>47</v>
      </c>
    </row>
    <row r="135" spans="1:3" hidden="1" x14ac:dyDescent="0.55000000000000004">
      <c r="A135">
        <v>600385693</v>
      </c>
      <c r="B135">
        <v>34</v>
      </c>
      <c r="C135" t="s">
        <v>0</v>
      </c>
    </row>
    <row r="136" spans="1:3" x14ac:dyDescent="0.55000000000000004">
      <c r="A136">
        <v>600423399</v>
      </c>
      <c r="B136">
        <v>8</v>
      </c>
      <c r="C136" t="s">
        <v>48</v>
      </c>
    </row>
    <row r="137" spans="1:3" x14ac:dyDescent="0.55000000000000004">
      <c r="A137">
        <v>600424217</v>
      </c>
      <c r="B137">
        <v>8</v>
      </c>
      <c r="C137" t="s">
        <v>0</v>
      </c>
    </row>
    <row r="138" spans="1:3" hidden="1" x14ac:dyDescent="0.55000000000000004">
      <c r="A138">
        <v>600499862</v>
      </c>
      <c r="B138">
        <v>28</v>
      </c>
      <c r="C138" t="s">
        <v>49</v>
      </c>
    </row>
    <row r="139" spans="1:3" hidden="1" x14ac:dyDescent="0.55000000000000004">
      <c r="A139">
        <v>600500680</v>
      </c>
      <c r="B139">
        <v>28</v>
      </c>
      <c r="C139" t="s">
        <v>0</v>
      </c>
    </row>
    <row r="140" spans="1:3" x14ac:dyDescent="0.55000000000000004">
      <c r="A140">
        <v>600541289</v>
      </c>
      <c r="B140">
        <v>11</v>
      </c>
      <c r="C140" t="s">
        <v>50</v>
      </c>
    </row>
    <row r="141" spans="1:3" x14ac:dyDescent="0.55000000000000004">
      <c r="A141">
        <v>600542108</v>
      </c>
      <c r="B141">
        <v>11</v>
      </c>
      <c r="C141" t="s">
        <v>0</v>
      </c>
    </row>
    <row r="142" spans="1:3" hidden="1" x14ac:dyDescent="0.55000000000000004">
      <c r="A142">
        <v>600561825</v>
      </c>
      <c r="B142">
        <v>31</v>
      </c>
      <c r="C142" t="s">
        <v>51</v>
      </c>
    </row>
    <row r="143" spans="1:3" hidden="1" x14ac:dyDescent="0.55000000000000004">
      <c r="A143">
        <v>600562643</v>
      </c>
      <c r="B143">
        <v>31</v>
      </c>
      <c r="C143" t="s">
        <v>0</v>
      </c>
    </row>
    <row r="144" spans="1:3" x14ac:dyDescent="0.55000000000000004">
      <c r="A144">
        <v>600586840</v>
      </c>
      <c r="B144">
        <v>2</v>
      </c>
      <c r="C144" t="s">
        <v>52</v>
      </c>
    </row>
    <row r="145" spans="1:3" x14ac:dyDescent="0.55000000000000004">
      <c r="A145">
        <v>600587658</v>
      </c>
      <c r="B145">
        <v>2</v>
      </c>
      <c r="C145" t="s">
        <v>0</v>
      </c>
    </row>
    <row r="146" spans="1:3" x14ac:dyDescent="0.55000000000000004">
      <c r="A146">
        <v>600601771</v>
      </c>
      <c r="B146">
        <v>6</v>
      </c>
      <c r="C146" t="s">
        <v>53</v>
      </c>
    </row>
    <row r="147" spans="1:3" hidden="1" x14ac:dyDescent="0.55000000000000004">
      <c r="A147">
        <v>600601940</v>
      </c>
      <c r="B147">
        <v>30</v>
      </c>
      <c r="C147" t="s">
        <v>54</v>
      </c>
    </row>
    <row r="148" spans="1:3" x14ac:dyDescent="0.55000000000000004">
      <c r="A148">
        <v>600602590</v>
      </c>
      <c r="B148">
        <v>6</v>
      </c>
      <c r="C148" t="s">
        <v>0</v>
      </c>
    </row>
    <row r="149" spans="1:3" hidden="1" x14ac:dyDescent="0.55000000000000004">
      <c r="A149">
        <v>600602759</v>
      </c>
      <c r="B149">
        <v>30</v>
      </c>
      <c r="C149" t="s">
        <v>0</v>
      </c>
    </row>
    <row r="150" spans="1:3" hidden="1" x14ac:dyDescent="0.55000000000000004">
      <c r="A150">
        <v>600649083</v>
      </c>
      <c r="B150">
        <v>18</v>
      </c>
      <c r="C150" t="s">
        <v>1</v>
      </c>
    </row>
    <row r="151" spans="1:3" x14ac:dyDescent="0.55000000000000004">
      <c r="A151">
        <v>600697109</v>
      </c>
      <c r="B151">
        <v>4</v>
      </c>
      <c r="C151" t="s">
        <v>55</v>
      </c>
    </row>
    <row r="152" spans="1:3" x14ac:dyDescent="0.55000000000000004">
      <c r="A152">
        <v>600697909</v>
      </c>
      <c r="B152">
        <v>4</v>
      </c>
      <c r="C152" t="s">
        <v>0</v>
      </c>
    </row>
    <row r="153" spans="1:3" hidden="1" x14ac:dyDescent="0.55000000000000004">
      <c r="A153">
        <v>600713500</v>
      </c>
      <c r="B153">
        <v>33</v>
      </c>
      <c r="C153" t="s">
        <v>56</v>
      </c>
    </row>
    <row r="154" spans="1:3" hidden="1" x14ac:dyDescent="0.55000000000000004">
      <c r="A154">
        <v>600714318</v>
      </c>
      <c r="B154">
        <v>33</v>
      </c>
      <c r="C154" t="s">
        <v>0</v>
      </c>
    </row>
    <row r="155" spans="1:3" x14ac:dyDescent="0.55000000000000004">
      <c r="A155">
        <v>600733275</v>
      </c>
      <c r="B155">
        <v>1</v>
      </c>
      <c r="C155" t="s">
        <v>57</v>
      </c>
    </row>
    <row r="156" spans="1:3" x14ac:dyDescent="0.55000000000000004">
      <c r="A156">
        <v>600734093</v>
      </c>
      <c r="B156">
        <v>1</v>
      </c>
      <c r="C156" t="s">
        <v>0</v>
      </c>
    </row>
    <row r="157" spans="1:3" hidden="1" x14ac:dyDescent="0.55000000000000004">
      <c r="A157">
        <v>600743807</v>
      </c>
      <c r="B157">
        <v>27</v>
      </c>
      <c r="C157" t="s">
        <v>58</v>
      </c>
    </row>
    <row r="158" spans="1:3" hidden="1" x14ac:dyDescent="0.55000000000000004">
      <c r="A158">
        <v>600744625</v>
      </c>
      <c r="B158">
        <v>27</v>
      </c>
      <c r="C158" t="s">
        <v>0</v>
      </c>
    </row>
    <row r="159" spans="1:3" x14ac:dyDescent="0.55000000000000004">
      <c r="A159">
        <v>600752587</v>
      </c>
      <c r="B159">
        <v>7</v>
      </c>
      <c r="C159" t="s">
        <v>59</v>
      </c>
    </row>
    <row r="160" spans="1:3" x14ac:dyDescent="0.55000000000000004">
      <c r="A160">
        <v>600753405</v>
      </c>
      <c r="B160">
        <v>7</v>
      </c>
      <c r="C160" t="s">
        <v>0</v>
      </c>
    </row>
    <row r="161" spans="1:3" hidden="1" x14ac:dyDescent="0.55000000000000004">
      <c r="A161">
        <v>600795058</v>
      </c>
      <c r="B161">
        <v>20</v>
      </c>
      <c r="C161" t="s">
        <v>1</v>
      </c>
    </row>
    <row r="162" spans="1:3" x14ac:dyDescent="0.55000000000000004">
      <c r="A162">
        <v>600800891</v>
      </c>
      <c r="B162">
        <v>14</v>
      </c>
      <c r="C162" t="s">
        <v>60</v>
      </c>
    </row>
    <row r="163" spans="1:3" x14ac:dyDescent="0.55000000000000004">
      <c r="A163">
        <v>600801709</v>
      </c>
      <c r="B163">
        <v>14</v>
      </c>
      <c r="C163" t="s">
        <v>0</v>
      </c>
    </row>
    <row r="164" spans="1:3" x14ac:dyDescent="0.55000000000000004">
      <c r="A164">
        <v>600813670</v>
      </c>
      <c r="B164">
        <v>15</v>
      </c>
      <c r="C164" t="s">
        <v>61</v>
      </c>
    </row>
    <row r="165" spans="1:3" x14ac:dyDescent="0.55000000000000004">
      <c r="A165">
        <v>600814488</v>
      </c>
      <c r="B165">
        <v>15</v>
      </c>
      <c r="C165" t="s">
        <v>0</v>
      </c>
    </row>
    <row r="166" spans="1:3" hidden="1" x14ac:dyDescent="0.55000000000000004">
      <c r="A166">
        <v>600824942</v>
      </c>
      <c r="B166">
        <v>25</v>
      </c>
      <c r="C166" t="s">
        <v>62</v>
      </c>
    </row>
    <row r="167" spans="1:3" hidden="1" x14ac:dyDescent="0.55000000000000004">
      <c r="A167">
        <v>600825761</v>
      </c>
      <c r="B167">
        <v>25</v>
      </c>
      <c r="C167" t="s">
        <v>0</v>
      </c>
    </row>
    <row r="168" spans="1:3" x14ac:dyDescent="0.55000000000000004">
      <c r="A168">
        <v>600831580</v>
      </c>
      <c r="B168">
        <v>16</v>
      </c>
      <c r="C168" t="s">
        <v>63</v>
      </c>
    </row>
    <row r="169" spans="1:3" x14ac:dyDescent="0.55000000000000004">
      <c r="A169">
        <v>600832398</v>
      </c>
      <c r="B169">
        <v>16</v>
      </c>
      <c r="C169" t="s">
        <v>0</v>
      </c>
    </row>
    <row r="170" spans="1:3" x14ac:dyDescent="0.55000000000000004">
      <c r="A170">
        <v>600907556</v>
      </c>
      <c r="B170">
        <v>10</v>
      </c>
      <c r="C170" t="s">
        <v>64</v>
      </c>
    </row>
    <row r="171" spans="1:3" x14ac:dyDescent="0.55000000000000004">
      <c r="A171">
        <v>600908375</v>
      </c>
      <c r="B171">
        <v>10</v>
      </c>
      <c r="C171" t="s">
        <v>0</v>
      </c>
    </row>
    <row r="172" spans="1:3" x14ac:dyDescent="0.55000000000000004">
      <c r="A172">
        <v>600943081</v>
      </c>
      <c r="B172">
        <v>12</v>
      </c>
      <c r="C172" t="s">
        <v>65</v>
      </c>
    </row>
    <row r="173" spans="1:3" x14ac:dyDescent="0.55000000000000004">
      <c r="A173">
        <v>600943880</v>
      </c>
      <c r="B173">
        <v>12</v>
      </c>
      <c r="C173" t="s">
        <v>0</v>
      </c>
    </row>
    <row r="174" spans="1:3" hidden="1" x14ac:dyDescent="0.55000000000000004">
      <c r="A174">
        <v>600985635</v>
      </c>
      <c r="B174">
        <v>22</v>
      </c>
      <c r="C174" t="s">
        <v>1</v>
      </c>
    </row>
    <row r="175" spans="1:3" hidden="1" x14ac:dyDescent="0.55000000000000004">
      <c r="A175">
        <v>600994433</v>
      </c>
      <c r="B175">
        <v>29</v>
      </c>
      <c r="C175" t="s">
        <v>66</v>
      </c>
    </row>
    <row r="176" spans="1:3" hidden="1" x14ac:dyDescent="0.55000000000000004">
      <c r="A176">
        <v>600995252</v>
      </c>
      <c r="B176">
        <v>29</v>
      </c>
      <c r="C176" t="s">
        <v>0</v>
      </c>
    </row>
    <row r="177" spans="1:3" hidden="1" x14ac:dyDescent="0.55000000000000004">
      <c r="A177">
        <v>601041636</v>
      </c>
      <c r="B177">
        <v>19</v>
      </c>
      <c r="C177" t="s">
        <v>1</v>
      </c>
    </row>
    <row r="178" spans="1:3" hidden="1" x14ac:dyDescent="0.55000000000000004">
      <c r="A178">
        <v>601048290</v>
      </c>
      <c r="B178">
        <v>26</v>
      </c>
      <c r="C178" t="s">
        <v>67</v>
      </c>
    </row>
    <row r="179" spans="1:3" hidden="1" x14ac:dyDescent="0.55000000000000004">
      <c r="A179">
        <v>601049108</v>
      </c>
      <c r="B179">
        <v>26</v>
      </c>
      <c r="C179" t="s">
        <v>0</v>
      </c>
    </row>
    <row r="180" spans="1:3" x14ac:dyDescent="0.55000000000000004">
      <c r="A180">
        <v>601059293</v>
      </c>
      <c r="B180">
        <v>9</v>
      </c>
      <c r="C180" t="s">
        <v>68</v>
      </c>
    </row>
    <row r="181" spans="1:3" x14ac:dyDescent="0.55000000000000004">
      <c r="A181">
        <v>601060111</v>
      </c>
      <c r="B181">
        <v>9</v>
      </c>
      <c r="C181" t="s">
        <v>0</v>
      </c>
    </row>
    <row r="182" spans="1:3" x14ac:dyDescent="0.55000000000000004">
      <c r="A182">
        <v>601065127</v>
      </c>
      <c r="B182">
        <v>5</v>
      </c>
      <c r="C182" t="s">
        <v>69</v>
      </c>
    </row>
    <row r="183" spans="1:3" x14ac:dyDescent="0.55000000000000004">
      <c r="A183">
        <v>601065946</v>
      </c>
      <c r="B183">
        <v>5</v>
      </c>
      <c r="C183" t="s">
        <v>0</v>
      </c>
    </row>
    <row r="184" spans="1:3" x14ac:dyDescent="0.55000000000000004">
      <c r="A184">
        <v>601167677</v>
      </c>
      <c r="B184">
        <v>17</v>
      </c>
      <c r="C184" t="s">
        <v>70</v>
      </c>
    </row>
    <row r="185" spans="1:3" x14ac:dyDescent="0.55000000000000004">
      <c r="A185">
        <v>601168495</v>
      </c>
      <c r="B185">
        <v>17</v>
      </c>
      <c r="C185" t="s">
        <v>0</v>
      </c>
    </row>
    <row r="186" spans="1:3" hidden="1" x14ac:dyDescent="0.55000000000000004">
      <c r="A186">
        <v>601229248</v>
      </c>
      <c r="B186">
        <v>21</v>
      </c>
      <c r="C186" t="s">
        <v>1</v>
      </c>
    </row>
    <row r="187" spans="1:3" x14ac:dyDescent="0.55000000000000004">
      <c r="A187">
        <v>601235015</v>
      </c>
      <c r="B187">
        <v>13</v>
      </c>
      <c r="C187" t="s">
        <v>71</v>
      </c>
    </row>
    <row r="188" spans="1:3" x14ac:dyDescent="0.55000000000000004">
      <c r="A188">
        <v>601235833</v>
      </c>
      <c r="B188">
        <v>13</v>
      </c>
      <c r="C188" t="s">
        <v>0</v>
      </c>
    </row>
    <row r="189" spans="1:3" x14ac:dyDescent="0.55000000000000004">
      <c r="A189">
        <v>601250458</v>
      </c>
      <c r="B189">
        <v>3</v>
      </c>
      <c r="C189" t="s">
        <v>72</v>
      </c>
    </row>
    <row r="190" spans="1:3" x14ac:dyDescent="0.55000000000000004">
      <c r="A190">
        <v>601251276</v>
      </c>
      <c r="B190">
        <v>3</v>
      </c>
      <c r="C190" t="s">
        <v>0</v>
      </c>
    </row>
    <row r="191" spans="1:3" hidden="1" x14ac:dyDescent="0.55000000000000004">
      <c r="A191">
        <v>601267804</v>
      </c>
      <c r="B191">
        <v>23</v>
      </c>
      <c r="C191" t="s">
        <v>1</v>
      </c>
    </row>
    <row r="192" spans="1:3" hidden="1" x14ac:dyDescent="0.55000000000000004">
      <c r="A192">
        <v>601335157</v>
      </c>
      <c r="B192">
        <v>32</v>
      </c>
      <c r="C192" t="s">
        <v>73</v>
      </c>
    </row>
    <row r="193" spans="1:3" hidden="1" x14ac:dyDescent="0.55000000000000004">
      <c r="A193">
        <v>601335976</v>
      </c>
      <c r="B193">
        <v>32</v>
      </c>
      <c r="C193" t="s">
        <v>0</v>
      </c>
    </row>
    <row r="194" spans="1:3" hidden="1" x14ac:dyDescent="0.55000000000000004">
      <c r="A194">
        <v>615385506</v>
      </c>
      <c r="B194">
        <v>34</v>
      </c>
      <c r="C194" t="s">
        <v>74</v>
      </c>
    </row>
    <row r="195" spans="1:3" x14ac:dyDescent="0.55000000000000004">
      <c r="A195">
        <v>615423344</v>
      </c>
      <c r="B195">
        <v>8</v>
      </c>
      <c r="C195" t="s">
        <v>74</v>
      </c>
    </row>
    <row r="196" spans="1:3" hidden="1" x14ac:dyDescent="0.55000000000000004">
      <c r="A196">
        <v>615500125</v>
      </c>
      <c r="B196">
        <v>28</v>
      </c>
      <c r="C196" t="s">
        <v>74</v>
      </c>
    </row>
    <row r="197" spans="1:3" x14ac:dyDescent="0.55000000000000004">
      <c r="A197">
        <v>615541020</v>
      </c>
      <c r="B197">
        <v>11</v>
      </c>
      <c r="C197" t="s">
        <v>74</v>
      </c>
    </row>
    <row r="198" spans="1:3" hidden="1" x14ac:dyDescent="0.55000000000000004">
      <c r="A198">
        <v>615562083</v>
      </c>
      <c r="B198">
        <v>31</v>
      </c>
      <c r="C198" t="s">
        <v>74</v>
      </c>
    </row>
    <row r="199" spans="1:3" x14ac:dyDescent="0.55000000000000004">
      <c r="A199">
        <v>615586695</v>
      </c>
      <c r="B199">
        <v>2</v>
      </c>
      <c r="C199" t="s">
        <v>74</v>
      </c>
    </row>
    <row r="200" spans="1:3" x14ac:dyDescent="0.55000000000000004">
      <c r="A200">
        <v>615601216</v>
      </c>
      <c r="B200">
        <v>6</v>
      </c>
      <c r="C200" t="s">
        <v>74</v>
      </c>
    </row>
    <row r="201" spans="1:3" hidden="1" x14ac:dyDescent="0.55000000000000004">
      <c r="A201">
        <v>615602544</v>
      </c>
      <c r="B201">
        <v>30</v>
      </c>
      <c r="C201" t="s">
        <v>74</v>
      </c>
    </row>
    <row r="202" spans="1:3" x14ac:dyDescent="0.55000000000000004">
      <c r="A202">
        <v>615698887</v>
      </c>
      <c r="B202">
        <v>4</v>
      </c>
      <c r="C202" t="s">
        <v>74</v>
      </c>
    </row>
    <row r="203" spans="1:3" hidden="1" x14ac:dyDescent="0.55000000000000004">
      <c r="A203">
        <v>615713761</v>
      </c>
      <c r="B203">
        <v>33</v>
      </c>
      <c r="C203" t="s">
        <v>74</v>
      </c>
    </row>
    <row r="204" spans="1:3" x14ac:dyDescent="0.55000000000000004">
      <c r="A204">
        <v>615732756</v>
      </c>
      <c r="B204">
        <v>1</v>
      </c>
      <c r="C204" t="s">
        <v>74</v>
      </c>
    </row>
    <row r="205" spans="1:3" hidden="1" x14ac:dyDescent="0.55000000000000004">
      <c r="A205">
        <v>615744022</v>
      </c>
      <c r="B205">
        <v>27</v>
      </c>
      <c r="C205" t="s">
        <v>74</v>
      </c>
    </row>
    <row r="206" spans="1:3" x14ac:dyDescent="0.55000000000000004">
      <c r="A206">
        <v>615752390</v>
      </c>
      <c r="B206">
        <v>7</v>
      </c>
      <c r="C206" t="s">
        <v>74</v>
      </c>
    </row>
    <row r="207" spans="1:3" hidden="1" x14ac:dyDescent="0.55000000000000004">
      <c r="A207">
        <v>615766404</v>
      </c>
      <c r="B207">
        <v>24</v>
      </c>
      <c r="C207" t="s">
        <v>75</v>
      </c>
    </row>
    <row r="208" spans="1:3" x14ac:dyDescent="0.55000000000000004">
      <c r="A208">
        <v>615800672</v>
      </c>
      <c r="B208">
        <v>14</v>
      </c>
      <c r="C208" t="s">
        <v>74</v>
      </c>
    </row>
    <row r="209" spans="1:3" x14ac:dyDescent="0.55000000000000004">
      <c r="A209">
        <v>615813109</v>
      </c>
      <c r="B209">
        <v>15</v>
      </c>
      <c r="C209" t="s">
        <v>74</v>
      </c>
    </row>
    <row r="210" spans="1:3" hidden="1" x14ac:dyDescent="0.55000000000000004">
      <c r="A210">
        <v>615825880</v>
      </c>
      <c r="B210">
        <v>25</v>
      </c>
      <c r="C210" t="s">
        <v>74</v>
      </c>
    </row>
    <row r="211" spans="1:3" hidden="1" x14ac:dyDescent="0.55000000000000004">
      <c r="A211">
        <v>615826545</v>
      </c>
      <c r="B211">
        <v>20</v>
      </c>
      <c r="C211" t="s">
        <v>76</v>
      </c>
    </row>
    <row r="212" spans="1:3" x14ac:dyDescent="0.55000000000000004">
      <c r="A212">
        <v>615831315</v>
      </c>
      <c r="B212">
        <v>16</v>
      </c>
      <c r="C212" t="s">
        <v>74</v>
      </c>
    </row>
    <row r="213" spans="1:3" hidden="1" x14ac:dyDescent="0.55000000000000004">
      <c r="A213">
        <v>615865783</v>
      </c>
      <c r="B213">
        <v>22</v>
      </c>
      <c r="C213" t="s">
        <v>77</v>
      </c>
    </row>
    <row r="214" spans="1:3" hidden="1" x14ac:dyDescent="0.55000000000000004">
      <c r="A214">
        <v>615907473</v>
      </c>
      <c r="B214">
        <v>18</v>
      </c>
      <c r="C214" t="s">
        <v>78</v>
      </c>
    </row>
    <row r="215" spans="1:3" x14ac:dyDescent="0.55000000000000004">
      <c r="A215">
        <v>615909580</v>
      </c>
      <c r="B215">
        <v>10</v>
      </c>
      <c r="C215" t="s">
        <v>74</v>
      </c>
    </row>
    <row r="216" spans="1:3" hidden="1" x14ac:dyDescent="0.55000000000000004">
      <c r="A216">
        <v>615912700</v>
      </c>
      <c r="B216">
        <v>23</v>
      </c>
      <c r="C216" t="s">
        <v>79</v>
      </c>
    </row>
    <row r="217" spans="1:3" hidden="1" x14ac:dyDescent="0.55000000000000004">
      <c r="A217">
        <v>615922385</v>
      </c>
      <c r="B217">
        <v>23</v>
      </c>
      <c r="C217" t="s">
        <v>80</v>
      </c>
    </row>
    <row r="218" spans="1:3" x14ac:dyDescent="0.55000000000000004">
      <c r="A218">
        <v>615944864</v>
      </c>
      <c r="B218">
        <v>12</v>
      </c>
      <c r="C218" t="s">
        <v>74</v>
      </c>
    </row>
    <row r="219" spans="1:3" hidden="1" x14ac:dyDescent="0.55000000000000004">
      <c r="A219">
        <v>615995400</v>
      </c>
      <c r="B219">
        <v>29</v>
      </c>
      <c r="C219" t="s">
        <v>74</v>
      </c>
    </row>
    <row r="220" spans="1:3" hidden="1" x14ac:dyDescent="0.55000000000000004">
      <c r="A220">
        <v>616048895</v>
      </c>
      <c r="B220">
        <v>26</v>
      </c>
      <c r="C220" t="s">
        <v>74</v>
      </c>
    </row>
    <row r="221" spans="1:3" x14ac:dyDescent="0.55000000000000004">
      <c r="A221">
        <v>616059037</v>
      </c>
      <c r="B221">
        <v>9</v>
      </c>
      <c r="C221" t="s">
        <v>74</v>
      </c>
    </row>
    <row r="222" spans="1:3" hidden="1" x14ac:dyDescent="0.55000000000000004">
      <c r="A222">
        <v>616060207</v>
      </c>
      <c r="B222">
        <v>21</v>
      </c>
      <c r="C222" t="s">
        <v>81</v>
      </c>
    </row>
    <row r="223" spans="1:3" x14ac:dyDescent="0.55000000000000004">
      <c r="A223">
        <v>616065731</v>
      </c>
      <c r="B223">
        <v>5</v>
      </c>
      <c r="C223" t="s">
        <v>74</v>
      </c>
    </row>
    <row r="224" spans="1:3" hidden="1" x14ac:dyDescent="0.55000000000000004">
      <c r="A224">
        <v>616132733</v>
      </c>
      <c r="B224">
        <v>24</v>
      </c>
      <c r="C224" t="s">
        <v>82</v>
      </c>
    </row>
    <row r="225" spans="1:3" hidden="1" x14ac:dyDescent="0.55000000000000004">
      <c r="A225">
        <v>616140015</v>
      </c>
      <c r="B225">
        <v>19</v>
      </c>
      <c r="C225" t="s">
        <v>83</v>
      </c>
    </row>
    <row r="226" spans="1:3" hidden="1" x14ac:dyDescent="0.55000000000000004">
      <c r="A226">
        <v>616140465</v>
      </c>
      <c r="B226">
        <v>24</v>
      </c>
      <c r="C226" t="s">
        <v>84</v>
      </c>
    </row>
    <row r="227" spans="1:3" x14ac:dyDescent="0.55000000000000004">
      <c r="A227">
        <v>616167422</v>
      </c>
      <c r="B227">
        <v>17</v>
      </c>
      <c r="C227" t="s">
        <v>74</v>
      </c>
    </row>
    <row r="228" spans="1:3" x14ac:dyDescent="0.55000000000000004">
      <c r="A228">
        <v>616234432</v>
      </c>
      <c r="B228">
        <v>13</v>
      </c>
      <c r="C228" t="s">
        <v>74</v>
      </c>
    </row>
    <row r="229" spans="1:3" x14ac:dyDescent="0.55000000000000004">
      <c r="A229">
        <v>616249900</v>
      </c>
      <c r="B229">
        <v>3</v>
      </c>
      <c r="C229" t="s">
        <v>74</v>
      </c>
    </row>
    <row r="230" spans="1:3" hidden="1" x14ac:dyDescent="0.55000000000000004">
      <c r="A230">
        <v>616275085</v>
      </c>
      <c r="B230">
        <v>19</v>
      </c>
      <c r="C230" t="s">
        <v>85</v>
      </c>
    </row>
    <row r="231" spans="1:3" hidden="1" x14ac:dyDescent="0.55000000000000004">
      <c r="A231">
        <v>616336144</v>
      </c>
      <c r="B231">
        <v>32</v>
      </c>
      <c r="C231" t="s">
        <v>74</v>
      </c>
    </row>
    <row r="232" spans="1:3" hidden="1" x14ac:dyDescent="0.55000000000000004">
      <c r="A232">
        <v>616368054</v>
      </c>
      <c r="B232">
        <v>19</v>
      </c>
      <c r="C232" t="s">
        <v>86</v>
      </c>
    </row>
    <row r="233" spans="1:3" hidden="1" x14ac:dyDescent="0.55000000000000004">
      <c r="A233">
        <v>616565996</v>
      </c>
      <c r="B233">
        <v>20</v>
      </c>
      <c r="C233" t="s">
        <v>87</v>
      </c>
    </row>
    <row r="234" spans="1:3" hidden="1" x14ac:dyDescent="0.55000000000000004">
      <c r="A234">
        <v>650384919</v>
      </c>
      <c r="B234">
        <v>34</v>
      </c>
      <c r="C234" t="s">
        <v>46</v>
      </c>
    </row>
    <row r="235" spans="1:3" x14ac:dyDescent="0.55000000000000004">
      <c r="A235">
        <v>650422187</v>
      </c>
      <c r="B235">
        <v>8</v>
      </c>
      <c r="C235" t="s">
        <v>46</v>
      </c>
    </row>
    <row r="236" spans="1:3" hidden="1" x14ac:dyDescent="0.55000000000000004">
      <c r="A236">
        <v>650499617</v>
      </c>
      <c r="B236">
        <v>28</v>
      </c>
      <c r="C236" t="s">
        <v>46</v>
      </c>
    </row>
    <row r="237" spans="1:3" x14ac:dyDescent="0.55000000000000004">
      <c r="A237">
        <v>650539878</v>
      </c>
      <c r="B237">
        <v>11</v>
      </c>
      <c r="C237" t="s">
        <v>46</v>
      </c>
    </row>
    <row r="238" spans="1:3" hidden="1" x14ac:dyDescent="0.55000000000000004">
      <c r="A238">
        <v>650561496</v>
      </c>
      <c r="B238">
        <v>31</v>
      </c>
      <c r="C238" t="s">
        <v>46</v>
      </c>
    </row>
    <row r="239" spans="1:3" x14ac:dyDescent="0.55000000000000004">
      <c r="A239">
        <v>650585538</v>
      </c>
      <c r="B239">
        <v>2</v>
      </c>
      <c r="C239" t="s">
        <v>46</v>
      </c>
    </row>
    <row r="240" spans="1:3" x14ac:dyDescent="0.55000000000000004">
      <c r="A240">
        <v>650600060</v>
      </c>
      <c r="B240">
        <v>6</v>
      </c>
      <c r="C240" t="s">
        <v>46</v>
      </c>
    </row>
    <row r="241" spans="1:3" hidden="1" x14ac:dyDescent="0.55000000000000004">
      <c r="A241">
        <v>650602120</v>
      </c>
      <c r="B241">
        <v>30</v>
      </c>
      <c r="C241" t="s">
        <v>46</v>
      </c>
    </row>
    <row r="242" spans="1:3" x14ac:dyDescent="0.55000000000000004">
      <c r="A242">
        <v>650697731</v>
      </c>
      <c r="B242">
        <v>4</v>
      </c>
      <c r="C242" t="s">
        <v>46</v>
      </c>
    </row>
    <row r="243" spans="1:3" hidden="1" x14ac:dyDescent="0.55000000000000004">
      <c r="A243">
        <v>650713337</v>
      </c>
      <c r="B243">
        <v>33</v>
      </c>
      <c r="C243" t="s">
        <v>46</v>
      </c>
    </row>
    <row r="244" spans="1:3" x14ac:dyDescent="0.55000000000000004">
      <c r="A244">
        <v>650731600</v>
      </c>
      <c r="B244">
        <v>1</v>
      </c>
      <c r="C244" t="s">
        <v>46</v>
      </c>
    </row>
    <row r="245" spans="1:3" hidden="1" x14ac:dyDescent="0.55000000000000004">
      <c r="A245">
        <v>650743644</v>
      </c>
      <c r="B245">
        <v>27</v>
      </c>
      <c r="C245" t="s">
        <v>46</v>
      </c>
    </row>
    <row r="246" spans="1:3" x14ac:dyDescent="0.55000000000000004">
      <c r="A246">
        <v>650751188</v>
      </c>
      <c r="B246">
        <v>7</v>
      </c>
      <c r="C246" t="s">
        <v>46</v>
      </c>
    </row>
    <row r="247" spans="1:3" x14ac:dyDescent="0.55000000000000004">
      <c r="A247">
        <v>650799515</v>
      </c>
      <c r="B247">
        <v>14</v>
      </c>
      <c r="C247" t="s">
        <v>46</v>
      </c>
    </row>
    <row r="248" spans="1:3" x14ac:dyDescent="0.55000000000000004">
      <c r="A248">
        <v>650811953</v>
      </c>
      <c r="B248">
        <v>15</v>
      </c>
      <c r="C248" t="s">
        <v>46</v>
      </c>
    </row>
    <row r="249" spans="1:3" hidden="1" x14ac:dyDescent="0.55000000000000004">
      <c r="A249">
        <v>650825340</v>
      </c>
      <c r="B249">
        <v>25</v>
      </c>
      <c r="C249" t="s">
        <v>46</v>
      </c>
    </row>
    <row r="250" spans="1:3" x14ac:dyDescent="0.55000000000000004">
      <c r="A250">
        <v>650832574</v>
      </c>
      <c r="B250">
        <v>16</v>
      </c>
      <c r="C250" t="s">
        <v>46</v>
      </c>
    </row>
    <row r="251" spans="1:3" x14ac:dyDescent="0.55000000000000004">
      <c r="A251">
        <v>650905884</v>
      </c>
      <c r="B251">
        <v>10</v>
      </c>
      <c r="C251" t="s">
        <v>46</v>
      </c>
    </row>
    <row r="252" spans="1:3" x14ac:dyDescent="0.55000000000000004">
      <c r="A252">
        <v>650943708</v>
      </c>
      <c r="B252">
        <v>12</v>
      </c>
      <c r="C252" t="s">
        <v>46</v>
      </c>
    </row>
    <row r="253" spans="1:3" hidden="1" x14ac:dyDescent="0.55000000000000004">
      <c r="A253">
        <v>650994892</v>
      </c>
      <c r="B253">
        <v>29</v>
      </c>
      <c r="C253" t="s">
        <v>46</v>
      </c>
    </row>
    <row r="254" spans="1:3" hidden="1" x14ac:dyDescent="0.55000000000000004">
      <c r="A254">
        <v>651048471</v>
      </c>
      <c r="B254">
        <v>26</v>
      </c>
      <c r="C254" t="s">
        <v>46</v>
      </c>
    </row>
    <row r="255" spans="1:3" x14ac:dyDescent="0.55000000000000004">
      <c r="A255">
        <v>651057881</v>
      </c>
      <c r="B255">
        <v>9</v>
      </c>
      <c r="C255" t="s">
        <v>46</v>
      </c>
    </row>
    <row r="256" spans="1:3" x14ac:dyDescent="0.55000000000000004">
      <c r="A256">
        <v>651064529</v>
      </c>
      <c r="B256">
        <v>5</v>
      </c>
      <c r="C256" t="s">
        <v>46</v>
      </c>
    </row>
    <row r="257" spans="1:3" x14ac:dyDescent="0.55000000000000004">
      <c r="A257">
        <v>651168026</v>
      </c>
      <c r="B257">
        <v>17</v>
      </c>
      <c r="C257" t="s">
        <v>46</v>
      </c>
    </row>
    <row r="258" spans="1:3" x14ac:dyDescent="0.55000000000000004">
      <c r="A258">
        <v>651233276</v>
      </c>
      <c r="B258">
        <v>13</v>
      </c>
      <c r="C258" t="s">
        <v>46</v>
      </c>
    </row>
    <row r="259" spans="1:3" x14ac:dyDescent="0.55000000000000004">
      <c r="A259">
        <v>651248744</v>
      </c>
      <c r="B259">
        <v>3</v>
      </c>
      <c r="C259" t="s">
        <v>46</v>
      </c>
    </row>
    <row r="260" spans="1:3" hidden="1" x14ac:dyDescent="0.55000000000000004">
      <c r="A260">
        <v>651335720</v>
      </c>
      <c r="B260">
        <v>32</v>
      </c>
      <c r="C260" t="s">
        <v>46</v>
      </c>
    </row>
    <row r="261" spans="1:3" hidden="1" x14ac:dyDescent="0.55000000000000004">
      <c r="A261">
        <v>900353079</v>
      </c>
      <c r="B261">
        <v>34</v>
      </c>
      <c r="C261" t="s">
        <v>0</v>
      </c>
    </row>
    <row r="262" spans="1:3" hidden="1" x14ac:dyDescent="0.55000000000000004">
      <c r="A262">
        <v>900357605</v>
      </c>
      <c r="B262">
        <v>24</v>
      </c>
      <c r="C262" t="s">
        <v>1</v>
      </c>
    </row>
    <row r="263" spans="1:3" hidden="1" x14ac:dyDescent="0.55000000000000004">
      <c r="A263">
        <v>900386556</v>
      </c>
      <c r="B263">
        <v>34</v>
      </c>
      <c r="C263" t="s">
        <v>88</v>
      </c>
    </row>
    <row r="264" spans="1:3" x14ac:dyDescent="0.55000000000000004">
      <c r="A264">
        <v>900390962</v>
      </c>
      <c r="B264">
        <v>8</v>
      </c>
      <c r="C264" t="s">
        <v>0</v>
      </c>
    </row>
    <row r="265" spans="1:3" x14ac:dyDescent="0.55000000000000004">
      <c r="A265">
        <v>900424619</v>
      </c>
      <c r="B265">
        <v>8</v>
      </c>
      <c r="C265" t="s">
        <v>89</v>
      </c>
    </row>
    <row r="266" spans="1:3" hidden="1" x14ac:dyDescent="0.55000000000000004">
      <c r="A266">
        <v>900467698</v>
      </c>
      <c r="B266">
        <v>28</v>
      </c>
      <c r="C266" t="s">
        <v>0</v>
      </c>
    </row>
    <row r="267" spans="1:3" hidden="1" x14ac:dyDescent="0.55000000000000004">
      <c r="A267">
        <v>900501471</v>
      </c>
      <c r="B267">
        <v>28</v>
      </c>
      <c r="C267" t="s">
        <v>90</v>
      </c>
    </row>
    <row r="268" spans="1:3" x14ac:dyDescent="0.55000000000000004">
      <c r="A268">
        <v>900508653</v>
      </c>
      <c r="B268">
        <v>11</v>
      </c>
      <c r="C268" t="s">
        <v>0</v>
      </c>
    </row>
    <row r="269" spans="1:3" hidden="1" x14ac:dyDescent="0.55000000000000004">
      <c r="A269">
        <v>900529656</v>
      </c>
      <c r="B269">
        <v>31</v>
      </c>
      <c r="C269" t="s">
        <v>0</v>
      </c>
    </row>
    <row r="270" spans="1:3" x14ac:dyDescent="0.55000000000000004">
      <c r="A270">
        <v>900542402</v>
      </c>
      <c r="B270">
        <v>11</v>
      </c>
      <c r="C270" t="s">
        <v>91</v>
      </c>
    </row>
    <row r="271" spans="1:3" x14ac:dyDescent="0.55000000000000004">
      <c r="A271">
        <v>900554313</v>
      </c>
      <c r="B271">
        <v>2</v>
      </c>
      <c r="C271" t="s">
        <v>0</v>
      </c>
    </row>
    <row r="272" spans="1:3" hidden="1" x14ac:dyDescent="0.55000000000000004">
      <c r="A272">
        <v>900563128</v>
      </c>
      <c r="B272">
        <v>31</v>
      </c>
      <c r="C272" t="s">
        <v>92</v>
      </c>
    </row>
    <row r="273" spans="1:3" x14ac:dyDescent="0.55000000000000004">
      <c r="A273">
        <v>900568849</v>
      </c>
      <c r="B273">
        <v>6</v>
      </c>
      <c r="C273" t="s">
        <v>0</v>
      </c>
    </row>
    <row r="274" spans="1:3" hidden="1" x14ac:dyDescent="0.55000000000000004">
      <c r="A274">
        <v>900570117</v>
      </c>
      <c r="B274">
        <v>30</v>
      </c>
      <c r="C274" t="s">
        <v>0</v>
      </c>
    </row>
    <row r="275" spans="1:3" x14ac:dyDescent="0.55000000000000004">
      <c r="A275">
        <v>900587676</v>
      </c>
      <c r="B275">
        <v>2</v>
      </c>
      <c r="C275" t="s">
        <v>93</v>
      </c>
    </row>
    <row r="276" spans="1:3" x14ac:dyDescent="0.55000000000000004">
      <c r="A276">
        <v>900602507</v>
      </c>
      <c r="B276">
        <v>6</v>
      </c>
      <c r="C276" t="s">
        <v>94</v>
      </c>
    </row>
    <row r="277" spans="1:3" hidden="1" x14ac:dyDescent="0.55000000000000004">
      <c r="A277">
        <v>900603891</v>
      </c>
      <c r="B277">
        <v>30</v>
      </c>
      <c r="C277" t="s">
        <v>95</v>
      </c>
    </row>
    <row r="278" spans="1:3" hidden="1" x14ac:dyDescent="0.55000000000000004">
      <c r="A278">
        <v>900649083</v>
      </c>
      <c r="B278">
        <v>18</v>
      </c>
      <c r="C278" t="s">
        <v>1</v>
      </c>
    </row>
    <row r="279" spans="1:3" x14ac:dyDescent="0.55000000000000004">
      <c r="A279">
        <v>900666479</v>
      </c>
      <c r="B279">
        <v>4</v>
      </c>
      <c r="C279" t="s">
        <v>0</v>
      </c>
    </row>
    <row r="280" spans="1:3" hidden="1" x14ac:dyDescent="0.55000000000000004">
      <c r="A280">
        <v>900681334</v>
      </c>
      <c r="B280">
        <v>33</v>
      </c>
      <c r="C280" t="s">
        <v>0</v>
      </c>
    </row>
    <row r="281" spans="1:3" x14ac:dyDescent="0.55000000000000004">
      <c r="A281">
        <v>900698491</v>
      </c>
      <c r="B281">
        <v>4</v>
      </c>
      <c r="C281" t="s">
        <v>96</v>
      </c>
    </row>
    <row r="282" spans="1:3" x14ac:dyDescent="0.55000000000000004">
      <c r="A282">
        <v>900700389</v>
      </c>
      <c r="B282">
        <v>1</v>
      </c>
      <c r="C282" t="s">
        <v>0</v>
      </c>
    </row>
    <row r="283" spans="1:3" hidden="1" x14ac:dyDescent="0.55000000000000004">
      <c r="A283">
        <v>900711641</v>
      </c>
      <c r="B283">
        <v>27</v>
      </c>
      <c r="C283" t="s">
        <v>0</v>
      </c>
    </row>
    <row r="284" spans="1:3" hidden="1" x14ac:dyDescent="0.55000000000000004">
      <c r="A284">
        <v>900714799</v>
      </c>
      <c r="B284">
        <v>33</v>
      </c>
      <c r="C284" t="s">
        <v>97</v>
      </c>
    </row>
    <row r="285" spans="1:3" x14ac:dyDescent="0.55000000000000004">
      <c r="A285">
        <v>900719963</v>
      </c>
      <c r="B285">
        <v>7</v>
      </c>
      <c r="C285" t="s">
        <v>0</v>
      </c>
    </row>
    <row r="286" spans="1:3" x14ac:dyDescent="0.55000000000000004">
      <c r="A286">
        <v>900734482</v>
      </c>
      <c r="B286">
        <v>1</v>
      </c>
      <c r="C286" t="s">
        <v>98</v>
      </c>
    </row>
    <row r="287" spans="1:3" hidden="1" x14ac:dyDescent="0.55000000000000004">
      <c r="A287">
        <v>900745104</v>
      </c>
      <c r="B287">
        <v>27</v>
      </c>
      <c r="C287" t="s">
        <v>99</v>
      </c>
    </row>
    <row r="288" spans="1:3" x14ac:dyDescent="0.55000000000000004">
      <c r="A288">
        <v>900753725</v>
      </c>
      <c r="B288">
        <v>7</v>
      </c>
      <c r="C288" t="s">
        <v>100</v>
      </c>
    </row>
    <row r="289" spans="1:3" x14ac:dyDescent="0.55000000000000004">
      <c r="A289">
        <v>900768290</v>
      </c>
      <c r="B289">
        <v>14</v>
      </c>
      <c r="C289" t="s">
        <v>0</v>
      </c>
    </row>
    <row r="290" spans="1:3" x14ac:dyDescent="0.55000000000000004">
      <c r="A290">
        <v>900780742</v>
      </c>
      <c r="B290">
        <v>15</v>
      </c>
      <c r="C290" t="s">
        <v>0</v>
      </c>
    </row>
    <row r="291" spans="1:3" hidden="1" x14ac:dyDescent="0.55000000000000004">
      <c r="A291">
        <v>900793499</v>
      </c>
      <c r="B291">
        <v>25</v>
      </c>
      <c r="C291" t="s">
        <v>0</v>
      </c>
    </row>
    <row r="292" spans="1:3" hidden="1" x14ac:dyDescent="0.55000000000000004">
      <c r="A292">
        <v>900795058</v>
      </c>
      <c r="B292">
        <v>20</v>
      </c>
      <c r="C292" t="s">
        <v>1</v>
      </c>
    </row>
    <row r="293" spans="1:3" x14ac:dyDescent="0.55000000000000004">
      <c r="A293">
        <v>900798948</v>
      </c>
      <c r="B293">
        <v>16</v>
      </c>
      <c r="C293" t="s">
        <v>0</v>
      </c>
    </row>
    <row r="294" spans="1:3" x14ac:dyDescent="0.55000000000000004">
      <c r="A294">
        <v>900802388</v>
      </c>
      <c r="B294">
        <v>14</v>
      </c>
      <c r="C294" t="s">
        <v>101</v>
      </c>
    </row>
    <row r="295" spans="1:3" x14ac:dyDescent="0.55000000000000004">
      <c r="A295">
        <v>900815240</v>
      </c>
      <c r="B295">
        <v>15</v>
      </c>
      <c r="C295" t="s">
        <v>102</v>
      </c>
    </row>
    <row r="296" spans="1:3" hidden="1" x14ac:dyDescent="0.55000000000000004">
      <c r="A296">
        <v>900826472</v>
      </c>
      <c r="B296">
        <v>25</v>
      </c>
      <c r="C296" t="s">
        <v>103</v>
      </c>
    </row>
    <row r="297" spans="1:3" x14ac:dyDescent="0.55000000000000004">
      <c r="A297">
        <v>900832895</v>
      </c>
      <c r="B297">
        <v>16</v>
      </c>
      <c r="C297" t="s">
        <v>104</v>
      </c>
    </row>
    <row r="298" spans="1:3" x14ac:dyDescent="0.55000000000000004">
      <c r="A298">
        <v>900874673</v>
      </c>
      <c r="B298">
        <v>10</v>
      </c>
      <c r="C298" t="s">
        <v>0</v>
      </c>
    </row>
    <row r="299" spans="1:3" x14ac:dyDescent="0.55000000000000004">
      <c r="A299">
        <v>900909489</v>
      </c>
      <c r="B299">
        <v>10</v>
      </c>
      <c r="C299" t="s">
        <v>105</v>
      </c>
    </row>
    <row r="300" spans="1:3" x14ac:dyDescent="0.55000000000000004">
      <c r="A300">
        <v>900912456</v>
      </c>
      <c r="B300">
        <v>12</v>
      </c>
      <c r="C300" t="s">
        <v>0</v>
      </c>
    </row>
    <row r="301" spans="1:3" x14ac:dyDescent="0.55000000000000004">
      <c r="A301">
        <v>900944459</v>
      </c>
      <c r="B301">
        <v>12</v>
      </c>
      <c r="C301" t="s">
        <v>106</v>
      </c>
    </row>
    <row r="302" spans="1:3" hidden="1" x14ac:dyDescent="0.55000000000000004">
      <c r="A302">
        <v>900962973</v>
      </c>
      <c r="B302">
        <v>29</v>
      </c>
      <c r="C302" t="s">
        <v>0</v>
      </c>
    </row>
    <row r="303" spans="1:3" hidden="1" x14ac:dyDescent="0.55000000000000004">
      <c r="A303">
        <v>900985635</v>
      </c>
      <c r="B303">
        <v>22</v>
      </c>
      <c r="C303" t="s">
        <v>1</v>
      </c>
    </row>
    <row r="304" spans="1:3" hidden="1" x14ac:dyDescent="0.55000000000000004">
      <c r="A304">
        <v>900995928</v>
      </c>
      <c r="B304">
        <v>29</v>
      </c>
      <c r="C304" t="s">
        <v>107</v>
      </c>
    </row>
    <row r="305" spans="1:3" hidden="1" x14ac:dyDescent="0.55000000000000004">
      <c r="A305">
        <v>901016468</v>
      </c>
      <c r="B305">
        <v>26</v>
      </c>
      <c r="C305" t="s">
        <v>0</v>
      </c>
    </row>
    <row r="306" spans="1:3" x14ac:dyDescent="0.55000000000000004">
      <c r="A306">
        <v>901026670</v>
      </c>
      <c r="B306">
        <v>9</v>
      </c>
      <c r="C306" t="s">
        <v>0</v>
      </c>
    </row>
    <row r="307" spans="1:3" x14ac:dyDescent="0.55000000000000004">
      <c r="A307">
        <v>901033304</v>
      </c>
      <c r="B307">
        <v>5</v>
      </c>
      <c r="C307" t="s">
        <v>0</v>
      </c>
    </row>
    <row r="308" spans="1:3" hidden="1" x14ac:dyDescent="0.55000000000000004">
      <c r="A308">
        <v>901041636</v>
      </c>
      <c r="B308">
        <v>19</v>
      </c>
      <c r="C308" t="s">
        <v>1</v>
      </c>
    </row>
    <row r="309" spans="1:3" hidden="1" x14ac:dyDescent="0.55000000000000004">
      <c r="A309">
        <v>901049927</v>
      </c>
      <c r="B309">
        <v>26</v>
      </c>
      <c r="C309" t="s">
        <v>108</v>
      </c>
    </row>
    <row r="310" spans="1:3" x14ac:dyDescent="0.55000000000000004">
      <c r="A310">
        <v>901060327</v>
      </c>
      <c r="B310">
        <v>9</v>
      </c>
      <c r="C310" t="s">
        <v>109</v>
      </c>
    </row>
    <row r="311" spans="1:3" x14ac:dyDescent="0.55000000000000004">
      <c r="A311">
        <v>901067074</v>
      </c>
      <c r="B311">
        <v>5</v>
      </c>
      <c r="C311" t="s">
        <v>110</v>
      </c>
    </row>
    <row r="312" spans="1:3" x14ac:dyDescent="0.55000000000000004">
      <c r="A312">
        <v>901135055</v>
      </c>
      <c r="B312">
        <v>17</v>
      </c>
      <c r="C312" t="s">
        <v>0</v>
      </c>
    </row>
    <row r="313" spans="1:3" x14ac:dyDescent="0.55000000000000004">
      <c r="A313">
        <v>901168719</v>
      </c>
      <c r="B313">
        <v>17</v>
      </c>
      <c r="C313" t="s">
        <v>111</v>
      </c>
    </row>
    <row r="314" spans="1:3" x14ac:dyDescent="0.55000000000000004">
      <c r="A314">
        <v>901202061</v>
      </c>
      <c r="B314">
        <v>13</v>
      </c>
      <c r="C314" t="s">
        <v>0</v>
      </c>
    </row>
    <row r="315" spans="1:3" x14ac:dyDescent="0.55000000000000004">
      <c r="A315">
        <v>901217533</v>
      </c>
      <c r="B315">
        <v>3</v>
      </c>
      <c r="C315" t="s">
        <v>0</v>
      </c>
    </row>
    <row r="316" spans="1:3" hidden="1" x14ac:dyDescent="0.55000000000000004">
      <c r="A316">
        <v>901229248</v>
      </c>
      <c r="B316">
        <v>21</v>
      </c>
      <c r="C316" t="s">
        <v>1</v>
      </c>
    </row>
    <row r="317" spans="1:3" x14ac:dyDescent="0.55000000000000004">
      <c r="A317">
        <v>901236171</v>
      </c>
      <c r="B317">
        <v>13</v>
      </c>
      <c r="C317" t="s">
        <v>112</v>
      </c>
    </row>
    <row r="318" spans="1:3" x14ac:dyDescent="0.55000000000000004">
      <c r="A318">
        <v>901251995</v>
      </c>
      <c r="B318">
        <v>3</v>
      </c>
      <c r="C318" t="s">
        <v>113</v>
      </c>
    </row>
    <row r="319" spans="1:3" hidden="1" x14ac:dyDescent="0.55000000000000004">
      <c r="A319">
        <v>901267804</v>
      </c>
      <c r="B319">
        <v>23</v>
      </c>
      <c r="C319" t="s">
        <v>1</v>
      </c>
    </row>
    <row r="320" spans="1:3" hidden="1" x14ac:dyDescent="0.55000000000000004">
      <c r="A320">
        <v>901303717</v>
      </c>
      <c r="B320">
        <v>32</v>
      </c>
      <c r="C320" t="s">
        <v>0</v>
      </c>
    </row>
    <row r="321" spans="1:3" hidden="1" x14ac:dyDescent="0.55000000000000004">
      <c r="A321">
        <v>901337119</v>
      </c>
      <c r="B321">
        <v>32</v>
      </c>
      <c r="C321" t="s">
        <v>114</v>
      </c>
    </row>
    <row r="322" spans="1:3" hidden="1" x14ac:dyDescent="0.55000000000000004">
      <c r="A322">
        <v>915354230</v>
      </c>
      <c r="B322">
        <v>34</v>
      </c>
      <c r="C322" t="s">
        <v>115</v>
      </c>
    </row>
    <row r="323" spans="1:3" x14ac:dyDescent="0.55000000000000004">
      <c r="A323">
        <v>915392099</v>
      </c>
      <c r="B323">
        <v>8</v>
      </c>
      <c r="C323" t="s">
        <v>115</v>
      </c>
    </row>
    <row r="324" spans="1:3" hidden="1" x14ac:dyDescent="0.55000000000000004">
      <c r="A324">
        <v>915468849</v>
      </c>
      <c r="B324">
        <v>28</v>
      </c>
      <c r="C324" t="s">
        <v>115</v>
      </c>
    </row>
    <row r="325" spans="1:3" x14ac:dyDescent="0.55000000000000004">
      <c r="A325">
        <v>915509790</v>
      </c>
      <c r="B325">
        <v>11</v>
      </c>
      <c r="C325" t="s">
        <v>115</v>
      </c>
    </row>
    <row r="326" spans="1:3" hidden="1" x14ac:dyDescent="0.55000000000000004">
      <c r="A326">
        <v>915530852</v>
      </c>
      <c r="B326">
        <v>31</v>
      </c>
      <c r="C326" t="s">
        <v>115</v>
      </c>
    </row>
    <row r="327" spans="1:3" hidden="1" x14ac:dyDescent="0.55000000000000004">
      <c r="A327">
        <v>915535915</v>
      </c>
      <c r="B327">
        <v>24</v>
      </c>
      <c r="C327" t="s">
        <v>116</v>
      </c>
    </row>
    <row r="328" spans="1:3" x14ac:dyDescent="0.55000000000000004">
      <c r="A328">
        <v>915555450</v>
      </c>
      <c r="B328">
        <v>2</v>
      </c>
      <c r="C328" t="s">
        <v>115</v>
      </c>
    </row>
    <row r="329" spans="1:3" x14ac:dyDescent="0.55000000000000004">
      <c r="A329">
        <v>915569986</v>
      </c>
      <c r="B329">
        <v>6</v>
      </c>
      <c r="C329" t="s">
        <v>115</v>
      </c>
    </row>
    <row r="330" spans="1:3" hidden="1" x14ac:dyDescent="0.55000000000000004">
      <c r="A330">
        <v>915571313</v>
      </c>
      <c r="B330">
        <v>30</v>
      </c>
      <c r="C330" t="s">
        <v>115</v>
      </c>
    </row>
    <row r="331" spans="1:3" x14ac:dyDescent="0.55000000000000004">
      <c r="A331">
        <v>915667657</v>
      </c>
      <c r="B331">
        <v>4</v>
      </c>
      <c r="C331" t="s">
        <v>115</v>
      </c>
    </row>
    <row r="332" spans="1:3" hidden="1" x14ac:dyDescent="0.55000000000000004">
      <c r="A332">
        <v>915682530</v>
      </c>
      <c r="B332">
        <v>33</v>
      </c>
      <c r="C332" t="s">
        <v>115</v>
      </c>
    </row>
    <row r="333" spans="1:3" x14ac:dyDescent="0.55000000000000004">
      <c r="A333">
        <v>915701540</v>
      </c>
      <c r="B333">
        <v>1</v>
      </c>
      <c r="C333" t="s">
        <v>115</v>
      </c>
    </row>
    <row r="334" spans="1:3" hidden="1" x14ac:dyDescent="0.55000000000000004">
      <c r="A334">
        <v>915710147</v>
      </c>
      <c r="B334">
        <v>23</v>
      </c>
      <c r="C334" t="s">
        <v>117</v>
      </c>
    </row>
    <row r="335" spans="1:3" hidden="1" x14ac:dyDescent="0.55000000000000004">
      <c r="A335">
        <v>915712837</v>
      </c>
      <c r="B335">
        <v>27</v>
      </c>
      <c r="C335" t="s">
        <v>115</v>
      </c>
    </row>
    <row r="336" spans="1:3" hidden="1" x14ac:dyDescent="0.55000000000000004">
      <c r="A336">
        <v>915718215</v>
      </c>
      <c r="B336">
        <v>23</v>
      </c>
      <c r="C336" t="s">
        <v>118</v>
      </c>
    </row>
    <row r="337" spans="1:3" x14ac:dyDescent="0.55000000000000004">
      <c r="A337">
        <v>915724767</v>
      </c>
      <c r="B337">
        <v>7</v>
      </c>
      <c r="C337" t="s">
        <v>115</v>
      </c>
    </row>
    <row r="338" spans="1:3" x14ac:dyDescent="0.55000000000000004">
      <c r="A338">
        <v>915769427</v>
      </c>
      <c r="B338">
        <v>14</v>
      </c>
      <c r="C338" t="s">
        <v>115</v>
      </c>
    </row>
    <row r="339" spans="1:3" hidden="1" x14ac:dyDescent="0.55000000000000004">
      <c r="A339">
        <v>915775432</v>
      </c>
      <c r="B339">
        <v>24</v>
      </c>
      <c r="C339" t="s">
        <v>119</v>
      </c>
    </row>
    <row r="340" spans="1:3" x14ac:dyDescent="0.55000000000000004">
      <c r="A340">
        <v>915781879</v>
      </c>
      <c r="B340">
        <v>15</v>
      </c>
      <c r="C340" t="s">
        <v>115</v>
      </c>
    </row>
    <row r="341" spans="1:3" hidden="1" x14ac:dyDescent="0.55000000000000004">
      <c r="A341">
        <v>915794650</v>
      </c>
      <c r="B341">
        <v>25</v>
      </c>
      <c r="C341" t="s">
        <v>115</v>
      </c>
    </row>
    <row r="342" spans="1:3" x14ac:dyDescent="0.55000000000000004">
      <c r="A342">
        <v>915800084</v>
      </c>
      <c r="B342">
        <v>16</v>
      </c>
      <c r="C342" t="s">
        <v>115</v>
      </c>
    </row>
    <row r="343" spans="1:3" hidden="1" x14ac:dyDescent="0.55000000000000004">
      <c r="A343">
        <v>915817312</v>
      </c>
      <c r="B343">
        <v>22</v>
      </c>
      <c r="C343" t="s">
        <v>120</v>
      </c>
    </row>
    <row r="344" spans="1:3" hidden="1" x14ac:dyDescent="0.55000000000000004">
      <c r="A344">
        <v>915854810</v>
      </c>
      <c r="B344">
        <v>20</v>
      </c>
      <c r="C344" t="s">
        <v>121</v>
      </c>
    </row>
    <row r="345" spans="1:3" x14ac:dyDescent="0.55000000000000004">
      <c r="A345">
        <v>915875810</v>
      </c>
      <c r="B345">
        <v>10</v>
      </c>
      <c r="C345" t="s">
        <v>115</v>
      </c>
    </row>
    <row r="346" spans="1:3" hidden="1" x14ac:dyDescent="0.55000000000000004">
      <c r="A346">
        <v>915891675</v>
      </c>
      <c r="B346">
        <v>24</v>
      </c>
      <c r="C346" t="s">
        <v>122</v>
      </c>
    </row>
    <row r="347" spans="1:3" x14ac:dyDescent="0.55000000000000004">
      <c r="A347">
        <v>915913634</v>
      </c>
      <c r="B347">
        <v>12</v>
      </c>
      <c r="C347" t="s">
        <v>115</v>
      </c>
    </row>
    <row r="348" spans="1:3" hidden="1" x14ac:dyDescent="0.55000000000000004">
      <c r="A348">
        <v>915964124</v>
      </c>
      <c r="B348">
        <v>29</v>
      </c>
      <c r="C348" t="s">
        <v>115</v>
      </c>
    </row>
    <row r="349" spans="1:3" hidden="1" x14ac:dyDescent="0.55000000000000004">
      <c r="A349">
        <v>915992317</v>
      </c>
      <c r="B349">
        <v>21</v>
      </c>
      <c r="C349" t="s">
        <v>123</v>
      </c>
    </row>
    <row r="350" spans="1:3" hidden="1" x14ac:dyDescent="0.55000000000000004">
      <c r="A350">
        <v>916017619</v>
      </c>
      <c r="B350">
        <v>26</v>
      </c>
      <c r="C350" t="s">
        <v>115</v>
      </c>
    </row>
    <row r="351" spans="1:3" x14ac:dyDescent="0.55000000000000004">
      <c r="A351">
        <v>916027807</v>
      </c>
      <c r="B351">
        <v>9</v>
      </c>
      <c r="C351" t="s">
        <v>115</v>
      </c>
    </row>
    <row r="352" spans="1:3" x14ac:dyDescent="0.55000000000000004">
      <c r="A352">
        <v>916034455</v>
      </c>
      <c r="B352">
        <v>5</v>
      </c>
      <c r="C352" t="s">
        <v>115</v>
      </c>
    </row>
    <row r="353" spans="1:3" hidden="1" x14ac:dyDescent="0.55000000000000004">
      <c r="A353">
        <v>916041218</v>
      </c>
      <c r="B353">
        <v>19</v>
      </c>
      <c r="C353" t="s">
        <v>124</v>
      </c>
    </row>
    <row r="354" spans="1:3" x14ac:dyDescent="0.55000000000000004">
      <c r="A354">
        <v>916136191</v>
      </c>
      <c r="B354">
        <v>17</v>
      </c>
      <c r="C354" t="s">
        <v>115</v>
      </c>
    </row>
    <row r="355" spans="1:3" x14ac:dyDescent="0.55000000000000004">
      <c r="A355">
        <v>916203200</v>
      </c>
      <c r="B355">
        <v>13</v>
      </c>
      <c r="C355" t="s">
        <v>115</v>
      </c>
    </row>
    <row r="356" spans="1:3" x14ac:dyDescent="0.55000000000000004">
      <c r="A356">
        <v>916218670</v>
      </c>
      <c r="B356">
        <v>3</v>
      </c>
      <c r="C356" t="s">
        <v>115</v>
      </c>
    </row>
    <row r="357" spans="1:3" hidden="1" x14ac:dyDescent="0.55000000000000004">
      <c r="A357">
        <v>916219237</v>
      </c>
      <c r="B357">
        <v>20</v>
      </c>
      <c r="C357" t="s">
        <v>125</v>
      </c>
    </row>
    <row r="358" spans="1:3" hidden="1" x14ac:dyDescent="0.55000000000000004">
      <c r="A358">
        <v>916281507</v>
      </c>
      <c r="B358">
        <v>19</v>
      </c>
      <c r="C358" t="s">
        <v>126</v>
      </c>
    </row>
    <row r="359" spans="1:3" hidden="1" x14ac:dyDescent="0.55000000000000004">
      <c r="A359">
        <v>916304868</v>
      </c>
      <c r="B359">
        <v>32</v>
      </c>
      <c r="C359" t="s">
        <v>115</v>
      </c>
    </row>
    <row r="360" spans="1:3" hidden="1" x14ac:dyDescent="0.55000000000000004">
      <c r="A360">
        <v>916396199</v>
      </c>
      <c r="B360">
        <v>19</v>
      </c>
      <c r="C360" t="s">
        <v>127</v>
      </c>
    </row>
    <row r="361" spans="1:3" hidden="1" x14ac:dyDescent="0.55000000000000004">
      <c r="A361">
        <v>950353073</v>
      </c>
      <c r="B361">
        <v>34</v>
      </c>
      <c r="C361" t="s">
        <v>46</v>
      </c>
    </row>
    <row r="362" spans="1:3" x14ac:dyDescent="0.55000000000000004">
      <c r="A362">
        <v>950391002</v>
      </c>
      <c r="B362">
        <v>8</v>
      </c>
      <c r="C362" t="s">
        <v>46</v>
      </c>
    </row>
    <row r="363" spans="1:3" hidden="1" x14ac:dyDescent="0.55000000000000004">
      <c r="A363">
        <v>950467692</v>
      </c>
      <c r="B363">
        <v>28</v>
      </c>
      <c r="C363" t="s">
        <v>46</v>
      </c>
    </row>
    <row r="364" spans="1:3" x14ac:dyDescent="0.55000000000000004">
      <c r="A364">
        <v>950508633</v>
      </c>
      <c r="B364">
        <v>11</v>
      </c>
      <c r="C364" t="s">
        <v>46</v>
      </c>
    </row>
    <row r="365" spans="1:3" hidden="1" x14ac:dyDescent="0.55000000000000004">
      <c r="A365">
        <v>950529650</v>
      </c>
      <c r="B365">
        <v>31</v>
      </c>
      <c r="C365" t="s">
        <v>46</v>
      </c>
    </row>
    <row r="366" spans="1:3" x14ac:dyDescent="0.55000000000000004">
      <c r="A366">
        <v>950554353</v>
      </c>
      <c r="B366">
        <v>2</v>
      </c>
      <c r="C366" t="s">
        <v>46</v>
      </c>
    </row>
    <row r="367" spans="1:3" x14ac:dyDescent="0.55000000000000004">
      <c r="A367">
        <v>950568829</v>
      </c>
      <c r="B367">
        <v>6</v>
      </c>
      <c r="C367" t="s">
        <v>46</v>
      </c>
    </row>
    <row r="368" spans="1:3" hidden="1" x14ac:dyDescent="0.55000000000000004">
      <c r="A368">
        <v>950570111</v>
      </c>
      <c r="B368">
        <v>30</v>
      </c>
      <c r="C368" t="s">
        <v>46</v>
      </c>
    </row>
    <row r="369" spans="1:3" x14ac:dyDescent="0.55000000000000004">
      <c r="A369">
        <v>950666500</v>
      </c>
      <c r="B369">
        <v>4</v>
      </c>
      <c r="C369" t="s">
        <v>46</v>
      </c>
    </row>
    <row r="370" spans="1:3" hidden="1" x14ac:dyDescent="0.55000000000000004">
      <c r="A370">
        <v>950681328</v>
      </c>
      <c r="B370">
        <v>33</v>
      </c>
      <c r="C370" t="s">
        <v>46</v>
      </c>
    </row>
    <row r="371" spans="1:3" x14ac:dyDescent="0.55000000000000004">
      <c r="A371">
        <v>950700383</v>
      </c>
      <c r="B371">
        <v>1</v>
      </c>
      <c r="C371" t="s">
        <v>46</v>
      </c>
    </row>
    <row r="372" spans="1:3" hidden="1" x14ac:dyDescent="0.55000000000000004">
      <c r="A372">
        <v>950711680</v>
      </c>
      <c r="B372">
        <v>27</v>
      </c>
      <c r="C372" t="s">
        <v>46</v>
      </c>
    </row>
    <row r="373" spans="1:3" x14ac:dyDescent="0.55000000000000004">
      <c r="A373">
        <v>950719943</v>
      </c>
      <c r="B373">
        <v>7</v>
      </c>
      <c r="C373" t="s">
        <v>46</v>
      </c>
    </row>
    <row r="374" spans="1:3" x14ac:dyDescent="0.55000000000000004">
      <c r="A374">
        <v>950768270</v>
      </c>
      <c r="B374">
        <v>14</v>
      </c>
      <c r="C374" t="s">
        <v>46</v>
      </c>
    </row>
    <row r="375" spans="1:3" x14ac:dyDescent="0.55000000000000004">
      <c r="A375">
        <v>950780722</v>
      </c>
      <c r="B375">
        <v>15</v>
      </c>
      <c r="C375" t="s">
        <v>46</v>
      </c>
    </row>
    <row r="376" spans="1:3" hidden="1" x14ac:dyDescent="0.55000000000000004">
      <c r="A376">
        <v>950793493</v>
      </c>
      <c r="B376">
        <v>25</v>
      </c>
      <c r="C376" t="s">
        <v>46</v>
      </c>
    </row>
    <row r="377" spans="1:3" x14ac:dyDescent="0.55000000000000004">
      <c r="A377">
        <v>950798927</v>
      </c>
      <c r="B377">
        <v>16</v>
      </c>
      <c r="C377" t="s">
        <v>46</v>
      </c>
    </row>
    <row r="378" spans="1:3" x14ac:dyDescent="0.55000000000000004">
      <c r="A378">
        <v>950874653</v>
      </c>
      <c r="B378">
        <v>10</v>
      </c>
      <c r="C378" t="s">
        <v>46</v>
      </c>
    </row>
    <row r="379" spans="1:3" x14ac:dyDescent="0.55000000000000004">
      <c r="A379">
        <v>950912477</v>
      </c>
      <c r="B379">
        <v>12</v>
      </c>
      <c r="C379" t="s">
        <v>46</v>
      </c>
    </row>
    <row r="380" spans="1:3" hidden="1" x14ac:dyDescent="0.55000000000000004">
      <c r="A380">
        <v>950963012</v>
      </c>
      <c r="B380">
        <v>29</v>
      </c>
      <c r="C380" t="s">
        <v>46</v>
      </c>
    </row>
    <row r="381" spans="1:3" hidden="1" x14ac:dyDescent="0.55000000000000004">
      <c r="A381">
        <v>951016462</v>
      </c>
      <c r="B381">
        <v>26</v>
      </c>
      <c r="C381" t="s">
        <v>46</v>
      </c>
    </row>
    <row r="382" spans="1:3" x14ac:dyDescent="0.55000000000000004">
      <c r="A382">
        <v>951026650</v>
      </c>
      <c r="B382">
        <v>9</v>
      </c>
      <c r="C382" t="s">
        <v>46</v>
      </c>
    </row>
    <row r="383" spans="1:3" x14ac:dyDescent="0.55000000000000004">
      <c r="A383">
        <v>951033344</v>
      </c>
      <c r="B383">
        <v>5</v>
      </c>
      <c r="C383" t="s">
        <v>46</v>
      </c>
    </row>
    <row r="384" spans="1:3" x14ac:dyDescent="0.55000000000000004">
      <c r="A384">
        <v>951135034</v>
      </c>
      <c r="B384">
        <v>17</v>
      </c>
      <c r="C384" t="s">
        <v>46</v>
      </c>
    </row>
    <row r="385" spans="1:3" x14ac:dyDescent="0.55000000000000004">
      <c r="A385">
        <v>951202043</v>
      </c>
      <c r="B385">
        <v>13</v>
      </c>
      <c r="C385" t="s">
        <v>46</v>
      </c>
    </row>
    <row r="386" spans="1:3" x14ac:dyDescent="0.55000000000000004">
      <c r="A386">
        <v>951217513</v>
      </c>
      <c r="B386">
        <v>3</v>
      </c>
      <c r="C386" t="s">
        <v>46</v>
      </c>
    </row>
    <row r="387" spans="1:3" hidden="1" x14ac:dyDescent="0.55000000000000004">
      <c r="A387">
        <v>951303756</v>
      </c>
      <c r="B387">
        <v>32</v>
      </c>
      <c r="C387" t="s">
        <v>46</v>
      </c>
    </row>
    <row r="388" spans="1:3" hidden="1" x14ac:dyDescent="0.55000000000000004">
      <c r="A388">
        <v>1200357605</v>
      </c>
      <c r="B388">
        <v>24</v>
      </c>
      <c r="C388" t="s">
        <v>1</v>
      </c>
    </row>
    <row r="389" spans="1:3" hidden="1" x14ac:dyDescent="0.55000000000000004">
      <c r="A389">
        <v>1200385608</v>
      </c>
      <c r="B389">
        <v>34</v>
      </c>
      <c r="C389" t="s">
        <v>128</v>
      </c>
    </row>
    <row r="390" spans="1:3" hidden="1" x14ac:dyDescent="0.55000000000000004">
      <c r="A390">
        <v>1200386426</v>
      </c>
      <c r="B390">
        <v>34</v>
      </c>
      <c r="C390" t="s">
        <v>0</v>
      </c>
    </row>
    <row r="391" spans="1:3" x14ac:dyDescent="0.55000000000000004">
      <c r="A391">
        <v>1200424824</v>
      </c>
      <c r="B391">
        <v>8</v>
      </c>
      <c r="C391" t="s">
        <v>129</v>
      </c>
    </row>
    <row r="392" spans="1:3" x14ac:dyDescent="0.55000000000000004">
      <c r="A392">
        <v>1200425643</v>
      </c>
      <c r="B392">
        <v>8</v>
      </c>
      <c r="C392" t="s">
        <v>0</v>
      </c>
    </row>
    <row r="393" spans="1:3" hidden="1" x14ac:dyDescent="0.55000000000000004">
      <c r="A393">
        <v>1200500216</v>
      </c>
      <c r="B393">
        <v>28</v>
      </c>
      <c r="C393" t="s">
        <v>130</v>
      </c>
    </row>
    <row r="394" spans="1:3" hidden="1" x14ac:dyDescent="0.55000000000000004">
      <c r="A394">
        <v>1200501034</v>
      </c>
      <c r="B394">
        <v>28</v>
      </c>
      <c r="C394" t="s">
        <v>0</v>
      </c>
    </row>
    <row r="395" spans="1:3" x14ac:dyDescent="0.55000000000000004">
      <c r="A395">
        <v>1200542544</v>
      </c>
      <c r="B395">
        <v>11</v>
      </c>
      <c r="C395" t="s">
        <v>131</v>
      </c>
    </row>
    <row r="396" spans="1:3" x14ac:dyDescent="0.55000000000000004">
      <c r="A396">
        <v>1200543362</v>
      </c>
      <c r="B396">
        <v>11</v>
      </c>
      <c r="C396" t="s">
        <v>0</v>
      </c>
    </row>
    <row r="397" spans="1:3" hidden="1" x14ac:dyDescent="0.55000000000000004">
      <c r="A397">
        <v>1200562534</v>
      </c>
      <c r="B397">
        <v>31</v>
      </c>
      <c r="C397" t="s">
        <v>132</v>
      </c>
    </row>
    <row r="398" spans="1:3" hidden="1" x14ac:dyDescent="0.55000000000000004">
      <c r="A398">
        <v>1200563353</v>
      </c>
      <c r="B398">
        <v>31</v>
      </c>
      <c r="C398" t="s">
        <v>0</v>
      </c>
    </row>
    <row r="399" spans="1:3" x14ac:dyDescent="0.55000000000000004">
      <c r="A399">
        <v>1200587933</v>
      </c>
      <c r="B399">
        <v>2</v>
      </c>
      <c r="C399" t="s">
        <v>133</v>
      </c>
    </row>
    <row r="400" spans="1:3" x14ac:dyDescent="0.55000000000000004">
      <c r="A400">
        <v>1200588752</v>
      </c>
      <c r="B400">
        <v>2</v>
      </c>
      <c r="C400" t="s">
        <v>0</v>
      </c>
    </row>
    <row r="401" spans="1:3" x14ac:dyDescent="0.55000000000000004">
      <c r="A401">
        <v>1200601319</v>
      </c>
      <c r="B401">
        <v>6</v>
      </c>
      <c r="C401" t="s">
        <v>134</v>
      </c>
    </row>
    <row r="402" spans="1:3" x14ac:dyDescent="0.55000000000000004">
      <c r="A402">
        <v>1200602137</v>
      </c>
      <c r="B402">
        <v>6</v>
      </c>
      <c r="C402" t="s">
        <v>0</v>
      </c>
    </row>
    <row r="403" spans="1:3" hidden="1" x14ac:dyDescent="0.55000000000000004">
      <c r="A403">
        <v>1200602977</v>
      </c>
      <c r="B403">
        <v>30</v>
      </c>
      <c r="C403" t="s">
        <v>135</v>
      </c>
    </row>
    <row r="404" spans="1:3" hidden="1" x14ac:dyDescent="0.55000000000000004">
      <c r="A404">
        <v>1200603796</v>
      </c>
      <c r="B404">
        <v>30</v>
      </c>
      <c r="C404" t="s">
        <v>0</v>
      </c>
    </row>
    <row r="405" spans="1:3" hidden="1" x14ac:dyDescent="0.55000000000000004">
      <c r="A405">
        <v>1200649083</v>
      </c>
      <c r="B405">
        <v>18</v>
      </c>
      <c r="C405" t="s">
        <v>1</v>
      </c>
    </row>
    <row r="406" spans="1:3" x14ac:dyDescent="0.55000000000000004">
      <c r="A406">
        <v>1200697667</v>
      </c>
      <c r="B406">
        <v>4</v>
      </c>
      <c r="C406" t="s">
        <v>136</v>
      </c>
    </row>
    <row r="407" spans="1:3" x14ac:dyDescent="0.55000000000000004">
      <c r="A407">
        <v>1200698466</v>
      </c>
      <c r="B407">
        <v>4</v>
      </c>
      <c r="C407" t="s">
        <v>0</v>
      </c>
    </row>
    <row r="408" spans="1:3" hidden="1" x14ac:dyDescent="0.55000000000000004">
      <c r="A408">
        <v>1200714215</v>
      </c>
      <c r="B408">
        <v>33</v>
      </c>
      <c r="C408" t="s">
        <v>137</v>
      </c>
    </row>
    <row r="409" spans="1:3" hidden="1" x14ac:dyDescent="0.55000000000000004">
      <c r="A409">
        <v>1200715033</v>
      </c>
      <c r="B409">
        <v>33</v>
      </c>
      <c r="C409" t="s">
        <v>0</v>
      </c>
    </row>
    <row r="410" spans="1:3" x14ac:dyDescent="0.55000000000000004">
      <c r="A410">
        <v>1200734217</v>
      </c>
      <c r="B410">
        <v>1</v>
      </c>
      <c r="C410" t="s">
        <v>138</v>
      </c>
    </row>
    <row r="411" spans="1:3" x14ac:dyDescent="0.55000000000000004">
      <c r="A411">
        <v>1200735035</v>
      </c>
      <c r="B411">
        <v>1</v>
      </c>
      <c r="C411" t="s">
        <v>0</v>
      </c>
    </row>
    <row r="412" spans="1:3" hidden="1" x14ac:dyDescent="0.55000000000000004">
      <c r="A412">
        <v>1200744142</v>
      </c>
      <c r="B412">
        <v>27</v>
      </c>
      <c r="C412" t="s">
        <v>139</v>
      </c>
    </row>
    <row r="413" spans="1:3" hidden="1" x14ac:dyDescent="0.55000000000000004">
      <c r="A413">
        <v>1200744961</v>
      </c>
      <c r="B413">
        <v>27</v>
      </c>
      <c r="C413" t="s">
        <v>0</v>
      </c>
    </row>
    <row r="414" spans="1:3" x14ac:dyDescent="0.55000000000000004">
      <c r="A414">
        <v>1200752787</v>
      </c>
      <c r="B414">
        <v>7</v>
      </c>
      <c r="C414" t="s">
        <v>140</v>
      </c>
    </row>
    <row r="415" spans="1:3" x14ac:dyDescent="0.55000000000000004">
      <c r="A415">
        <v>1200753606</v>
      </c>
      <c r="B415">
        <v>7</v>
      </c>
      <c r="C415" t="s">
        <v>0</v>
      </c>
    </row>
    <row r="416" spans="1:3" hidden="1" x14ac:dyDescent="0.55000000000000004">
      <c r="A416">
        <v>1200795058</v>
      </c>
      <c r="B416">
        <v>20</v>
      </c>
      <c r="C416" t="s">
        <v>1</v>
      </c>
    </row>
    <row r="417" spans="1:3" x14ac:dyDescent="0.55000000000000004">
      <c r="A417">
        <v>1200801504</v>
      </c>
      <c r="B417">
        <v>14</v>
      </c>
      <c r="C417" t="s">
        <v>141</v>
      </c>
    </row>
    <row r="418" spans="1:3" x14ac:dyDescent="0.55000000000000004">
      <c r="A418">
        <v>1200802323</v>
      </c>
      <c r="B418">
        <v>14</v>
      </c>
      <c r="C418" t="s">
        <v>0</v>
      </c>
    </row>
    <row r="419" spans="1:3" x14ac:dyDescent="0.55000000000000004">
      <c r="A419">
        <v>1200814617</v>
      </c>
      <c r="B419">
        <v>15</v>
      </c>
      <c r="C419" t="s">
        <v>142</v>
      </c>
    </row>
    <row r="420" spans="1:3" x14ac:dyDescent="0.55000000000000004">
      <c r="A420">
        <v>1200815436</v>
      </c>
      <c r="B420">
        <v>15</v>
      </c>
      <c r="C420" t="s">
        <v>0</v>
      </c>
    </row>
    <row r="421" spans="1:3" hidden="1" x14ac:dyDescent="0.55000000000000004">
      <c r="A421">
        <v>1200825212</v>
      </c>
      <c r="B421">
        <v>25</v>
      </c>
      <c r="C421" t="s">
        <v>143</v>
      </c>
    </row>
    <row r="422" spans="1:3" hidden="1" x14ac:dyDescent="0.55000000000000004">
      <c r="A422">
        <v>1200826031</v>
      </c>
      <c r="B422">
        <v>25</v>
      </c>
      <c r="C422" t="s">
        <v>0</v>
      </c>
    </row>
    <row r="423" spans="1:3" x14ac:dyDescent="0.55000000000000004">
      <c r="A423">
        <v>1200832504</v>
      </c>
      <c r="B423">
        <v>16</v>
      </c>
      <c r="C423" t="s">
        <v>144</v>
      </c>
    </row>
    <row r="424" spans="1:3" x14ac:dyDescent="0.55000000000000004">
      <c r="A424">
        <v>1200833322</v>
      </c>
      <c r="B424">
        <v>16</v>
      </c>
      <c r="C424" t="s">
        <v>0</v>
      </c>
    </row>
    <row r="425" spans="1:3" x14ac:dyDescent="0.55000000000000004">
      <c r="A425">
        <v>1200908250</v>
      </c>
      <c r="B425">
        <v>10</v>
      </c>
      <c r="C425" t="s">
        <v>145</v>
      </c>
    </row>
    <row r="426" spans="1:3" x14ac:dyDescent="0.55000000000000004">
      <c r="A426">
        <v>1200909068</v>
      </c>
      <c r="B426">
        <v>10</v>
      </c>
      <c r="C426" t="s">
        <v>0</v>
      </c>
    </row>
    <row r="427" spans="1:3" x14ac:dyDescent="0.55000000000000004">
      <c r="A427">
        <v>1200943644</v>
      </c>
      <c r="B427">
        <v>12</v>
      </c>
      <c r="C427" t="s">
        <v>146</v>
      </c>
    </row>
    <row r="428" spans="1:3" x14ac:dyDescent="0.55000000000000004">
      <c r="A428">
        <v>1200944444</v>
      </c>
      <c r="B428">
        <v>12</v>
      </c>
      <c r="C428" t="s">
        <v>0</v>
      </c>
    </row>
    <row r="429" spans="1:3" hidden="1" x14ac:dyDescent="0.55000000000000004">
      <c r="A429">
        <v>1200985635</v>
      </c>
      <c r="B429">
        <v>22</v>
      </c>
      <c r="C429" t="s">
        <v>1</v>
      </c>
    </row>
    <row r="430" spans="1:3" hidden="1" x14ac:dyDescent="0.55000000000000004">
      <c r="A430">
        <v>1200994706</v>
      </c>
      <c r="B430">
        <v>29</v>
      </c>
      <c r="C430" t="s">
        <v>147</v>
      </c>
    </row>
    <row r="431" spans="1:3" hidden="1" x14ac:dyDescent="0.55000000000000004">
      <c r="A431">
        <v>1200995524</v>
      </c>
      <c r="B431">
        <v>29</v>
      </c>
      <c r="C431" t="s">
        <v>0</v>
      </c>
    </row>
    <row r="432" spans="1:3" hidden="1" x14ac:dyDescent="0.55000000000000004">
      <c r="A432">
        <v>1201041636</v>
      </c>
      <c r="B432">
        <v>19</v>
      </c>
      <c r="C432" t="s">
        <v>1</v>
      </c>
    </row>
    <row r="433" spans="1:3" hidden="1" x14ac:dyDescent="0.55000000000000004">
      <c r="A433">
        <v>1201048992</v>
      </c>
      <c r="B433">
        <v>26</v>
      </c>
      <c r="C433" t="s">
        <v>148</v>
      </c>
    </row>
    <row r="434" spans="1:3" hidden="1" x14ac:dyDescent="0.55000000000000004">
      <c r="A434">
        <v>1201049811</v>
      </c>
      <c r="B434">
        <v>26</v>
      </c>
      <c r="C434" t="s">
        <v>0</v>
      </c>
    </row>
    <row r="435" spans="1:3" x14ac:dyDescent="0.55000000000000004">
      <c r="A435">
        <v>1201060294</v>
      </c>
      <c r="B435">
        <v>9</v>
      </c>
      <c r="C435" t="s">
        <v>149</v>
      </c>
    </row>
    <row r="436" spans="1:3" x14ac:dyDescent="0.55000000000000004">
      <c r="A436">
        <v>1201061113</v>
      </c>
      <c r="B436">
        <v>9</v>
      </c>
      <c r="C436" t="s">
        <v>0</v>
      </c>
    </row>
    <row r="437" spans="1:3" x14ac:dyDescent="0.55000000000000004">
      <c r="A437">
        <v>1201066530</v>
      </c>
      <c r="B437">
        <v>5</v>
      </c>
      <c r="C437" t="s">
        <v>150</v>
      </c>
    </row>
    <row r="438" spans="1:3" x14ac:dyDescent="0.55000000000000004">
      <c r="A438">
        <v>1201067348</v>
      </c>
      <c r="B438">
        <v>5</v>
      </c>
      <c r="C438" t="s">
        <v>0</v>
      </c>
    </row>
    <row r="439" spans="1:3" x14ac:dyDescent="0.55000000000000004">
      <c r="A439">
        <v>1201168625</v>
      </c>
      <c r="B439">
        <v>17</v>
      </c>
      <c r="C439" t="s">
        <v>151</v>
      </c>
    </row>
    <row r="440" spans="1:3" x14ac:dyDescent="0.55000000000000004">
      <c r="A440">
        <v>1201169443</v>
      </c>
      <c r="B440">
        <v>17</v>
      </c>
      <c r="C440" t="s">
        <v>0</v>
      </c>
    </row>
    <row r="441" spans="1:3" hidden="1" x14ac:dyDescent="0.55000000000000004">
      <c r="A441">
        <v>1201229248</v>
      </c>
      <c r="B441">
        <v>21</v>
      </c>
      <c r="C441" t="s">
        <v>1</v>
      </c>
    </row>
    <row r="442" spans="1:3" x14ac:dyDescent="0.55000000000000004">
      <c r="A442">
        <v>1201235995</v>
      </c>
      <c r="B442">
        <v>13</v>
      </c>
      <c r="C442" t="s">
        <v>152</v>
      </c>
    </row>
    <row r="443" spans="1:3" x14ac:dyDescent="0.55000000000000004">
      <c r="A443">
        <v>1201236812</v>
      </c>
      <c r="B443">
        <v>13</v>
      </c>
      <c r="C443" t="s">
        <v>0</v>
      </c>
    </row>
    <row r="444" spans="1:3" x14ac:dyDescent="0.55000000000000004">
      <c r="A444">
        <v>1201251371</v>
      </c>
      <c r="B444">
        <v>3</v>
      </c>
      <c r="C444" t="s">
        <v>153</v>
      </c>
    </row>
    <row r="445" spans="1:3" x14ac:dyDescent="0.55000000000000004">
      <c r="A445">
        <v>1201252189</v>
      </c>
      <c r="B445">
        <v>3</v>
      </c>
      <c r="C445" t="s">
        <v>0</v>
      </c>
    </row>
    <row r="446" spans="1:3" hidden="1" x14ac:dyDescent="0.55000000000000004">
      <c r="A446">
        <v>1201267804</v>
      </c>
      <c r="B446">
        <v>23</v>
      </c>
      <c r="C446" t="s">
        <v>1</v>
      </c>
    </row>
    <row r="447" spans="1:3" hidden="1" x14ac:dyDescent="0.55000000000000004">
      <c r="A447">
        <v>1201336604</v>
      </c>
      <c r="B447">
        <v>32</v>
      </c>
      <c r="C447" t="s">
        <v>154</v>
      </c>
    </row>
    <row r="448" spans="1:3" hidden="1" x14ac:dyDescent="0.55000000000000004">
      <c r="A448">
        <v>1201337422</v>
      </c>
      <c r="B448">
        <v>32</v>
      </c>
      <c r="C448" t="s">
        <v>0</v>
      </c>
    </row>
    <row r="449" spans="1:3" hidden="1" x14ac:dyDescent="0.55000000000000004">
      <c r="A449">
        <v>1215385460</v>
      </c>
      <c r="B449">
        <v>34</v>
      </c>
      <c r="C449" t="s">
        <v>155</v>
      </c>
    </row>
    <row r="450" spans="1:3" x14ac:dyDescent="0.55000000000000004">
      <c r="A450">
        <v>1215423435</v>
      </c>
      <c r="B450">
        <v>8</v>
      </c>
      <c r="C450" t="s">
        <v>155</v>
      </c>
    </row>
    <row r="451" spans="1:3" hidden="1" x14ac:dyDescent="0.55000000000000004">
      <c r="A451">
        <v>1215500079</v>
      </c>
      <c r="B451">
        <v>28</v>
      </c>
      <c r="C451" t="s">
        <v>155</v>
      </c>
    </row>
    <row r="452" spans="1:3" x14ac:dyDescent="0.55000000000000004">
      <c r="A452">
        <v>1215541107</v>
      </c>
      <c r="B452">
        <v>11</v>
      </c>
      <c r="C452" t="s">
        <v>155</v>
      </c>
    </row>
    <row r="453" spans="1:3" hidden="1" x14ac:dyDescent="0.55000000000000004">
      <c r="A453">
        <v>1215562083</v>
      </c>
      <c r="B453">
        <v>31</v>
      </c>
      <c r="C453" t="s">
        <v>155</v>
      </c>
    </row>
    <row r="454" spans="1:3" x14ac:dyDescent="0.55000000000000004">
      <c r="A454">
        <v>1215586695</v>
      </c>
      <c r="B454">
        <v>2</v>
      </c>
      <c r="C454" t="s">
        <v>155</v>
      </c>
    </row>
    <row r="455" spans="1:3" x14ac:dyDescent="0.55000000000000004">
      <c r="A455">
        <v>1215601216</v>
      </c>
      <c r="B455">
        <v>6</v>
      </c>
      <c r="C455" t="s">
        <v>155</v>
      </c>
    </row>
    <row r="456" spans="1:3" hidden="1" x14ac:dyDescent="0.55000000000000004">
      <c r="A456">
        <v>1215602544</v>
      </c>
      <c r="B456">
        <v>30</v>
      </c>
      <c r="C456" t="s">
        <v>155</v>
      </c>
    </row>
    <row r="457" spans="1:3" x14ac:dyDescent="0.55000000000000004">
      <c r="A457">
        <v>1215698887</v>
      </c>
      <c r="B457">
        <v>4</v>
      </c>
      <c r="C457" t="s">
        <v>155</v>
      </c>
    </row>
    <row r="458" spans="1:3" hidden="1" x14ac:dyDescent="0.55000000000000004">
      <c r="A458">
        <v>1215713806</v>
      </c>
      <c r="B458">
        <v>33</v>
      </c>
      <c r="C458" t="s">
        <v>155</v>
      </c>
    </row>
    <row r="459" spans="1:3" x14ac:dyDescent="0.55000000000000004">
      <c r="A459">
        <v>1215732770</v>
      </c>
      <c r="B459">
        <v>1</v>
      </c>
      <c r="C459" t="s">
        <v>155</v>
      </c>
    </row>
    <row r="460" spans="1:3" hidden="1" x14ac:dyDescent="0.55000000000000004">
      <c r="A460">
        <v>1215744022</v>
      </c>
      <c r="B460">
        <v>27</v>
      </c>
      <c r="C460" t="s">
        <v>155</v>
      </c>
    </row>
    <row r="461" spans="1:3" hidden="1" x14ac:dyDescent="0.55000000000000004">
      <c r="A461">
        <v>1215747758</v>
      </c>
      <c r="B461">
        <v>19</v>
      </c>
      <c r="C461" t="s">
        <v>156</v>
      </c>
    </row>
    <row r="462" spans="1:3" hidden="1" x14ac:dyDescent="0.55000000000000004">
      <c r="A462">
        <v>1215747970</v>
      </c>
      <c r="B462">
        <v>23</v>
      </c>
      <c r="C462" t="s">
        <v>157</v>
      </c>
    </row>
    <row r="463" spans="1:3" x14ac:dyDescent="0.55000000000000004">
      <c r="A463">
        <v>1215752345</v>
      </c>
      <c r="B463">
        <v>7</v>
      </c>
      <c r="C463" t="s">
        <v>155</v>
      </c>
    </row>
    <row r="464" spans="1:3" hidden="1" x14ac:dyDescent="0.55000000000000004">
      <c r="A464">
        <v>1215756038</v>
      </c>
      <c r="B464">
        <v>23</v>
      </c>
      <c r="C464" t="s">
        <v>158</v>
      </c>
    </row>
    <row r="465" spans="1:3" hidden="1" x14ac:dyDescent="0.55000000000000004">
      <c r="A465">
        <v>1215767582</v>
      </c>
      <c r="B465">
        <v>20</v>
      </c>
      <c r="C465" t="s">
        <v>159</v>
      </c>
    </row>
    <row r="466" spans="1:3" x14ac:dyDescent="0.55000000000000004">
      <c r="A466">
        <v>1215813196</v>
      </c>
      <c r="B466">
        <v>15</v>
      </c>
      <c r="C466" t="s">
        <v>155</v>
      </c>
    </row>
    <row r="467" spans="1:3" hidden="1" x14ac:dyDescent="0.55000000000000004">
      <c r="A467">
        <v>1215825880</v>
      </c>
      <c r="B467">
        <v>25</v>
      </c>
      <c r="C467" t="s">
        <v>155</v>
      </c>
    </row>
    <row r="468" spans="1:3" x14ac:dyDescent="0.55000000000000004">
      <c r="A468">
        <v>1215831315</v>
      </c>
      <c r="B468">
        <v>16</v>
      </c>
      <c r="C468" t="s">
        <v>155</v>
      </c>
    </row>
    <row r="469" spans="1:3" hidden="1" x14ac:dyDescent="0.55000000000000004">
      <c r="A469">
        <v>1215880129</v>
      </c>
      <c r="B469">
        <v>24</v>
      </c>
      <c r="C469" t="s">
        <v>160</v>
      </c>
    </row>
    <row r="470" spans="1:3" hidden="1" x14ac:dyDescent="0.55000000000000004">
      <c r="A470">
        <v>1215884233</v>
      </c>
      <c r="B470">
        <v>22</v>
      </c>
      <c r="C470" t="s">
        <v>161</v>
      </c>
    </row>
    <row r="471" spans="1:3" x14ac:dyDescent="0.55000000000000004">
      <c r="A471">
        <v>1215903928</v>
      </c>
      <c r="B471">
        <v>14</v>
      </c>
      <c r="C471" t="s">
        <v>155</v>
      </c>
    </row>
    <row r="472" spans="1:3" x14ac:dyDescent="0.55000000000000004">
      <c r="A472">
        <v>1215907040</v>
      </c>
      <c r="B472">
        <v>10</v>
      </c>
      <c r="C472" t="s">
        <v>155</v>
      </c>
    </row>
    <row r="473" spans="1:3" x14ac:dyDescent="0.55000000000000004">
      <c r="A473">
        <v>1215944864</v>
      </c>
      <c r="B473">
        <v>12</v>
      </c>
      <c r="C473" t="s">
        <v>155</v>
      </c>
    </row>
    <row r="474" spans="1:3" hidden="1" x14ac:dyDescent="0.55000000000000004">
      <c r="A474">
        <v>1215995400</v>
      </c>
      <c r="B474">
        <v>29</v>
      </c>
      <c r="C474" t="s">
        <v>155</v>
      </c>
    </row>
    <row r="475" spans="1:3" hidden="1" x14ac:dyDescent="0.55000000000000004">
      <c r="A475">
        <v>1216048849</v>
      </c>
      <c r="B475">
        <v>26</v>
      </c>
      <c r="C475" t="s">
        <v>155</v>
      </c>
    </row>
    <row r="476" spans="1:3" x14ac:dyDescent="0.55000000000000004">
      <c r="A476">
        <v>1216059052</v>
      </c>
      <c r="B476">
        <v>9</v>
      </c>
      <c r="C476" t="s">
        <v>155</v>
      </c>
    </row>
    <row r="477" spans="1:3" hidden="1" x14ac:dyDescent="0.55000000000000004">
      <c r="A477">
        <v>1216069335</v>
      </c>
      <c r="B477">
        <v>21</v>
      </c>
      <c r="C477" t="s">
        <v>162</v>
      </c>
    </row>
    <row r="478" spans="1:3" x14ac:dyDescent="0.55000000000000004">
      <c r="A478">
        <v>1216074461</v>
      </c>
      <c r="B478">
        <v>5</v>
      </c>
      <c r="C478" t="s">
        <v>155</v>
      </c>
    </row>
    <row r="479" spans="1:3" hidden="1" x14ac:dyDescent="0.55000000000000004">
      <c r="A479">
        <v>1216122761</v>
      </c>
      <c r="B479">
        <v>20</v>
      </c>
      <c r="C479" t="s">
        <v>163</v>
      </c>
    </row>
    <row r="480" spans="1:3" hidden="1" x14ac:dyDescent="0.55000000000000004">
      <c r="A480">
        <v>1216127656</v>
      </c>
      <c r="B480">
        <v>19</v>
      </c>
      <c r="C480" t="s">
        <v>164</v>
      </c>
    </row>
    <row r="481" spans="1:3" x14ac:dyDescent="0.55000000000000004">
      <c r="A481">
        <v>1216167436</v>
      </c>
      <c r="B481">
        <v>17</v>
      </c>
      <c r="C481" t="s">
        <v>155</v>
      </c>
    </row>
    <row r="482" spans="1:3" hidden="1" x14ac:dyDescent="0.55000000000000004">
      <c r="A482">
        <v>1216197227</v>
      </c>
      <c r="B482">
        <v>19</v>
      </c>
      <c r="C482" t="s">
        <v>165</v>
      </c>
    </row>
    <row r="483" spans="1:3" hidden="1" x14ac:dyDescent="0.55000000000000004">
      <c r="A483">
        <v>1216246534</v>
      </c>
      <c r="B483">
        <v>24</v>
      </c>
      <c r="C483" t="s">
        <v>166</v>
      </c>
    </row>
    <row r="484" spans="1:3" x14ac:dyDescent="0.55000000000000004">
      <c r="A484">
        <v>1216250052</v>
      </c>
      <c r="B484">
        <v>3</v>
      </c>
      <c r="C484" t="s">
        <v>155</v>
      </c>
    </row>
    <row r="485" spans="1:3" hidden="1" x14ac:dyDescent="0.55000000000000004">
      <c r="A485">
        <v>1216254418</v>
      </c>
      <c r="B485">
        <v>24</v>
      </c>
      <c r="C485" t="s">
        <v>167</v>
      </c>
    </row>
    <row r="486" spans="1:3" hidden="1" x14ac:dyDescent="0.55000000000000004">
      <c r="A486">
        <v>1216261862</v>
      </c>
      <c r="B486">
        <v>24</v>
      </c>
      <c r="C486" t="s">
        <v>168</v>
      </c>
    </row>
    <row r="487" spans="1:3" hidden="1" x14ac:dyDescent="0.55000000000000004">
      <c r="A487">
        <v>1216336098</v>
      </c>
      <c r="B487">
        <v>32</v>
      </c>
      <c r="C487" t="s">
        <v>155</v>
      </c>
    </row>
    <row r="488" spans="1:3" hidden="1" x14ac:dyDescent="0.55000000000000004">
      <c r="A488">
        <v>1216470072</v>
      </c>
      <c r="B488">
        <v>19</v>
      </c>
      <c r="C488" t="s">
        <v>169</v>
      </c>
    </row>
    <row r="489" spans="1:3" x14ac:dyDescent="0.55000000000000004">
      <c r="A489">
        <v>1216495462</v>
      </c>
      <c r="B489">
        <v>13</v>
      </c>
      <c r="C489" t="s">
        <v>155</v>
      </c>
    </row>
    <row r="490" spans="1:3" hidden="1" x14ac:dyDescent="0.55000000000000004">
      <c r="A490">
        <v>1216508993</v>
      </c>
      <c r="B490">
        <v>19</v>
      </c>
      <c r="C490" t="s">
        <v>170</v>
      </c>
    </row>
    <row r="491" spans="1:3" hidden="1" x14ac:dyDescent="0.55000000000000004">
      <c r="A491">
        <v>1217604361</v>
      </c>
      <c r="B491">
        <v>19</v>
      </c>
      <c r="C491" t="s">
        <v>171</v>
      </c>
    </row>
    <row r="492" spans="1:3" hidden="1" x14ac:dyDescent="0.55000000000000004">
      <c r="A492">
        <v>1250384919</v>
      </c>
      <c r="B492">
        <v>34</v>
      </c>
      <c r="C492" t="s">
        <v>46</v>
      </c>
    </row>
    <row r="493" spans="1:3" x14ac:dyDescent="0.55000000000000004">
      <c r="A493">
        <v>1250422233</v>
      </c>
      <c r="B493">
        <v>8</v>
      </c>
      <c r="C493" t="s">
        <v>46</v>
      </c>
    </row>
    <row r="494" spans="1:3" hidden="1" x14ac:dyDescent="0.55000000000000004">
      <c r="A494">
        <v>1250499538</v>
      </c>
      <c r="B494">
        <v>28</v>
      </c>
      <c r="C494" t="s">
        <v>46</v>
      </c>
    </row>
    <row r="495" spans="1:3" x14ac:dyDescent="0.55000000000000004">
      <c r="A495">
        <v>1250539924</v>
      </c>
      <c r="B495">
        <v>11</v>
      </c>
      <c r="C495" t="s">
        <v>46</v>
      </c>
    </row>
    <row r="496" spans="1:3" hidden="1" x14ac:dyDescent="0.55000000000000004">
      <c r="A496">
        <v>1250561496</v>
      </c>
      <c r="B496">
        <v>31</v>
      </c>
      <c r="C496" t="s">
        <v>46</v>
      </c>
    </row>
    <row r="497" spans="1:3" x14ac:dyDescent="0.55000000000000004">
      <c r="A497">
        <v>1250585538</v>
      </c>
      <c r="B497">
        <v>2</v>
      </c>
      <c r="C497" t="s">
        <v>46</v>
      </c>
    </row>
    <row r="498" spans="1:3" x14ac:dyDescent="0.55000000000000004">
      <c r="A498">
        <v>1250600060</v>
      </c>
      <c r="B498">
        <v>6</v>
      </c>
      <c r="C498" t="s">
        <v>46</v>
      </c>
    </row>
    <row r="499" spans="1:3" hidden="1" x14ac:dyDescent="0.55000000000000004">
      <c r="A499">
        <v>1250602105</v>
      </c>
      <c r="B499">
        <v>30</v>
      </c>
      <c r="C499" t="s">
        <v>46</v>
      </c>
    </row>
    <row r="500" spans="1:3" x14ac:dyDescent="0.55000000000000004">
      <c r="A500">
        <v>1250697731</v>
      </c>
      <c r="B500">
        <v>4</v>
      </c>
      <c r="C500" t="s">
        <v>46</v>
      </c>
    </row>
    <row r="501" spans="1:3" hidden="1" x14ac:dyDescent="0.55000000000000004">
      <c r="A501">
        <v>1250713337</v>
      </c>
      <c r="B501">
        <v>33</v>
      </c>
      <c r="C501" t="s">
        <v>46</v>
      </c>
    </row>
    <row r="502" spans="1:3" x14ac:dyDescent="0.55000000000000004">
      <c r="A502">
        <v>1250731614</v>
      </c>
      <c r="B502">
        <v>1</v>
      </c>
      <c r="C502" t="s">
        <v>46</v>
      </c>
    </row>
    <row r="503" spans="1:3" hidden="1" x14ac:dyDescent="0.55000000000000004">
      <c r="A503">
        <v>1250743792</v>
      </c>
      <c r="B503">
        <v>27</v>
      </c>
      <c r="C503" t="s">
        <v>46</v>
      </c>
    </row>
    <row r="504" spans="1:3" x14ac:dyDescent="0.55000000000000004">
      <c r="A504">
        <v>1250751188</v>
      </c>
      <c r="B504">
        <v>7</v>
      </c>
      <c r="C504" t="s">
        <v>46</v>
      </c>
    </row>
    <row r="505" spans="1:3" x14ac:dyDescent="0.55000000000000004">
      <c r="A505">
        <v>1250799561</v>
      </c>
      <c r="B505">
        <v>14</v>
      </c>
      <c r="C505" t="s">
        <v>46</v>
      </c>
    </row>
    <row r="506" spans="1:3" x14ac:dyDescent="0.55000000000000004">
      <c r="A506">
        <v>1250811967</v>
      </c>
      <c r="B506">
        <v>15</v>
      </c>
      <c r="C506" t="s">
        <v>46</v>
      </c>
    </row>
    <row r="507" spans="1:3" hidden="1" x14ac:dyDescent="0.55000000000000004">
      <c r="A507">
        <v>1250825339</v>
      </c>
      <c r="B507">
        <v>25</v>
      </c>
      <c r="C507" t="s">
        <v>46</v>
      </c>
    </row>
    <row r="508" spans="1:3" x14ac:dyDescent="0.55000000000000004">
      <c r="A508">
        <v>1250832358</v>
      </c>
      <c r="B508">
        <v>16</v>
      </c>
      <c r="C508" t="s">
        <v>46</v>
      </c>
    </row>
    <row r="509" spans="1:3" x14ac:dyDescent="0.55000000000000004">
      <c r="A509">
        <v>1250905884</v>
      </c>
      <c r="B509">
        <v>10</v>
      </c>
      <c r="C509" t="s">
        <v>46</v>
      </c>
    </row>
    <row r="510" spans="1:3" x14ac:dyDescent="0.55000000000000004">
      <c r="A510">
        <v>1250943708</v>
      </c>
      <c r="B510">
        <v>12</v>
      </c>
      <c r="C510" t="s">
        <v>46</v>
      </c>
    </row>
    <row r="511" spans="1:3" hidden="1" x14ac:dyDescent="0.55000000000000004">
      <c r="A511">
        <v>1250994798</v>
      </c>
      <c r="B511">
        <v>29</v>
      </c>
      <c r="C511" t="s">
        <v>46</v>
      </c>
    </row>
    <row r="512" spans="1:3" hidden="1" x14ac:dyDescent="0.55000000000000004">
      <c r="A512">
        <v>1251048550</v>
      </c>
      <c r="B512">
        <v>26</v>
      </c>
      <c r="C512" t="s">
        <v>46</v>
      </c>
    </row>
    <row r="513" spans="1:3" x14ac:dyDescent="0.55000000000000004">
      <c r="A513">
        <v>1251057941</v>
      </c>
      <c r="B513">
        <v>9</v>
      </c>
      <c r="C513" t="s">
        <v>46</v>
      </c>
    </row>
    <row r="514" spans="1:3" x14ac:dyDescent="0.55000000000000004">
      <c r="A514">
        <v>1251064575</v>
      </c>
      <c r="B514">
        <v>5</v>
      </c>
      <c r="C514" t="s">
        <v>46</v>
      </c>
    </row>
    <row r="515" spans="1:3" x14ac:dyDescent="0.55000000000000004">
      <c r="A515">
        <v>1251168556</v>
      </c>
      <c r="B515">
        <v>17</v>
      </c>
      <c r="C515" t="s">
        <v>46</v>
      </c>
    </row>
    <row r="516" spans="1:3" x14ac:dyDescent="0.55000000000000004">
      <c r="A516">
        <v>1251233336</v>
      </c>
      <c r="B516">
        <v>13</v>
      </c>
      <c r="C516" t="s">
        <v>46</v>
      </c>
    </row>
    <row r="517" spans="1:3" x14ac:dyDescent="0.55000000000000004">
      <c r="A517">
        <v>1251248758</v>
      </c>
      <c r="B517">
        <v>3</v>
      </c>
      <c r="C517" t="s">
        <v>46</v>
      </c>
    </row>
    <row r="518" spans="1:3" hidden="1" x14ac:dyDescent="0.55000000000000004">
      <c r="A518">
        <v>1251336752</v>
      </c>
      <c r="B518">
        <v>32</v>
      </c>
      <c r="C518" t="s">
        <v>46</v>
      </c>
    </row>
    <row r="519" spans="1:3" hidden="1" x14ac:dyDescent="0.55000000000000004">
      <c r="A519">
        <v>1500353079</v>
      </c>
      <c r="B519">
        <v>34</v>
      </c>
      <c r="C519" t="s">
        <v>0</v>
      </c>
    </row>
    <row r="520" spans="1:3" hidden="1" x14ac:dyDescent="0.55000000000000004">
      <c r="A520">
        <v>1500357605</v>
      </c>
      <c r="B520">
        <v>24</v>
      </c>
      <c r="C520" t="s">
        <v>1</v>
      </c>
    </row>
    <row r="521" spans="1:3" hidden="1" x14ac:dyDescent="0.55000000000000004">
      <c r="A521">
        <v>1500387218</v>
      </c>
      <c r="B521">
        <v>34</v>
      </c>
      <c r="C521" t="s">
        <v>172</v>
      </c>
    </row>
    <row r="522" spans="1:3" x14ac:dyDescent="0.55000000000000004">
      <c r="A522">
        <v>1500390962</v>
      </c>
      <c r="B522">
        <v>8</v>
      </c>
      <c r="C522" t="s">
        <v>0</v>
      </c>
    </row>
    <row r="523" spans="1:3" x14ac:dyDescent="0.55000000000000004">
      <c r="A523">
        <v>1500426134</v>
      </c>
      <c r="B523">
        <v>8</v>
      </c>
      <c r="C523" t="s">
        <v>173</v>
      </c>
    </row>
    <row r="524" spans="1:3" hidden="1" x14ac:dyDescent="0.55000000000000004">
      <c r="A524">
        <v>1500467698</v>
      </c>
      <c r="B524">
        <v>28</v>
      </c>
      <c r="C524" t="s">
        <v>0</v>
      </c>
    </row>
    <row r="525" spans="1:3" hidden="1" x14ac:dyDescent="0.55000000000000004">
      <c r="A525">
        <v>1500501445</v>
      </c>
      <c r="B525">
        <v>28</v>
      </c>
      <c r="C525" t="s">
        <v>174</v>
      </c>
    </row>
    <row r="526" spans="1:3" x14ac:dyDescent="0.55000000000000004">
      <c r="A526">
        <v>1500508653</v>
      </c>
      <c r="B526">
        <v>11</v>
      </c>
      <c r="C526" t="s">
        <v>0</v>
      </c>
    </row>
    <row r="527" spans="1:3" hidden="1" x14ac:dyDescent="0.55000000000000004">
      <c r="A527">
        <v>1500529656</v>
      </c>
      <c r="B527">
        <v>31</v>
      </c>
      <c r="C527" t="s">
        <v>0</v>
      </c>
    </row>
    <row r="528" spans="1:3" x14ac:dyDescent="0.55000000000000004">
      <c r="A528">
        <v>1500543846</v>
      </c>
      <c r="B528">
        <v>11</v>
      </c>
      <c r="C528" t="s">
        <v>175</v>
      </c>
    </row>
    <row r="529" spans="1:3" x14ac:dyDescent="0.55000000000000004">
      <c r="A529">
        <v>1500554313</v>
      </c>
      <c r="B529">
        <v>2</v>
      </c>
      <c r="C529" t="s">
        <v>0</v>
      </c>
    </row>
    <row r="530" spans="1:3" hidden="1" x14ac:dyDescent="0.55000000000000004">
      <c r="A530">
        <v>1500563412</v>
      </c>
      <c r="B530">
        <v>31</v>
      </c>
      <c r="C530" t="s">
        <v>176</v>
      </c>
    </row>
    <row r="531" spans="1:3" x14ac:dyDescent="0.55000000000000004">
      <c r="A531">
        <v>1500568845</v>
      </c>
      <c r="B531">
        <v>6</v>
      </c>
      <c r="C531" t="s">
        <v>0</v>
      </c>
    </row>
    <row r="532" spans="1:3" hidden="1" x14ac:dyDescent="0.55000000000000004">
      <c r="A532">
        <v>1500570117</v>
      </c>
      <c r="B532">
        <v>30</v>
      </c>
      <c r="C532" t="s">
        <v>0</v>
      </c>
    </row>
    <row r="533" spans="1:3" x14ac:dyDescent="0.55000000000000004">
      <c r="A533">
        <v>1500587320</v>
      </c>
      <c r="B533">
        <v>2</v>
      </c>
      <c r="C533" t="s">
        <v>177</v>
      </c>
    </row>
    <row r="534" spans="1:3" x14ac:dyDescent="0.55000000000000004">
      <c r="A534">
        <v>1500602936</v>
      </c>
      <c r="B534">
        <v>6</v>
      </c>
      <c r="C534" t="s">
        <v>178</v>
      </c>
    </row>
    <row r="535" spans="1:3" hidden="1" x14ac:dyDescent="0.55000000000000004">
      <c r="A535">
        <v>1500604216</v>
      </c>
      <c r="B535">
        <v>30</v>
      </c>
      <c r="C535" t="s">
        <v>179</v>
      </c>
    </row>
    <row r="536" spans="1:3" hidden="1" x14ac:dyDescent="0.55000000000000004">
      <c r="A536">
        <v>1500649083</v>
      </c>
      <c r="B536">
        <v>18</v>
      </c>
      <c r="C536" t="s">
        <v>1</v>
      </c>
    </row>
    <row r="537" spans="1:3" x14ac:dyDescent="0.55000000000000004">
      <c r="A537">
        <v>1500666479</v>
      </c>
      <c r="B537">
        <v>4</v>
      </c>
      <c r="C537" t="s">
        <v>0</v>
      </c>
    </row>
    <row r="538" spans="1:3" hidden="1" x14ac:dyDescent="0.55000000000000004">
      <c r="A538">
        <v>1500681334</v>
      </c>
      <c r="B538">
        <v>33</v>
      </c>
      <c r="C538" t="s">
        <v>0</v>
      </c>
    </row>
    <row r="539" spans="1:3" x14ac:dyDescent="0.55000000000000004">
      <c r="A539">
        <v>1500698986</v>
      </c>
      <c r="B539">
        <v>4</v>
      </c>
      <c r="C539" t="s">
        <v>180</v>
      </c>
    </row>
    <row r="540" spans="1:3" x14ac:dyDescent="0.55000000000000004">
      <c r="A540">
        <v>1500700389</v>
      </c>
      <c r="B540">
        <v>1</v>
      </c>
      <c r="C540" t="s">
        <v>0</v>
      </c>
    </row>
    <row r="541" spans="1:3" hidden="1" x14ac:dyDescent="0.55000000000000004">
      <c r="A541">
        <v>1500711641</v>
      </c>
      <c r="B541">
        <v>27</v>
      </c>
      <c r="C541" t="s">
        <v>0</v>
      </c>
    </row>
    <row r="542" spans="1:3" hidden="1" x14ac:dyDescent="0.55000000000000004">
      <c r="A542">
        <v>1500715447</v>
      </c>
      <c r="B542">
        <v>33</v>
      </c>
      <c r="C542" t="s">
        <v>181</v>
      </c>
    </row>
    <row r="543" spans="1:3" x14ac:dyDescent="0.55000000000000004">
      <c r="A543">
        <v>1500719963</v>
      </c>
      <c r="B543">
        <v>7</v>
      </c>
      <c r="C543" t="s">
        <v>0</v>
      </c>
    </row>
    <row r="544" spans="1:3" x14ac:dyDescent="0.55000000000000004">
      <c r="A544">
        <v>1500735142</v>
      </c>
      <c r="B544">
        <v>1</v>
      </c>
      <c r="C544" t="s">
        <v>182</v>
      </c>
    </row>
    <row r="545" spans="1:3" hidden="1" x14ac:dyDescent="0.55000000000000004">
      <c r="A545">
        <v>1500745788</v>
      </c>
      <c r="B545">
        <v>27</v>
      </c>
      <c r="C545" t="s">
        <v>183</v>
      </c>
    </row>
    <row r="546" spans="1:3" x14ac:dyDescent="0.55000000000000004">
      <c r="A546">
        <v>1500754790</v>
      </c>
      <c r="B546">
        <v>7</v>
      </c>
      <c r="C546" t="s">
        <v>184</v>
      </c>
    </row>
    <row r="547" spans="1:3" x14ac:dyDescent="0.55000000000000004">
      <c r="A547">
        <v>1500768290</v>
      </c>
      <c r="B547">
        <v>14</v>
      </c>
      <c r="C547" t="s">
        <v>0</v>
      </c>
    </row>
    <row r="548" spans="1:3" x14ac:dyDescent="0.55000000000000004">
      <c r="A548">
        <v>1500780742</v>
      </c>
      <c r="B548">
        <v>15</v>
      </c>
      <c r="C548" t="s">
        <v>0</v>
      </c>
    </row>
    <row r="549" spans="1:3" hidden="1" x14ac:dyDescent="0.55000000000000004">
      <c r="A549">
        <v>1500793499</v>
      </c>
      <c r="B549">
        <v>25</v>
      </c>
      <c r="C549" t="s">
        <v>0</v>
      </c>
    </row>
    <row r="550" spans="1:3" hidden="1" x14ac:dyDescent="0.55000000000000004">
      <c r="A550">
        <v>1500795058</v>
      </c>
      <c r="B550">
        <v>20</v>
      </c>
      <c r="C550" t="s">
        <v>1</v>
      </c>
    </row>
    <row r="551" spans="1:3" x14ac:dyDescent="0.55000000000000004">
      <c r="A551">
        <v>1500798943</v>
      </c>
      <c r="B551">
        <v>16</v>
      </c>
      <c r="C551" t="s">
        <v>0</v>
      </c>
    </row>
    <row r="552" spans="1:3" x14ac:dyDescent="0.55000000000000004">
      <c r="A552">
        <v>1500803574</v>
      </c>
      <c r="B552">
        <v>14</v>
      </c>
      <c r="C552" t="s">
        <v>185</v>
      </c>
    </row>
    <row r="553" spans="1:3" x14ac:dyDescent="0.55000000000000004">
      <c r="A553">
        <v>1500815929</v>
      </c>
      <c r="B553">
        <v>15</v>
      </c>
      <c r="C553" t="s">
        <v>186</v>
      </c>
    </row>
    <row r="554" spans="1:3" hidden="1" x14ac:dyDescent="0.55000000000000004">
      <c r="A554">
        <v>1500826863</v>
      </c>
      <c r="B554">
        <v>25</v>
      </c>
      <c r="C554" t="s">
        <v>187</v>
      </c>
    </row>
    <row r="555" spans="1:3" x14ac:dyDescent="0.55000000000000004">
      <c r="A555">
        <v>1500831946</v>
      </c>
      <c r="B555">
        <v>16</v>
      </c>
      <c r="C555" t="s">
        <v>188</v>
      </c>
    </row>
    <row r="556" spans="1:3" x14ac:dyDescent="0.55000000000000004">
      <c r="A556">
        <v>1500874666</v>
      </c>
      <c r="B556">
        <v>10</v>
      </c>
      <c r="C556" t="s">
        <v>0</v>
      </c>
    </row>
    <row r="557" spans="1:3" x14ac:dyDescent="0.55000000000000004">
      <c r="A557">
        <v>1500907656</v>
      </c>
      <c r="B557">
        <v>10</v>
      </c>
      <c r="C557" t="s">
        <v>189</v>
      </c>
    </row>
    <row r="558" spans="1:3" x14ac:dyDescent="0.55000000000000004">
      <c r="A558">
        <v>1500912456</v>
      </c>
      <c r="B558">
        <v>12</v>
      </c>
      <c r="C558" t="s">
        <v>0</v>
      </c>
    </row>
    <row r="559" spans="1:3" x14ac:dyDescent="0.55000000000000004">
      <c r="A559">
        <v>1500944949</v>
      </c>
      <c r="B559">
        <v>12</v>
      </c>
      <c r="C559" t="s">
        <v>190</v>
      </c>
    </row>
    <row r="560" spans="1:3" hidden="1" x14ac:dyDescent="0.55000000000000004">
      <c r="A560">
        <v>1500962973</v>
      </c>
      <c r="B560">
        <v>29</v>
      </c>
      <c r="C560" t="s">
        <v>0</v>
      </c>
    </row>
    <row r="561" spans="1:3" hidden="1" x14ac:dyDescent="0.55000000000000004">
      <c r="A561">
        <v>1500985635</v>
      </c>
      <c r="B561">
        <v>22</v>
      </c>
      <c r="C561" t="s">
        <v>1</v>
      </c>
    </row>
    <row r="562" spans="1:3" hidden="1" x14ac:dyDescent="0.55000000000000004">
      <c r="A562">
        <v>1500996329</v>
      </c>
      <c r="B562">
        <v>29</v>
      </c>
      <c r="C562" t="s">
        <v>191</v>
      </c>
    </row>
    <row r="563" spans="1:3" hidden="1" x14ac:dyDescent="0.55000000000000004">
      <c r="A563">
        <v>1501016468</v>
      </c>
      <c r="B563">
        <v>26</v>
      </c>
      <c r="C563" t="s">
        <v>0</v>
      </c>
    </row>
    <row r="564" spans="1:3" x14ac:dyDescent="0.55000000000000004">
      <c r="A564">
        <v>1501026670</v>
      </c>
      <c r="B564">
        <v>9</v>
      </c>
      <c r="C564" t="s">
        <v>0</v>
      </c>
    </row>
    <row r="565" spans="1:3" x14ac:dyDescent="0.55000000000000004">
      <c r="A565">
        <v>1501033304</v>
      </c>
      <c r="B565">
        <v>5</v>
      </c>
      <c r="C565" t="s">
        <v>0</v>
      </c>
    </row>
    <row r="566" spans="1:3" hidden="1" x14ac:dyDescent="0.55000000000000004">
      <c r="A566">
        <v>1501041636</v>
      </c>
      <c r="B566">
        <v>19</v>
      </c>
      <c r="C566" t="s">
        <v>1</v>
      </c>
    </row>
    <row r="567" spans="1:3" hidden="1" x14ac:dyDescent="0.55000000000000004">
      <c r="A567">
        <v>1501050227</v>
      </c>
      <c r="B567">
        <v>26</v>
      </c>
      <c r="C567" t="s">
        <v>192</v>
      </c>
    </row>
    <row r="568" spans="1:3" x14ac:dyDescent="0.55000000000000004">
      <c r="A568">
        <v>1501061927</v>
      </c>
      <c r="B568">
        <v>9</v>
      </c>
      <c r="C568" t="s">
        <v>193</v>
      </c>
    </row>
    <row r="569" spans="1:3" x14ac:dyDescent="0.55000000000000004">
      <c r="A569">
        <v>1501068582</v>
      </c>
      <c r="B569">
        <v>5</v>
      </c>
      <c r="C569" t="s">
        <v>194</v>
      </c>
    </row>
    <row r="570" spans="1:3" x14ac:dyDescent="0.55000000000000004">
      <c r="A570">
        <v>1501135055</v>
      </c>
      <c r="B570">
        <v>17</v>
      </c>
      <c r="C570" t="s">
        <v>0</v>
      </c>
    </row>
    <row r="571" spans="1:3" x14ac:dyDescent="0.55000000000000004">
      <c r="A571">
        <v>1501170335</v>
      </c>
      <c r="B571">
        <v>17</v>
      </c>
      <c r="C571" t="s">
        <v>195</v>
      </c>
    </row>
    <row r="572" spans="1:3" x14ac:dyDescent="0.55000000000000004">
      <c r="A572">
        <v>1501202065</v>
      </c>
      <c r="B572">
        <v>13</v>
      </c>
      <c r="C572" t="s">
        <v>0</v>
      </c>
    </row>
    <row r="573" spans="1:3" x14ac:dyDescent="0.55000000000000004">
      <c r="A573">
        <v>1501217533</v>
      </c>
      <c r="B573">
        <v>3</v>
      </c>
      <c r="C573" t="s">
        <v>0</v>
      </c>
    </row>
    <row r="574" spans="1:3" hidden="1" x14ac:dyDescent="0.55000000000000004">
      <c r="A574">
        <v>1501229248</v>
      </c>
      <c r="B574">
        <v>21</v>
      </c>
      <c r="C574" t="s">
        <v>1</v>
      </c>
    </row>
    <row r="575" spans="1:3" x14ac:dyDescent="0.55000000000000004">
      <c r="A575">
        <v>1501237697</v>
      </c>
      <c r="B575">
        <v>13</v>
      </c>
      <c r="C575" t="s">
        <v>196</v>
      </c>
    </row>
    <row r="576" spans="1:3" x14ac:dyDescent="0.55000000000000004">
      <c r="A576">
        <v>1501252744</v>
      </c>
      <c r="B576">
        <v>3</v>
      </c>
      <c r="C576" t="s">
        <v>197</v>
      </c>
    </row>
    <row r="577" spans="1:3" hidden="1" x14ac:dyDescent="0.55000000000000004">
      <c r="A577">
        <v>1501267804</v>
      </c>
      <c r="B577">
        <v>23</v>
      </c>
      <c r="C577" t="s">
        <v>1</v>
      </c>
    </row>
    <row r="578" spans="1:3" hidden="1" x14ac:dyDescent="0.55000000000000004">
      <c r="A578">
        <v>1501303717</v>
      </c>
      <c r="B578">
        <v>32</v>
      </c>
      <c r="C578" t="s">
        <v>0</v>
      </c>
    </row>
    <row r="579" spans="1:3" hidden="1" x14ac:dyDescent="0.55000000000000004">
      <c r="A579">
        <v>1501337841</v>
      </c>
      <c r="B579">
        <v>32</v>
      </c>
      <c r="C579" t="s">
        <v>198</v>
      </c>
    </row>
    <row r="580" spans="1:3" hidden="1" x14ac:dyDescent="0.55000000000000004">
      <c r="A580">
        <v>1515354230</v>
      </c>
      <c r="B580">
        <v>34</v>
      </c>
      <c r="C580" t="s">
        <v>199</v>
      </c>
    </row>
    <row r="581" spans="1:3" x14ac:dyDescent="0.55000000000000004">
      <c r="A581">
        <v>1515392099</v>
      </c>
      <c r="B581">
        <v>8</v>
      </c>
      <c r="C581" t="s">
        <v>199</v>
      </c>
    </row>
    <row r="582" spans="1:3" hidden="1" x14ac:dyDescent="0.55000000000000004">
      <c r="A582">
        <v>1515468894</v>
      </c>
      <c r="B582">
        <v>28</v>
      </c>
      <c r="C582" t="s">
        <v>199</v>
      </c>
    </row>
    <row r="583" spans="1:3" hidden="1" x14ac:dyDescent="0.55000000000000004">
      <c r="A583">
        <v>1515495344</v>
      </c>
      <c r="B583">
        <v>24</v>
      </c>
      <c r="C583" t="s">
        <v>200</v>
      </c>
    </row>
    <row r="584" spans="1:3" x14ac:dyDescent="0.55000000000000004">
      <c r="A584">
        <v>1515509790</v>
      </c>
      <c r="B584">
        <v>11</v>
      </c>
      <c r="C584" t="s">
        <v>199</v>
      </c>
    </row>
    <row r="585" spans="1:3" hidden="1" x14ac:dyDescent="0.55000000000000004">
      <c r="A585">
        <v>1515530852</v>
      </c>
      <c r="B585">
        <v>31</v>
      </c>
      <c r="C585" t="s">
        <v>199</v>
      </c>
    </row>
    <row r="586" spans="1:3" x14ac:dyDescent="0.55000000000000004">
      <c r="A586">
        <v>1515555464</v>
      </c>
      <c r="B586">
        <v>2</v>
      </c>
      <c r="C586" t="s">
        <v>199</v>
      </c>
    </row>
    <row r="587" spans="1:3" x14ac:dyDescent="0.55000000000000004">
      <c r="A587">
        <v>1515570046</v>
      </c>
      <c r="B587">
        <v>6</v>
      </c>
      <c r="C587" t="s">
        <v>199</v>
      </c>
    </row>
    <row r="588" spans="1:3" hidden="1" x14ac:dyDescent="0.55000000000000004">
      <c r="A588">
        <v>1515571268</v>
      </c>
      <c r="B588">
        <v>30</v>
      </c>
      <c r="C588" t="s">
        <v>199</v>
      </c>
    </row>
    <row r="589" spans="1:3" hidden="1" x14ac:dyDescent="0.55000000000000004">
      <c r="A589">
        <v>1515651194</v>
      </c>
      <c r="B589">
        <v>23</v>
      </c>
      <c r="C589" t="s">
        <v>201</v>
      </c>
    </row>
    <row r="590" spans="1:3" x14ac:dyDescent="0.55000000000000004">
      <c r="A590">
        <v>1515667657</v>
      </c>
      <c r="B590">
        <v>4</v>
      </c>
      <c r="C590" t="s">
        <v>199</v>
      </c>
    </row>
    <row r="591" spans="1:3" hidden="1" x14ac:dyDescent="0.55000000000000004">
      <c r="A591">
        <v>1515682530</v>
      </c>
      <c r="B591">
        <v>33</v>
      </c>
      <c r="C591" t="s">
        <v>199</v>
      </c>
    </row>
    <row r="592" spans="1:3" x14ac:dyDescent="0.55000000000000004">
      <c r="A592">
        <v>1515701526</v>
      </c>
      <c r="B592">
        <v>1</v>
      </c>
      <c r="C592" t="s">
        <v>199</v>
      </c>
    </row>
    <row r="593" spans="1:3" x14ac:dyDescent="0.55000000000000004">
      <c r="A593">
        <v>1515726006</v>
      </c>
      <c r="B593">
        <v>7</v>
      </c>
      <c r="C593" t="s">
        <v>199</v>
      </c>
    </row>
    <row r="594" spans="1:3" hidden="1" x14ac:dyDescent="0.55000000000000004">
      <c r="A594">
        <v>1515733561</v>
      </c>
      <c r="B594">
        <v>27</v>
      </c>
      <c r="C594" t="s">
        <v>199</v>
      </c>
    </row>
    <row r="595" spans="1:3" hidden="1" x14ac:dyDescent="0.55000000000000004">
      <c r="A595">
        <v>1515735604</v>
      </c>
      <c r="B595">
        <v>24</v>
      </c>
      <c r="C595" t="s">
        <v>202</v>
      </c>
    </row>
    <row r="596" spans="1:3" x14ac:dyDescent="0.55000000000000004">
      <c r="A596">
        <v>1515769441</v>
      </c>
      <c r="B596">
        <v>14</v>
      </c>
      <c r="C596" t="s">
        <v>199</v>
      </c>
    </row>
    <row r="597" spans="1:3" x14ac:dyDescent="0.55000000000000004">
      <c r="A597">
        <v>1515781893</v>
      </c>
      <c r="B597">
        <v>15</v>
      </c>
      <c r="C597" t="s">
        <v>199</v>
      </c>
    </row>
    <row r="598" spans="1:3" hidden="1" x14ac:dyDescent="0.55000000000000004">
      <c r="A598">
        <v>1515786447</v>
      </c>
      <c r="B598">
        <v>20</v>
      </c>
      <c r="C598" t="s">
        <v>203</v>
      </c>
    </row>
    <row r="599" spans="1:3" hidden="1" x14ac:dyDescent="0.55000000000000004">
      <c r="A599">
        <v>1515794650</v>
      </c>
      <c r="B599">
        <v>25</v>
      </c>
      <c r="C599" t="s">
        <v>199</v>
      </c>
    </row>
    <row r="600" spans="1:3" x14ac:dyDescent="0.55000000000000004">
      <c r="A600">
        <v>1515800082</v>
      </c>
      <c r="B600">
        <v>16</v>
      </c>
      <c r="C600" t="s">
        <v>199</v>
      </c>
    </row>
    <row r="601" spans="1:3" hidden="1" x14ac:dyDescent="0.55000000000000004">
      <c r="A601">
        <v>1515816461</v>
      </c>
      <c r="B601">
        <v>22</v>
      </c>
      <c r="C601" t="s">
        <v>204</v>
      </c>
    </row>
    <row r="602" spans="1:3" hidden="1" x14ac:dyDescent="0.55000000000000004">
      <c r="A602">
        <v>1515850113</v>
      </c>
      <c r="B602">
        <v>24</v>
      </c>
      <c r="C602" t="s">
        <v>205</v>
      </c>
    </row>
    <row r="603" spans="1:3" hidden="1" x14ac:dyDescent="0.55000000000000004">
      <c r="A603">
        <v>1515858327</v>
      </c>
      <c r="B603">
        <v>24</v>
      </c>
      <c r="C603" t="s">
        <v>206</v>
      </c>
    </row>
    <row r="604" spans="1:3" x14ac:dyDescent="0.55000000000000004">
      <c r="A604">
        <v>1515875807</v>
      </c>
      <c r="B604">
        <v>10</v>
      </c>
      <c r="C604" t="s">
        <v>199</v>
      </c>
    </row>
    <row r="605" spans="1:3" x14ac:dyDescent="0.55000000000000004">
      <c r="A605">
        <v>1515913725</v>
      </c>
      <c r="B605">
        <v>12</v>
      </c>
      <c r="C605" t="s">
        <v>199</v>
      </c>
    </row>
    <row r="606" spans="1:3" hidden="1" x14ac:dyDescent="0.55000000000000004">
      <c r="A606">
        <v>1515954371</v>
      </c>
      <c r="B606">
        <v>19</v>
      </c>
      <c r="C606" t="s">
        <v>207</v>
      </c>
    </row>
    <row r="607" spans="1:3" hidden="1" x14ac:dyDescent="0.55000000000000004">
      <c r="A607">
        <v>1515964124</v>
      </c>
      <c r="B607">
        <v>29</v>
      </c>
      <c r="C607" t="s">
        <v>199</v>
      </c>
    </row>
    <row r="608" spans="1:3" hidden="1" x14ac:dyDescent="0.55000000000000004">
      <c r="A608">
        <v>1515991755</v>
      </c>
      <c r="B608">
        <v>21</v>
      </c>
      <c r="C608" t="s">
        <v>208</v>
      </c>
    </row>
    <row r="609" spans="1:3" hidden="1" x14ac:dyDescent="0.55000000000000004">
      <c r="A609">
        <v>1516017362</v>
      </c>
      <c r="B609">
        <v>23</v>
      </c>
      <c r="C609" t="s">
        <v>209</v>
      </c>
    </row>
    <row r="610" spans="1:3" hidden="1" x14ac:dyDescent="0.55000000000000004">
      <c r="A610">
        <v>1516017664</v>
      </c>
      <c r="B610">
        <v>26</v>
      </c>
      <c r="C610" t="s">
        <v>199</v>
      </c>
    </row>
    <row r="611" spans="1:3" x14ac:dyDescent="0.55000000000000004">
      <c r="A611">
        <v>1516027807</v>
      </c>
      <c r="B611">
        <v>9</v>
      </c>
      <c r="C611" t="s">
        <v>199</v>
      </c>
    </row>
    <row r="612" spans="1:3" x14ac:dyDescent="0.55000000000000004">
      <c r="A612">
        <v>1516034441</v>
      </c>
      <c r="B612">
        <v>5</v>
      </c>
      <c r="C612" t="s">
        <v>199</v>
      </c>
    </row>
    <row r="613" spans="1:3" x14ac:dyDescent="0.55000000000000004">
      <c r="A613">
        <v>1516136191</v>
      </c>
      <c r="B613">
        <v>17</v>
      </c>
      <c r="C613" t="s">
        <v>199</v>
      </c>
    </row>
    <row r="614" spans="1:3" hidden="1" x14ac:dyDescent="0.55000000000000004">
      <c r="A614">
        <v>1516150976</v>
      </c>
      <c r="B614">
        <v>20</v>
      </c>
      <c r="C614" t="s">
        <v>210</v>
      </c>
    </row>
    <row r="615" spans="1:3" x14ac:dyDescent="0.55000000000000004">
      <c r="A615">
        <v>1516203262</v>
      </c>
      <c r="B615">
        <v>13</v>
      </c>
      <c r="C615" t="s">
        <v>199</v>
      </c>
    </row>
    <row r="616" spans="1:3" x14ac:dyDescent="0.55000000000000004">
      <c r="A616">
        <v>1516218670</v>
      </c>
      <c r="B616">
        <v>3</v>
      </c>
      <c r="C616" t="s">
        <v>199</v>
      </c>
    </row>
    <row r="617" spans="1:3" hidden="1" x14ac:dyDescent="0.55000000000000004">
      <c r="A617">
        <v>1516304868</v>
      </c>
      <c r="B617">
        <v>32</v>
      </c>
      <c r="C617" t="s">
        <v>199</v>
      </c>
    </row>
    <row r="618" spans="1:3" hidden="1" x14ac:dyDescent="0.55000000000000004">
      <c r="A618">
        <v>1516546553</v>
      </c>
      <c r="B618">
        <v>19</v>
      </c>
      <c r="C618" t="s">
        <v>211</v>
      </c>
    </row>
    <row r="619" spans="1:3" hidden="1" x14ac:dyDescent="0.55000000000000004">
      <c r="A619">
        <v>1550353073</v>
      </c>
      <c r="B619">
        <v>34</v>
      </c>
      <c r="C619" t="s">
        <v>46</v>
      </c>
    </row>
    <row r="620" spans="1:3" x14ac:dyDescent="0.55000000000000004">
      <c r="A620">
        <v>1550390956</v>
      </c>
      <c r="B620">
        <v>8</v>
      </c>
      <c r="C620" t="s">
        <v>46</v>
      </c>
    </row>
    <row r="621" spans="1:3" hidden="1" x14ac:dyDescent="0.55000000000000004">
      <c r="A621">
        <v>1550467692</v>
      </c>
      <c r="B621">
        <v>28</v>
      </c>
      <c r="C621" t="s">
        <v>46</v>
      </c>
    </row>
    <row r="622" spans="1:3" x14ac:dyDescent="0.55000000000000004">
      <c r="A622">
        <v>1550508693</v>
      </c>
      <c r="B622">
        <v>11</v>
      </c>
      <c r="C622" t="s">
        <v>46</v>
      </c>
    </row>
    <row r="623" spans="1:3" hidden="1" x14ac:dyDescent="0.55000000000000004">
      <c r="A623">
        <v>1550529650</v>
      </c>
      <c r="B623">
        <v>31</v>
      </c>
      <c r="C623" t="s">
        <v>46</v>
      </c>
    </row>
    <row r="624" spans="1:3" x14ac:dyDescent="0.55000000000000004">
      <c r="A624">
        <v>1550554353</v>
      </c>
      <c r="B624">
        <v>2</v>
      </c>
      <c r="C624" t="s">
        <v>46</v>
      </c>
    </row>
    <row r="625" spans="1:3" x14ac:dyDescent="0.55000000000000004">
      <c r="A625">
        <v>1550568889</v>
      </c>
      <c r="B625">
        <v>6</v>
      </c>
      <c r="C625" t="s">
        <v>46</v>
      </c>
    </row>
    <row r="626" spans="1:3" hidden="1" x14ac:dyDescent="0.55000000000000004">
      <c r="A626">
        <v>1550570111</v>
      </c>
      <c r="B626">
        <v>30</v>
      </c>
      <c r="C626" t="s">
        <v>46</v>
      </c>
    </row>
    <row r="627" spans="1:3" x14ac:dyDescent="0.55000000000000004">
      <c r="A627">
        <v>1550666545</v>
      </c>
      <c r="B627">
        <v>4</v>
      </c>
      <c r="C627" t="s">
        <v>46</v>
      </c>
    </row>
    <row r="628" spans="1:3" hidden="1" x14ac:dyDescent="0.55000000000000004">
      <c r="A628">
        <v>1550681373</v>
      </c>
      <c r="B628">
        <v>33</v>
      </c>
      <c r="C628" t="s">
        <v>46</v>
      </c>
    </row>
    <row r="629" spans="1:3" x14ac:dyDescent="0.55000000000000004">
      <c r="A629">
        <v>1550700369</v>
      </c>
      <c r="B629">
        <v>1</v>
      </c>
      <c r="C629" t="s">
        <v>46</v>
      </c>
    </row>
    <row r="630" spans="1:3" hidden="1" x14ac:dyDescent="0.55000000000000004">
      <c r="A630">
        <v>1550711635</v>
      </c>
      <c r="B630">
        <v>27</v>
      </c>
      <c r="C630" t="s">
        <v>46</v>
      </c>
    </row>
    <row r="631" spans="1:3" x14ac:dyDescent="0.55000000000000004">
      <c r="A631">
        <v>1550720003</v>
      </c>
      <c r="B631">
        <v>7</v>
      </c>
      <c r="C631" t="s">
        <v>46</v>
      </c>
    </row>
    <row r="632" spans="1:3" x14ac:dyDescent="0.55000000000000004">
      <c r="A632">
        <v>1550768284</v>
      </c>
      <c r="B632">
        <v>14</v>
      </c>
      <c r="C632" t="s">
        <v>46</v>
      </c>
    </row>
    <row r="633" spans="1:3" x14ac:dyDescent="0.55000000000000004">
      <c r="A633">
        <v>1550780782</v>
      </c>
      <c r="B633">
        <v>15</v>
      </c>
      <c r="C633" t="s">
        <v>46</v>
      </c>
    </row>
    <row r="634" spans="1:3" hidden="1" x14ac:dyDescent="0.55000000000000004">
      <c r="A634">
        <v>1550793493</v>
      </c>
      <c r="B634">
        <v>25</v>
      </c>
      <c r="C634" t="s">
        <v>46</v>
      </c>
    </row>
    <row r="635" spans="1:3" x14ac:dyDescent="0.55000000000000004">
      <c r="A635">
        <v>1550798926</v>
      </c>
      <c r="B635">
        <v>16</v>
      </c>
      <c r="C635" t="s">
        <v>46</v>
      </c>
    </row>
    <row r="636" spans="1:3" x14ac:dyDescent="0.55000000000000004">
      <c r="A636">
        <v>1550874651</v>
      </c>
      <c r="B636">
        <v>10</v>
      </c>
      <c r="C636" t="s">
        <v>46</v>
      </c>
    </row>
    <row r="637" spans="1:3" x14ac:dyDescent="0.55000000000000004">
      <c r="A637">
        <v>1550912522</v>
      </c>
      <c r="B637">
        <v>12</v>
      </c>
      <c r="C637" t="s">
        <v>46</v>
      </c>
    </row>
    <row r="638" spans="1:3" hidden="1" x14ac:dyDescent="0.55000000000000004">
      <c r="A638">
        <v>1550963012</v>
      </c>
      <c r="B638">
        <v>29</v>
      </c>
      <c r="C638" t="s">
        <v>46</v>
      </c>
    </row>
    <row r="639" spans="1:3" hidden="1" x14ac:dyDescent="0.55000000000000004">
      <c r="A639">
        <v>1551016507</v>
      </c>
      <c r="B639">
        <v>26</v>
      </c>
      <c r="C639" t="s">
        <v>46</v>
      </c>
    </row>
    <row r="640" spans="1:3" x14ac:dyDescent="0.55000000000000004">
      <c r="A640">
        <v>1551026710</v>
      </c>
      <c r="B640">
        <v>9</v>
      </c>
      <c r="C640" t="s">
        <v>46</v>
      </c>
    </row>
    <row r="641" spans="1:3" x14ac:dyDescent="0.55000000000000004">
      <c r="A641">
        <v>1551033344</v>
      </c>
      <c r="B641">
        <v>5</v>
      </c>
      <c r="C641" t="s">
        <v>46</v>
      </c>
    </row>
    <row r="642" spans="1:3" x14ac:dyDescent="0.55000000000000004">
      <c r="A642">
        <v>1551135094</v>
      </c>
      <c r="B642">
        <v>17</v>
      </c>
      <c r="C642" t="s">
        <v>46</v>
      </c>
    </row>
    <row r="643" spans="1:3" x14ac:dyDescent="0.55000000000000004">
      <c r="A643">
        <v>1551202105</v>
      </c>
      <c r="B643">
        <v>13</v>
      </c>
      <c r="C643" t="s">
        <v>46</v>
      </c>
    </row>
    <row r="644" spans="1:3" x14ac:dyDescent="0.55000000000000004">
      <c r="A644">
        <v>1551217527</v>
      </c>
      <c r="B644">
        <v>3</v>
      </c>
      <c r="C644" t="s">
        <v>46</v>
      </c>
    </row>
    <row r="645" spans="1:3" hidden="1" x14ac:dyDescent="0.55000000000000004">
      <c r="A645">
        <v>1551303711</v>
      </c>
      <c r="B645">
        <v>32</v>
      </c>
      <c r="C645" t="s">
        <v>46</v>
      </c>
    </row>
    <row r="646" spans="1:3" hidden="1" x14ac:dyDescent="0.55000000000000004">
      <c r="A646">
        <v>1800357605</v>
      </c>
      <c r="B646">
        <v>24</v>
      </c>
      <c r="C646" t="s">
        <v>1</v>
      </c>
    </row>
    <row r="647" spans="1:3" hidden="1" x14ac:dyDescent="0.55000000000000004">
      <c r="A647">
        <v>1800386285</v>
      </c>
      <c r="B647">
        <v>34</v>
      </c>
      <c r="C647" t="s">
        <v>212</v>
      </c>
    </row>
    <row r="648" spans="1:3" hidden="1" x14ac:dyDescent="0.55000000000000004">
      <c r="A648">
        <v>1800387103</v>
      </c>
      <c r="B648">
        <v>34</v>
      </c>
      <c r="C648" t="s">
        <v>0</v>
      </c>
    </row>
    <row r="649" spans="1:3" x14ac:dyDescent="0.55000000000000004">
      <c r="A649">
        <v>1800424742</v>
      </c>
      <c r="B649">
        <v>8</v>
      </c>
      <c r="C649" t="s">
        <v>213</v>
      </c>
    </row>
    <row r="650" spans="1:3" x14ac:dyDescent="0.55000000000000004">
      <c r="A650">
        <v>1800425560</v>
      </c>
      <c r="B650">
        <v>8</v>
      </c>
      <c r="C650" t="s">
        <v>0</v>
      </c>
    </row>
    <row r="651" spans="1:3" hidden="1" x14ac:dyDescent="0.55000000000000004">
      <c r="A651">
        <v>1800500583</v>
      </c>
      <c r="B651">
        <v>28</v>
      </c>
      <c r="C651" t="s">
        <v>214</v>
      </c>
    </row>
    <row r="652" spans="1:3" hidden="1" x14ac:dyDescent="0.55000000000000004">
      <c r="A652">
        <v>1800501401</v>
      </c>
      <c r="B652">
        <v>28</v>
      </c>
      <c r="C652" t="s">
        <v>0</v>
      </c>
    </row>
    <row r="653" spans="1:3" x14ac:dyDescent="0.55000000000000004">
      <c r="A653">
        <v>1800542460</v>
      </c>
      <c r="B653">
        <v>11</v>
      </c>
      <c r="C653" t="s">
        <v>215</v>
      </c>
    </row>
    <row r="654" spans="1:3" x14ac:dyDescent="0.55000000000000004">
      <c r="A654">
        <v>1800543278</v>
      </c>
      <c r="B654">
        <v>11</v>
      </c>
      <c r="C654" t="s">
        <v>0</v>
      </c>
    </row>
    <row r="655" spans="1:3" hidden="1" x14ac:dyDescent="0.55000000000000004">
      <c r="A655">
        <v>1800562543</v>
      </c>
      <c r="B655">
        <v>31</v>
      </c>
      <c r="C655" t="s">
        <v>216</v>
      </c>
    </row>
    <row r="656" spans="1:3" hidden="1" x14ac:dyDescent="0.55000000000000004">
      <c r="A656">
        <v>1800563361</v>
      </c>
      <c r="B656">
        <v>31</v>
      </c>
      <c r="C656" t="s">
        <v>0</v>
      </c>
    </row>
    <row r="657" spans="1:3" x14ac:dyDescent="0.55000000000000004">
      <c r="A657">
        <v>1800588147</v>
      </c>
      <c r="B657">
        <v>2</v>
      </c>
      <c r="C657" t="s">
        <v>217</v>
      </c>
    </row>
    <row r="658" spans="1:3" x14ac:dyDescent="0.55000000000000004">
      <c r="A658">
        <v>1800588965</v>
      </c>
      <c r="B658">
        <v>2</v>
      </c>
      <c r="C658" t="s">
        <v>0</v>
      </c>
    </row>
    <row r="659" spans="1:3" x14ac:dyDescent="0.55000000000000004">
      <c r="A659">
        <v>1800602466</v>
      </c>
      <c r="B659">
        <v>6</v>
      </c>
      <c r="C659" t="s">
        <v>218</v>
      </c>
    </row>
    <row r="660" spans="1:3" x14ac:dyDescent="0.55000000000000004">
      <c r="A660">
        <v>1800603284</v>
      </c>
      <c r="B660">
        <v>6</v>
      </c>
      <c r="C660" t="s">
        <v>0</v>
      </c>
    </row>
    <row r="661" spans="1:3" hidden="1" x14ac:dyDescent="0.55000000000000004">
      <c r="A661">
        <v>1800603340</v>
      </c>
      <c r="B661">
        <v>30</v>
      </c>
      <c r="C661" t="s">
        <v>219</v>
      </c>
    </row>
    <row r="662" spans="1:3" hidden="1" x14ac:dyDescent="0.55000000000000004">
      <c r="A662">
        <v>1800604159</v>
      </c>
      <c r="B662">
        <v>30</v>
      </c>
      <c r="C662" t="s">
        <v>0</v>
      </c>
    </row>
    <row r="663" spans="1:3" hidden="1" x14ac:dyDescent="0.55000000000000004">
      <c r="A663">
        <v>1800649083</v>
      </c>
      <c r="B663">
        <v>18</v>
      </c>
      <c r="C663" t="s">
        <v>1</v>
      </c>
    </row>
    <row r="664" spans="1:3" x14ac:dyDescent="0.55000000000000004">
      <c r="A664">
        <v>1800699234</v>
      </c>
      <c r="B664">
        <v>4</v>
      </c>
      <c r="C664" t="s">
        <v>220</v>
      </c>
    </row>
    <row r="665" spans="1:3" x14ac:dyDescent="0.55000000000000004">
      <c r="A665">
        <v>1800700052</v>
      </c>
      <c r="B665">
        <v>4</v>
      </c>
      <c r="C665" t="s">
        <v>0</v>
      </c>
    </row>
    <row r="666" spans="1:3" hidden="1" x14ac:dyDescent="0.55000000000000004">
      <c r="A666">
        <v>1800714565</v>
      </c>
      <c r="B666">
        <v>33</v>
      </c>
      <c r="C666" t="s">
        <v>221</v>
      </c>
    </row>
    <row r="667" spans="1:3" hidden="1" x14ac:dyDescent="0.55000000000000004">
      <c r="A667">
        <v>1800715383</v>
      </c>
      <c r="B667">
        <v>33</v>
      </c>
      <c r="C667" t="s">
        <v>0</v>
      </c>
    </row>
    <row r="668" spans="1:3" x14ac:dyDescent="0.55000000000000004">
      <c r="A668">
        <v>1800733396</v>
      </c>
      <c r="B668">
        <v>1</v>
      </c>
      <c r="C668" t="s">
        <v>222</v>
      </c>
    </row>
    <row r="669" spans="1:3" x14ac:dyDescent="0.55000000000000004">
      <c r="A669">
        <v>1800734214</v>
      </c>
      <c r="B669">
        <v>1</v>
      </c>
      <c r="C669" t="s">
        <v>0</v>
      </c>
    </row>
    <row r="670" spans="1:3" hidden="1" x14ac:dyDescent="0.55000000000000004">
      <c r="A670">
        <v>1800745315</v>
      </c>
      <c r="B670">
        <v>27</v>
      </c>
      <c r="C670" t="s">
        <v>223</v>
      </c>
    </row>
    <row r="671" spans="1:3" hidden="1" x14ac:dyDescent="0.55000000000000004">
      <c r="A671">
        <v>1800746133</v>
      </c>
      <c r="B671">
        <v>27</v>
      </c>
      <c r="C671" t="s">
        <v>0</v>
      </c>
    </row>
    <row r="672" spans="1:3" x14ac:dyDescent="0.55000000000000004">
      <c r="A672">
        <v>1800753863</v>
      </c>
      <c r="B672">
        <v>7</v>
      </c>
      <c r="C672" t="s">
        <v>224</v>
      </c>
    </row>
    <row r="673" spans="1:3" x14ac:dyDescent="0.55000000000000004">
      <c r="A673">
        <v>1800754681</v>
      </c>
      <c r="B673">
        <v>7</v>
      </c>
      <c r="C673" t="s">
        <v>0</v>
      </c>
    </row>
    <row r="674" spans="1:3" hidden="1" x14ac:dyDescent="0.55000000000000004">
      <c r="A674">
        <v>1800795058</v>
      </c>
      <c r="B674">
        <v>20</v>
      </c>
      <c r="C674" t="s">
        <v>1</v>
      </c>
    </row>
    <row r="675" spans="1:3" x14ac:dyDescent="0.55000000000000004">
      <c r="A675">
        <v>1800802080</v>
      </c>
      <c r="B675">
        <v>14</v>
      </c>
      <c r="C675" t="s">
        <v>225</v>
      </c>
    </row>
    <row r="676" spans="1:3" x14ac:dyDescent="0.55000000000000004">
      <c r="A676">
        <v>1800802901</v>
      </c>
      <c r="B676">
        <v>14</v>
      </c>
      <c r="C676" t="s">
        <v>0</v>
      </c>
    </row>
    <row r="677" spans="1:3" x14ac:dyDescent="0.55000000000000004">
      <c r="A677">
        <v>1800814616</v>
      </c>
      <c r="B677">
        <v>15</v>
      </c>
      <c r="C677" t="s">
        <v>226</v>
      </c>
    </row>
    <row r="678" spans="1:3" x14ac:dyDescent="0.55000000000000004">
      <c r="A678">
        <v>1800815434</v>
      </c>
      <c r="B678">
        <v>15</v>
      </c>
      <c r="C678" t="s">
        <v>0</v>
      </c>
    </row>
    <row r="679" spans="1:3" hidden="1" x14ac:dyDescent="0.55000000000000004">
      <c r="A679">
        <v>1800825951</v>
      </c>
      <c r="B679">
        <v>25</v>
      </c>
      <c r="C679" t="s">
        <v>227</v>
      </c>
    </row>
    <row r="680" spans="1:3" hidden="1" x14ac:dyDescent="0.55000000000000004">
      <c r="A680">
        <v>1800826769</v>
      </c>
      <c r="B680">
        <v>25</v>
      </c>
      <c r="C680" t="s">
        <v>0</v>
      </c>
    </row>
    <row r="681" spans="1:3" x14ac:dyDescent="0.55000000000000004">
      <c r="A681">
        <v>1800830687</v>
      </c>
      <c r="B681">
        <v>16</v>
      </c>
      <c r="C681" t="s">
        <v>228</v>
      </c>
    </row>
    <row r="682" spans="1:3" x14ac:dyDescent="0.55000000000000004">
      <c r="A682">
        <v>1800831504</v>
      </c>
      <c r="B682">
        <v>16</v>
      </c>
      <c r="C682" t="s">
        <v>0</v>
      </c>
    </row>
    <row r="683" spans="1:3" x14ac:dyDescent="0.55000000000000004">
      <c r="A683">
        <v>1800906414</v>
      </c>
      <c r="B683">
        <v>10</v>
      </c>
      <c r="C683" t="s">
        <v>229</v>
      </c>
    </row>
    <row r="684" spans="1:3" x14ac:dyDescent="0.55000000000000004">
      <c r="A684">
        <v>1800907231</v>
      </c>
      <c r="B684">
        <v>10</v>
      </c>
      <c r="C684" t="s">
        <v>0</v>
      </c>
    </row>
    <row r="685" spans="1:3" x14ac:dyDescent="0.55000000000000004">
      <c r="A685">
        <v>1800945621</v>
      </c>
      <c r="B685">
        <v>12</v>
      </c>
      <c r="C685" t="s">
        <v>230</v>
      </c>
    </row>
    <row r="686" spans="1:3" x14ac:dyDescent="0.55000000000000004">
      <c r="A686">
        <v>1800946440</v>
      </c>
      <c r="B686">
        <v>12</v>
      </c>
      <c r="C686" t="s">
        <v>0</v>
      </c>
    </row>
    <row r="687" spans="1:3" hidden="1" x14ac:dyDescent="0.55000000000000004">
      <c r="A687">
        <v>1800985635</v>
      </c>
      <c r="B687">
        <v>22</v>
      </c>
      <c r="C687" t="s">
        <v>1</v>
      </c>
    </row>
    <row r="688" spans="1:3" hidden="1" x14ac:dyDescent="0.55000000000000004">
      <c r="A688">
        <v>1800995827</v>
      </c>
      <c r="B688">
        <v>29</v>
      </c>
      <c r="C688" t="s">
        <v>231</v>
      </c>
    </row>
    <row r="689" spans="1:3" hidden="1" x14ac:dyDescent="0.55000000000000004">
      <c r="A689">
        <v>1800996645</v>
      </c>
      <c r="B689">
        <v>29</v>
      </c>
      <c r="C689" t="s">
        <v>0</v>
      </c>
    </row>
    <row r="690" spans="1:3" hidden="1" x14ac:dyDescent="0.55000000000000004">
      <c r="A690">
        <v>1801041636</v>
      </c>
      <c r="B690">
        <v>19</v>
      </c>
      <c r="C690" t="s">
        <v>1</v>
      </c>
    </row>
    <row r="691" spans="1:3" hidden="1" x14ac:dyDescent="0.55000000000000004">
      <c r="A691">
        <v>1801049337</v>
      </c>
      <c r="B691">
        <v>26</v>
      </c>
      <c r="C691" t="s">
        <v>232</v>
      </c>
    </row>
    <row r="692" spans="1:3" hidden="1" x14ac:dyDescent="0.55000000000000004">
      <c r="A692">
        <v>1801050156</v>
      </c>
      <c r="B692">
        <v>26</v>
      </c>
      <c r="C692" t="s">
        <v>0</v>
      </c>
    </row>
    <row r="693" spans="1:3" x14ac:dyDescent="0.55000000000000004">
      <c r="A693">
        <v>1801060558</v>
      </c>
      <c r="B693">
        <v>9</v>
      </c>
      <c r="C693" t="s">
        <v>233</v>
      </c>
    </row>
    <row r="694" spans="1:3" x14ac:dyDescent="0.55000000000000004">
      <c r="A694">
        <v>1801061376</v>
      </c>
      <c r="B694">
        <v>9</v>
      </c>
      <c r="C694" t="s">
        <v>0</v>
      </c>
    </row>
    <row r="695" spans="1:3" x14ac:dyDescent="0.55000000000000004">
      <c r="A695">
        <v>1801067195</v>
      </c>
      <c r="B695">
        <v>5</v>
      </c>
      <c r="C695" t="s">
        <v>234</v>
      </c>
    </row>
    <row r="696" spans="1:3" x14ac:dyDescent="0.55000000000000004">
      <c r="A696">
        <v>1801068013</v>
      </c>
      <c r="B696">
        <v>5</v>
      </c>
      <c r="C696" t="s">
        <v>0</v>
      </c>
    </row>
    <row r="697" spans="1:3" x14ac:dyDescent="0.55000000000000004">
      <c r="A697">
        <v>1801168850</v>
      </c>
      <c r="B697">
        <v>17</v>
      </c>
      <c r="C697" t="s">
        <v>235</v>
      </c>
    </row>
    <row r="698" spans="1:3" x14ac:dyDescent="0.55000000000000004">
      <c r="A698">
        <v>1801169668</v>
      </c>
      <c r="B698">
        <v>17</v>
      </c>
      <c r="C698" t="s">
        <v>0</v>
      </c>
    </row>
    <row r="699" spans="1:3" hidden="1" x14ac:dyDescent="0.55000000000000004">
      <c r="A699">
        <v>1801229248</v>
      </c>
      <c r="B699">
        <v>21</v>
      </c>
      <c r="C699" t="s">
        <v>1</v>
      </c>
    </row>
    <row r="700" spans="1:3" x14ac:dyDescent="0.55000000000000004">
      <c r="A700">
        <v>1801236025</v>
      </c>
      <c r="B700">
        <v>13</v>
      </c>
      <c r="C700" t="s">
        <v>236</v>
      </c>
    </row>
    <row r="701" spans="1:3" x14ac:dyDescent="0.55000000000000004">
      <c r="A701">
        <v>1801236844</v>
      </c>
      <c r="B701">
        <v>13</v>
      </c>
      <c r="C701" t="s">
        <v>0</v>
      </c>
    </row>
    <row r="702" spans="1:3" x14ac:dyDescent="0.55000000000000004">
      <c r="A702">
        <v>1801251425</v>
      </c>
      <c r="B702">
        <v>3</v>
      </c>
      <c r="C702" t="s">
        <v>237</v>
      </c>
    </row>
    <row r="703" spans="1:3" x14ac:dyDescent="0.55000000000000004">
      <c r="A703">
        <v>1801252243</v>
      </c>
      <c r="B703">
        <v>3</v>
      </c>
      <c r="C703" t="s">
        <v>0</v>
      </c>
    </row>
    <row r="704" spans="1:3" hidden="1" x14ac:dyDescent="0.55000000000000004">
      <c r="A704">
        <v>1801267804</v>
      </c>
      <c r="B704">
        <v>23</v>
      </c>
      <c r="C704" t="s">
        <v>1</v>
      </c>
    </row>
    <row r="705" spans="1:3" hidden="1" x14ac:dyDescent="0.55000000000000004">
      <c r="A705">
        <v>1801337032</v>
      </c>
      <c r="B705">
        <v>32</v>
      </c>
      <c r="C705" t="s">
        <v>238</v>
      </c>
    </row>
    <row r="706" spans="1:3" hidden="1" x14ac:dyDescent="0.55000000000000004">
      <c r="A706">
        <v>1801337851</v>
      </c>
      <c r="B706">
        <v>32</v>
      </c>
      <c r="C706" t="s">
        <v>0</v>
      </c>
    </row>
    <row r="707" spans="1:3" hidden="1" x14ac:dyDescent="0.55000000000000004">
      <c r="A707">
        <v>1815385506</v>
      </c>
      <c r="B707">
        <v>34</v>
      </c>
      <c r="C707" t="s">
        <v>239</v>
      </c>
    </row>
    <row r="708" spans="1:3" x14ac:dyDescent="0.55000000000000004">
      <c r="A708">
        <v>1815423344</v>
      </c>
      <c r="B708">
        <v>8</v>
      </c>
      <c r="C708" t="s">
        <v>239</v>
      </c>
    </row>
    <row r="709" spans="1:3" hidden="1" x14ac:dyDescent="0.55000000000000004">
      <c r="A709">
        <v>1815500125</v>
      </c>
      <c r="B709">
        <v>28</v>
      </c>
      <c r="C709" t="s">
        <v>239</v>
      </c>
    </row>
    <row r="710" spans="1:3" x14ac:dyDescent="0.55000000000000004">
      <c r="A710">
        <v>1815541035</v>
      </c>
      <c r="B710">
        <v>11</v>
      </c>
      <c r="C710" t="s">
        <v>239</v>
      </c>
    </row>
    <row r="711" spans="1:3" hidden="1" x14ac:dyDescent="0.55000000000000004">
      <c r="A711">
        <v>1815562083</v>
      </c>
      <c r="B711">
        <v>31</v>
      </c>
      <c r="C711" t="s">
        <v>239</v>
      </c>
    </row>
    <row r="712" spans="1:3" hidden="1" x14ac:dyDescent="0.55000000000000004">
      <c r="A712">
        <v>1815577771</v>
      </c>
      <c r="B712">
        <v>24</v>
      </c>
      <c r="C712" t="s">
        <v>240</v>
      </c>
    </row>
    <row r="713" spans="1:3" x14ac:dyDescent="0.55000000000000004">
      <c r="A713">
        <v>1815601231</v>
      </c>
      <c r="B713">
        <v>6</v>
      </c>
      <c r="C713" t="s">
        <v>239</v>
      </c>
    </row>
    <row r="714" spans="1:3" hidden="1" x14ac:dyDescent="0.55000000000000004">
      <c r="A714">
        <v>1815602544</v>
      </c>
      <c r="B714">
        <v>30</v>
      </c>
      <c r="C714" t="s">
        <v>239</v>
      </c>
    </row>
    <row r="715" spans="1:3" x14ac:dyDescent="0.55000000000000004">
      <c r="A715">
        <v>1815698933</v>
      </c>
      <c r="B715">
        <v>4</v>
      </c>
      <c r="C715" t="s">
        <v>239</v>
      </c>
    </row>
    <row r="716" spans="1:3" hidden="1" x14ac:dyDescent="0.55000000000000004">
      <c r="A716">
        <v>1815705991</v>
      </c>
      <c r="B716">
        <v>23</v>
      </c>
      <c r="C716" t="s">
        <v>241</v>
      </c>
    </row>
    <row r="717" spans="1:3" hidden="1" x14ac:dyDescent="0.55000000000000004">
      <c r="A717">
        <v>1815713761</v>
      </c>
      <c r="B717">
        <v>33</v>
      </c>
      <c r="C717" t="s">
        <v>239</v>
      </c>
    </row>
    <row r="718" spans="1:3" hidden="1" x14ac:dyDescent="0.55000000000000004">
      <c r="A718">
        <v>1815714016</v>
      </c>
      <c r="B718">
        <v>23</v>
      </c>
      <c r="C718" t="s">
        <v>242</v>
      </c>
    </row>
    <row r="719" spans="1:3" x14ac:dyDescent="0.55000000000000004">
      <c r="A719">
        <v>1815732771</v>
      </c>
      <c r="B719">
        <v>1</v>
      </c>
      <c r="C719" t="s">
        <v>239</v>
      </c>
    </row>
    <row r="720" spans="1:3" x14ac:dyDescent="0.55000000000000004">
      <c r="A720">
        <v>1815735443</v>
      </c>
      <c r="B720">
        <v>2</v>
      </c>
      <c r="C720" t="s">
        <v>239</v>
      </c>
    </row>
    <row r="721" spans="1:3" hidden="1" x14ac:dyDescent="0.55000000000000004">
      <c r="A721">
        <v>1815738411</v>
      </c>
      <c r="B721">
        <v>24</v>
      </c>
      <c r="C721" t="s">
        <v>243</v>
      </c>
    </row>
    <row r="722" spans="1:3" hidden="1" x14ac:dyDescent="0.55000000000000004">
      <c r="A722">
        <v>1815744022</v>
      </c>
      <c r="B722">
        <v>27</v>
      </c>
      <c r="C722" t="s">
        <v>239</v>
      </c>
    </row>
    <row r="723" spans="1:3" hidden="1" x14ac:dyDescent="0.55000000000000004">
      <c r="A723">
        <v>1815752161</v>
      </c>
      <c r="B723">
        <v>24</v>
      </c>
      <c r="C723" t="s">
        <v>244</v>
      </c>
    </row>
    <row r="724" spans="1:3" x14ac:dyDescent="0.55000000000000004">
      <c r="A724">
        <v>1815752436</v>
      </c>
      <c r="B724">
        <v>7</v>
      </c>
      <c r="C724" t="s">
        <v>239</v>
      </c>
    </row>
    <row r="725" spans="1:3" x14ac:dyDescent="0.55000000000000004">
      <c r="A725">
        <v>1815800744</v>
      </c>
      <c r="B725">
        <v>14</v>
      </c>
      <c r="C725" t="s">
        <v>239</v>
      </c>
    </row>
    <row r="726" spans="1:3" hidden="1" x14ac:dyDescent="0.55000000000000004">
      <c r="A726">
        <v>1815814649</v>
      </c>
      <c r="B726">
        <v>20</v>
      </c>
      <c r="C726" t="s">
        <v>245</v>
      </c>
    </row>
    <row r="727" spans="1:3" hidden="1" x14ac:dyDescent="0.55000000000000004">
      <c r="A727">
        <v>1815825926</v>
      </c>
      <c r="B727">
        <v>25</v>
      </c>
      <c r="C727" t="s">
        <v>239</v>
      </c>
    </row>
    <row r="728" spans="1:3" x14ac:dyDescent="0.55000000000000004">
      <c r="A728">
        <v>1815831375</v>
      </c>
      <c r="B728">
        <v>16</v>
      </c>
      <c r="C728" t="s">
        <v>239</v>
      </c>
    </row>
    <row r="729" spans="1:3" hidden="1" x14ac:dyDescent="0.55000000000000004">
      <c r="A729">
        <v>1815873550</v>
      </c>
      <c r="B729">
        <v>22</v>
      </c>
      <c r="C729" t="s">
        <v>246</v>
      </c>
    </row>
    <row r="730" spans="1:3" hidden="1" x14ac:dyDescent="0.55000000000000004">
      <c r="A730">
        <v>1815883284</v>
      </c>
      <c r="B730">
        <v>22</v>
      </c>
      <c r="C730" t="s">
        <v>247</v>
      </c>
    </row>
    <row r="731" spans="1:3" x14ac:dyDescent="0.55000000000000004">
      <c r="A731">
        <v>1815897766</v>
      </c>
      <c r="B731">
        <v>15</v>
      </c>
      <c r="C731" t="s">
        <v>239</v>
      </c>
    </row>
    <row r="732" spans="1:3" x14ac:dyDescent="0.55000000000000004">
      <c r="A732">
        <v>1815907100</v>
      </c>
      <c r="B732">
        <v>10</v>
      </c>
      <c r="C732" t="s">
        <v>239</v>
      </c>
    </row>
    <row r="733" spans="1:3" x14ac:dyDescent="0.55000000000000004">
      <c r="A733">
        <v>1815945001</v>
      </c>
      <c r="B733">
        <v>12</v>
      </c>
      <c r="C733" t="s">
        <v>239</v>
      </c>
    </row>
    <row r="734" spans="1:3" hidden="1" x14ac:dyDescent="0.55000000000000004">
      <c r="A734">
        <v>1815958142</v>
      </c>
      <c r="B734">
        <v>24</v>
      </c>
      <c r="C734" t="s">
        <v>248</v>
      </c>
    </row>
    <row r="735" spans="1:3" hidden="1" x14ac:dyDescent="0.55000000000000004">
      <c r="A735">
        <v>1815995400</v>
      </c>
      <c r="B735">
        <v>29</v>
      </c>
      <c r="C735" t="s">
        <v>239</v>
      </c>
    </row>
    <row r="736" spans="1:3" hidden="1" x14ac:dyDescent="0.55000000000000004">
      <c r="A736">
        <v>1816048849</v>
      </c>
      <c r="B736">
        <v>26</v>
      </c>
      <c r="C736" t="s">
        <v>239</v>
      </c>
    </row>
    <row r="737" spans="1:3" x14ac:dyDescent="0.55000000000000004">
      <c r="A737">
        <v>1816059052</v>
      </c>
      <c r="B737">
        <v>9</v>
      </c>
      <c r="C737" t="s">
        <v>239</v>
      </c>
    </row>
    <row r="738" spans="1:3" x14ac:dyDescent="0.55000000000000004">
      <c r="A738">
        <v>1816065686</v>
      </c>
      <c r="B738">
        <v>5</v>
      </c>
      <c r="C738" t="s">
        <v>239</v>
      </c>
    </row>
    <row r="739" spans="1:3" hidden="1" x14ac:dyDescent="0.55000000000000004">
      <c r="A739">
        <v>1816077991</v>
      </c>
      <c r="B739">
        <v>21</v>
      </c>
      <c r="C739" t="s">
        <v>249</v>
      </c>
    </row>
    <row r="740" spans="1:3" x14ac:dyDescent="0.55000000000000004">
      <c r="A740">
        <v>1816167482</v>
      </c>
      <c r="B740">
        <v>17</v>
      </c>
      <c r="C740" t="s">
        <v>239</v>
      </c>
    </row>
    <row r="741" spans="1:3" hidden="1" x14ac:dyDescent="0.55000000000000004">
      <c r="A741">
        <v>1816179111</v>
      </c>
      <c r="B741">
        <v>20</v>
      </c>
      <c r="C741" t="s">
        <v>250</v>
      </c>
    </row>
    <row r="742" spans="1:3" x14ac:dyDescent="0.55000000000000004">
      <c r="A742">
        <v>1816234447</v>
      </c>
      <c r="B742">
        <v>13</v>
      </c>
      <c r="C742" t="s">
        <v>239</v>
      </c>
    </row>
    <row r="743" spans="1:3" x14ac:dyDescent="0.55000000000000004">
      <c r="A743">
        <v>1816249915</v>
      </c>
      <c r="B743">
        <v>3</v>
      </c>
      <c r="C743" t="s">
        <v>239</v>
      </c>
    </row>
    <row r="744" spans="1:3" hidden="1" x14ac:dyDescent="0.55000000000000004">
      <c r="A744">
        <v>1816266329</v>
      </c>
      <c r="B744">
        <v>24</v>
      </c>
      <c r="C744" t="s">
        <v>251</v>
      </c>
    </row>
    <row r="745" spans="1:3" hidden="1" x14ac:dyDescent="0.55000000000000004">
      <c r="A745">
        <v>1816287117</v>
      </c>
      <c r="B745">
        <v>24</v>
      </c>
      <c r="C745" t="s">
        <v>252</v>
      </c>
    </row>
    <row r="746" spans="1:3" hidden="1" x14ac:dyDescent="0.55000000000000004">
      <c r="A746">
        <v>1816336144</v>
      </c>
      <c r="B746">
        <v>32</v>
      </c>
      <c r="C746" t="s">
        <v>239</v>
      </c>
    </row>
    <row r="747" spans="1:3" hidden="1" x14ac:dyDescent="0.55000000000000004">
      <c r="A747">
        <v>1816507725</v>
      </c>
      <c r="B747">
        <v>19</v>
      </c>
      <c r="C747" t="s">
        <v>253</v>
      </c>
    </row>
    <row r="748" spans="1:3" hidden="1" x14ac:dyDescent="0.55000000000000004">
      <c r="A748">
        <v>1816577244</v>
      </c>
      <c r="B748">
        <v>24</v>
      </c>
      <c r="C748" t="s">
        <v>254</v>
      </c>
    </row>
    <row r="749" spans="1:3" hidden="1" x14ac:dyDescent="0.55000000000000004">
      <c r="A749">
        <v>1816653307</v>
      </c>
      <c r="B749">
        <v>24</v>
      </c>
      <c r="C749" t="s">
        <v>255</v>
      </c>
    </row>
    <row r="750" spans="1:3" hidden="1" x14ac:dyDescent="0.55000000000000004">
      <c r="A750">
        <v>1816666173</v>
      </c>
      <c r="B750">
        <v>24</v>
      </c>
      <c r="C750" t="s">
        <v>256</v>
      </c>
    </row>
    <row r="751" spans="1:3" hidden="1" x14ac:dyDescent="0.55000000000000004">
      <c r="A751">
        <v>1817409395</v>
      </c>
      <c r="B751">
        <v>24</v>
      </c>
      <c r="C751" t="s">
        <v>257</v>
      </c>
    </row>
    <row r="752" spans="1:3" hidden="1" x14ac:dyDescent="0.55000000000000004">
      <c r="A752">
        <v>1817420318</v>
      </c>
      <c r="B752">
        <v>24</v>
      </c>
      <c r="C752" t="s">
        <v>258</v>
      </c>
    </row>
    <row r="753" spans="1:3" hidden="1" x14ac:dyDescent="0.55000000000000004">
      <c r="A753">
        <v>1818218295</v>
      </c>
      <c r="B753">
        <v>24</v>
      </c>
      <c r="C753" t="s">
        <v>259</v>
      </c>
    </row>
    <row r="754" spans="1:3" hidden="1" x14ac:dyDescent="0.55000000000000004">
      <c r="A754">
        <v>1818243533</v>
      </c>
      <c r="B754">
        <v>24</v>
      </c>
      <c r="C754" t="s">
        <v>260</v>
      </c>
    </row>
    <row r="755" spans="1:3" hidden="1" x14ac:dyDescent="0.55000000000000004">
      <c r="A755">
        <v>1818254115</v>
      </c>
      <c r="B755">
        <v>24</v>
      </c>
      <c r="C755" t="s">
        <v>261</v>
      </c>
    </row>
    <row r="756" spans="1:3" hidden="1" x14ac:dyDescent="0.55000000000000004">
      <c r="A756">
        <v>1818289880</v>
      </c>
      <c r="B756">
        <v>24</v>
      </c>
      <c r="C756" t="s">
        <v>262</v>
      </c>
    </row>
    <row r="757" spans="1:3" hidden="1" x14ac:dyDescent="0.55000000000000004">
      <c r="A757">
        <v>1818780038</v>
      </c>
      <c r="B757">
        <v>24</v>
      </c>
      <c r="C757" t="s">
        <v>263</v>
      </c>
    </row>
    <row r="758" spans="1:3" hidden="1" x14ac:dyDescent="0.55000000000000004">
      <c r="A758">
        <v>1818890389</v>
      </c>
      <c r="B758">
        <v>24</v>
      </c>
      <c r="C758" t="s">
        <v>264</v>
      </c>
    </row>
    <row r="759" spans="1:3" hidden="1" x14ac:dyDescent="0.55000000000000004">
      <c r="A759">
        <v>1820870524</v>
      </c>
      <c r="B759">
        <v>24</v>
      </c>
      <c r="C759" t="s">
        <v>265</v>
      </c>
    </row>
    <row r="760" spans="1:3" hidden="1" x14ac:dyDescent="0.55000000000000004">
      <c r="A760">
        <v>1822986202</v>
      </c>
      <c r="B760">
        <v>24</v>
      </c>
      <c r="C760" t="s">
        <v>266</v>
      </c>
    </row>
    <row r="761" spans="1:3" hidden="1" x14ac:dyDescent="0.55000000000000004">
      <c r="A761">
        <v>1850385082</v>
      </c>
      <c r="B761">
        <v>34</v>
      </c>
      <c r="C761" t="s">
        <v>46</v>
      </c>
    </row>
    <row r="762" spans="1:3" x14ac:dyDescent="0.55000000000000004">
      <c r="A762">
        <v>1850422233</v>
      </c>
      <c r="B762">
        <v>8</v>
      </c>
      <c r="C762" t="s">
        <v>46</v>
      </c>
    </row>
    <row r="763" spans="1:3" hidden="1" x14ac:dyDescent="0.55000000000000004">
      <c r="A763">
        <v>1850499538</v>
      </c>
      <c r="B763">
        <v>28</v>
      </c>
      <c r="C763" t="s">
        <v>46</v>
      </c>
    </row>
    <row r="764" spans="1:3" x14ac:dyDescent="0.55000000000000004">
      <c r="A764">
        <v>1850539924</v>
      </c>
      <c r="B764">
        <v>11</v>
      </c>
      <c r="C764" t="s">
        <v>46</v>
      </c>
    </row>
    <row r="765" spans="1:3" hidden="1" x14ac:dyDescent="0.55000000000000004">
      <c r="A765">
        <v>1850561496</v>
      </c>
      <c r="B765">
        <v>31</v>
      </c>
      <c r="C765" t="s">
        <v>46</v>
      </c>
    </row>
    <row r="766" spans="1:3" x14ac:dyDescent="0.55000000000000004">
      <c r="A766">
        <v>1850585538</v>
      </c>
      <c r="B766">
        <v>2</v>
      </c>
      <c r="C766" t="s">
        <v>46</v>
      </c>
    </row>
    <row r="767" spans="1:3" x14ac:dyDescent="0.55000000000000004">
      <c r="A767">
        <v>1850600074</v>
      </c>
      <c r="B767">
        <v>6</v>
      </c>
      <c r="C767" t="s">
        <v>46</v>
      </c>
    </row>
    <row r="768" spans="1:3" hidden="1" x14ac:dyDescent="0.55000000000000004">
      <c r="A768">
        <v>1850602120</v>
      </c>
      <c r="B768">
        <v>30</v>
      </c>
      <c r="C768" t="s">
        <v>46</v>
      </c>
    </row>
    <row r="769" spans="1:3" x14ac:dyDescent="0.55000000000000004">
      <c r="A769">
        <v>1850697822</v>
      </c>
      <c r="B769">
        <v>4</v>
      </c>
      <c r="C769" t="s">
        <v>46</v>
      </c>
    </row>
    <row r="770" spans="1:3" hidden="1" x14ac:dyDescent="0.55000000000000004">
      <c r="A770">
        <v>1850713990</v>
      </c>
      <c r="B770">
        <v>33</v>
      </c>
      <c r="C770" t="s">
        <v>46</v>
      </c>
    </row>
    <row r="771" spans="1:3" x14ac:dyDescent="0.55000000000000004">
      <c r="A771">
        <v>1850731614</v>
      </c>
      <c r="B771">
        <v>1</v>
      </c>
      <c r="C771" t="s">
        <v>46</v>
      </c>
    </row>
    <row r="772" spans="1:3" hidden="1" x14ac:dyDescent="0.55000000000000004">
      <c r="A772">
        <v>1850745331</v>
      </c>
      <c r="B772">
        <v>27</v>
      </c>
      <c r="C772" t="s">
        <v>46</v>
      </c>
    </row>
    <row r="773" spans="1:3" x14ac:dyDescent="0.55000000000000004">
      <c r="A773">
        <v>1850751188</v>
      </c>
      <c r="B773">
        <v>7</v>
      </c>
      <c r="C773" t="s">
        <v>46</v>
      </c>
    </row>
    <row r="774" spans="1:3" x14ac:dyDescent="0.55000000000000004">
      <c r="A774">
        <v>1850799515</v>
      </c>
      <c r="B774">
        <v>14</v>
      </c>
      <c r="C774" t="s">
        <v>46</v>
      </c>
    </row>
    <row r="775" spans="1:3" x14ac:dyDescent="0.55000000000000004">
      <c r="A775">
        <v>1850812013</v>
      </c>
      <c r="B775">
        <v>15</v>
      </c>
      <c r="C775" t="s">
        <v>46</v>
      </c>
    </row>
    <row r="776" spans="1:3" hidden="1" x14ac:dyDescent="0.55000000000000004">
      <c r="A776">
        <v>1850825502</v>
      </c>
      <c r="B776">
        <v>25</v>
      </c>
      <c r="C776" t="s">
        <v>46</v>
      </c>
    </row>
    <row r="777" spans="1:3" x14ac:dyDescent="0.55000000000000004">
      <c r="A777">
        <v>1850832800</v>
      </c>
      <c r="B777">
        <v>16</v>
      </c>
      <c r="C777" t="s">
        <v>46</v>
      </c>
    </row>
    <row r="778" spans="1:3" x14ac:dyDescent="0.55000000000000004">
      <c r="A778">
        <v>1850905944</v>
      </c>
      <c r="B778">
        <v>10</v>
      </c>
      <c r="C778" t="s">
        <v>46</v>
      </c>
    </row>
    <row r="779" spans="1:3" x14ac:dyDescent="0.55000000000000004">
      <c r="A779">
        <v>1850943753</v>
      </c>
      <c r="B779">
        <v>12</v>
      </c>
      <c r="C779" t="s">
        <v>46</v>
      </c>
    </row>
    <row r="780" spans="1:3" hidden="1" x14ac:dyDescent="0.55000000000000004">
      <c r="A780">
        <v>1851034727</v>
      </c>
      <c r="B780">
        <v>29</v>
      </c>
      <c r="C780" t="s">
        <v>46</v>
      </c>
    </row>
    <row r="781" spans="1:3" hidden="1" x14ac:dyDescent="0.55000000000000004">
      <c r="A781">
        <v>1851048471</v>
      </c>
      <c r="B781">
        <v>26</v>
      </c>
      <c r="C781" t="s">
        <v>46</v>
      </c>
    </row>
    <row r="782" spans="1:3" x14ac:dyDescent="0.55000000000000004">
      <c r="A782">
        <v>1851057895</v>
      </c>
      <c r="B782">
        <v>9</v>
      </c>
      <c r="C782" t="s">
        <v>46</v>
      </c>
    </row>
    <row r="783" spans="1:3" x14ac:dyDescent="0.55000000000000004">
      <c r="A783">
        <v>1851064529</v>
      </c>
      <c r="B783">
        <v>5</v>
      </c>
      <c r="C783" t="s">
        <v>46</v>
      </c>
    </row>
    <row r="784" spans="1:3" x14ac:dyDescent="0.55000000000000004">
      <c r="A784">
        <v>1851169303</v>
      </c>
      <c r="B784">
        <v>17</v>
      </c>
      <c r="C784" t="s">
        <v>46</v>
      </c>
    </row>
    <row r="785" spans="1:3" x14ac:dyDescent="0.55000000000000004">
      <c r="A785">
        <v>1851234887</v>
      </c>
      <c r="B785">
        <v>13</v>
      </c>
      <c r="C785" t="s">
        <v>46</v>
      </c>
    </row>
    <row r="786" spans="1:3" x14ac:dyDescent="0.55000000000000004">
      <c r="A786">
        <v>1851248804</v>
      </c>
      <c r="B786">
        <v>3</v>
      </c>
      <c r="C786" t="s">
        <v>46</v>
      </c>
    </row>
    <row r="787" spans="1:3" hidden="1" x14ac:dyDescent="0.55000000000000004">
      <c r="A787">
        <v>1851336840</v>
      </c>
      <c r="B787">
        <v>32</v>
      </c>
      <c r="C787" t="s">
        <v>46</v>
      </c>
    </row>
    <row r="788" spans="1:3" hidden="1" x14ac:dyDescent="0.55000000000000004">
      <c r="A788">
        <v>2100353079</v>
      </c>
      <c r="B788">
        <v>34</v>
      </c>
      <c r="C788" t="s">
        <v>0</v>
      </c>
    </row>
    <row r="789" spans="1:3" hidden="1" x14ac:dyDescent="0.55000000000000004">
      <c r="A789">
        <v>2100357605</v>
      </c>
      <c r="B789">
        <v>24</v>
      </c>
      <c r="C789" t="s">
        <v>1</v>
      </c>
    </row>
    <row r="790" spans="1:3" hidden="1" x14ac:dyDescent="0.55000000000000004">
      <c r="A790">
        <v>2100387545</v>
      </c>
      <c r="B790">
        <v>34</v>
      </c>
      <c r="C790" t="s">
        <v>267</v>
      </c>
    </row>
    <row r="791" spans="1:3" x14ac:dyDescent="0.55000000000000004">
      <c r="A791">
        <v>2100390962</v>
      </c>
      <c r="B791">
        <v>8</v>
      </c>
      <c r="C791" t="s">
        <v>0</v>
      </c>
    </row>
    <row r="792" spans="1:3" x14ac:dyDescent="0.55000000000000004">
      <c r="A792">
        <v>2100426214</v>
      </c>
      <c r="B792">
        <v>8</v>
      </c>
      <c r="C792" t="s">
        <v>268</v>
      </c>
    </row>
    <row r="793" spans="1:3" hidden="1" x14ac:dyDescent="0.55000000000000004">
      <c r="A793">
        <v>2100467698</v>
      </c>
      <c r="B793">
        <v>28</v>
      </c>
      <c r="C793" t="s">
        <v>0</v>
      </c>
    </row>
    <row r="794" spans="1:3" hidden="1" x14ac:dyDescent="0.55000000000000004">
      <c r="A794">
        <v>2100501907</v>
      </c>
      <c r="B794">
        <v>28</v>
      </c>
      <c r="C794" t="s">
        <v>269</v>
      </c>
    </row>
    <row r="795" spans="1:3" x14ac:dyDescent="0.55000000000000004">
      <c r="A795">
        <v>2100508653</v>
      </c>
      <c r="B795">
        <v>11</v>
      </c>
      <c r="C795" t="s">
        <v>0</v>
      </c>
    </row>
    <row r="796" spans="1:3" hidden="1" x14ac:dyDescent="0.55000000000000004">
      <c r="A796">
        <v>2100529656</v>
      </c>
      <c r="B796">
        <v>31</v>
      </c>
      <c r="C796" t="s">
        <v>0</v>
      </c>
    </row>
    <row r="797" spans="1:3" x14ac:dyDescent="0.55000000000000004">
      <c r="A797">
        <v>2100543917</v>
      </c>
      <c r="B797">
        <v>11</v>
      </c>
      <c r="C797" t="s">
        <v>270</v>
      </c>
    </row>
    <row r="798" spans="1:3" x14ac:dyDescent="0.55000000000000004">
      <c r="A798">
        <v>2100554313</v>
      </c>
      <c r="B798">
        <v>2</v>
      </c>
      <c r="C798" t="s">
        <v>0</v>
      </c>
    </row>
    <row r="799" spans="1:3" hidden="1" x14ac:dyDescent="0.55000000000000004">
      <c r="A799">
        <v>2100563758</v>
      </c>
      <c r="B799">
        <v>31</v>
      </c>
      <c r="C799" t="s">
        <v>271</v>
      </c>
    </row>
    <row r="800" spans="1:3" x14ac:dyDescent="0.55000000000000004">
      <c r="A800">
        <v>2100568849</v>
      </c>
      <c r="B800">
        <v>6</v>
      </c>
      <c r="C800" t="s">
        <v>0</v>
      </c>
    </row>
    <row r="801" spans="1:3" hidden="1" x14ac:dyDescent="0.55000000000000004">
      <c r="A801">
        <v>2100570117</v>
      </c>
      <c r="B801">
        <v>30</v>
      </c>
      <c r="C801" t="s">
        <v>0</v>
      </c>
    </row>
    <row r="802" spans="1:3" x14ac:dyDescent="0.55000000000000004">
      <c r="A802">
        <v>2100589573</v>
      </c>
      <c r="B802">
        <v>2</v>
      </c>
      <c r="C802" t="s">
        <v>272</v>
      </c>
    </row>
    <row r="803" spans="1:3" x14ac:dyDescent="0.55000000000000004">
      <c r="A803">
        <v>2100604005</v>
      </c>
      <c r="B803">
        <v>6</v>
      </c>
      <c r="C803" t="s">
        <v>273</v>
      </c>
    </row>
    <row r="804" spans="1:3" hidden="1" x14ac:dyDescent="0.55000000000000004">
      <c r="A804">
        <v>2100604942</v>
      </c>
      <c r="B804">
        <v>30</v>
      </c>
      <c r="C804" t="s">
        <v>274</v>
      </c>
    </row>
    <row r="805" spans="1:3" hidden="1" x14ac:dyDescent="0.55000000000000004">
      <c r="A805">
        <v>2100649083</v>
      </c>
      <c r="B805">
        <v>18</v>
      </c>
      <c r="C805" t="s">
        <v>1</v>
      </c>
    </row>
    <row r="806" spans="1:3" x14ac:dyDescent="0.55000000000000004">
      <c r="A806">
        <v>2100666551</v>
      </c>
      <c r="B806">
        <v>4</v>
      </c>
      <c r="C806" t="s">
        <v>0</v>
      </c>
    </row>
    <row r="807" spans="1:3" hidden="1" x14ac:dyDescent="0.55000000000000004">
      <c r="A807">
        <v>2100681334</v>
      </c>
      <c r="B807">
        <v>33</v>
      </c>
      <c r="C807" t="s">
        <v>0</v>
      </c>
    </row>
    <row r="808" spans="1:3" x14ac:dyDescent="0.55000000000000004">
      <c r="A808">
        <v>2100700389</v>
      </c>
      <c r="B808">
        <v>1</v>
      </c>
      <c r="C808" t="s">
        <v>0</v>
      </c>
    </row>
    <row r="809" spans="1:3" x14ac:dyDescent="0.55000000000000004">
      <c r="A809">
        <v>2100700920</v>
      </c>
      <c r="B809">
        <v>4</v>
      </c>
      <c r="C809" t="s">
        <v>275</v>
      </c>
    </row>
    <row r="810" spans="1:3" hidden="1" x14ac:dyDescent="0.55000000000000004">
      <c r="A810">
        <v>2100711641</v>
      </c>
      <c r="B810">
        <v>27</v>
      </c>
      <c r="C810" t="s">
        <v>0</v>
      </c>
    </row>
    <row r="811" spans="1:3" hidden="1" x14ac:dyDescent="0.55000000000000004">
      <c r="A811">
        <v>2100716558</v>
      </c>
      <c r="B811">
        <v>33</v>
      </c>
      <c r="C811" t="s">
        <v>276</v>
      </c>
    </row>
    <row r="812" spans="1:3" x14ac:dyDescent="0.55000000000000004">
      <c r="A812">
        <v>2100719963</v>
      </c>
      <c r="B812">
        <v>7</v>
      </c>
      <c r="C812" t="s">
        <v>0</v>
      </c>
    </row>
    <row r="813" spans="1:3" x14ac:dyDescent="0.55000000000000004">
      <c r="A813">
        <v>2100735216</v>
      </c>
      <c r="B813">
        <v>1</v>
      </c>
      <c r="C813" t="s">
        <v>277</v>
      </c>
    </row>
    <row r="814" spans="1:3" hidden="1" x14ac:dyDescent="0.55000000000000004">
      <c r="A814">
        <v>2100746502</v>
      </c>
      <c r="B814">
        <v>27</v>
      </c>
      <c r="C814" t="s">
        <v>278</v>
      </c>
    </row>
    <row r="815" spans="1:3" x14ac:dyDescent="0.55000000000000004">
      <c r="A815">
        <v>2100755212</v>
      </c>
      <c r="B815">
        <v>7</v>
      </c>
      <c r="C815" t="s">
        <v>279</v>
      </c>
    </row>
    <row r="816" spans="1:3" x14ac:dyDescent="0.55000000000000004">
      <c r="A816">
        <v>2100768290</v>
      </c>
      <c r="B816">
        <v>14</v>
      </c>
      <c r="C816" t="s">
        <v>0</v>
      </c>
    </row>
    <row r="817" spans="1:3" x14ac:dyDescent="0.55000000000000004">
      <c r="A817">
        <v>2100780742</v>
      </c>
      <c r="B817">
        <v>15</v>
      </c>
      <c r="C817" t="s">
        <v>0</v>
      </c>
    </row>
    <row r="818" spans="1:3" hidden="1" x14ac:dyDescent="0.55000000000000004">
      <c r="A818">
        <v>2100793499</v>
      </c>
      <c r="B818">
        <v>25</v>
      </c>
      <c r="C818" t="s">
        <v>0</v>
      </c>
    </row>
    <row r="819" spans="1:3" hidden="1" x14ac:dyDescent="0.55000000000000004">
      <c r="A819">
        <v>2100795058</v>
      </c>
      <c r="B819">
        <v>20</v>
      </c>
      <c r="C819" t="s">
        <v>1</v>
      </c>
    </row>
    <row r="820" spans="1:3" x14ac:dyDescent="0.55000000000000004">
      <c r="A820">
        <v>2100798948</v>
      </c>
      <c r="B820">
        <v>16</v>
      </c>
      <c r="C820" t="s">
        <v>0</v>
      </c>
    </row>
    <row r="821" spans="1:3" x14ac:dyDescent="0.55000000000000004">
      <c r="A821">
        <v>2100803438</v>
      </c>
      <c r="B821">
        <v>14</v>
      </c>
      <c r="C821" t="s">
        <v>280</v>
      </c>
    </row>
    <row r="822" spans="1:3" x14ac:dyDescent="0.55000000000000004">
      <c r="A822">
        <v>2100816006</v>
      </c>
      <c r="B822">
        <v>15</v>
      </c>
      <c r="C822" t="s">
        <v>281</v>
      </c>
    </row>
    <row r="823" spans="1:3" hidden="1" x14ac:dyDescent="0.55000000000000004">
      <c r="A823">
        <v>2100827509</v>
      </c>
      <c r="B823">
        <v>25</v>
      </c>
      <c r="C823" t="s">
        <v>282</v>
      </c>
    </row>
    <row r="824" spans="1:3" x14ac:dyDescent="0.55000000000000004">
      <c r="A824">
        <v>2100834124</v>
      </c>
      <c r="B824">
        <v>16</v>
      </c>
      <c r="C824" t="s">
        <v>283</v>
      </c>
    </row>
    <row r="825" spans="1:3" x14ac:dyDescent="0.55000000000000004">
      <c r="A825">
        <v>2100874673</v>
      </c>
      <c r="B825">
        <v>10</v>
      </c>
      <c r="C825" t="s">
        <v>0</v>
      </c>
    </row>
    <row r="826" spans="1:3" x14ac:dyDescent="0.55000000000000004">
      <c r="A826">
        <v>2100909836</v>
      </c>
      <c r="B826">
        <v>10</v>
      </c>
      <c r="C826" t="s">
        <v>284</v>
      </c>
    </row>
    <row r="827" spans="1:3" x14ac:dyDescent="0.55000000000000004">
      <c r="A827">
        <v>2100912528</v>
      </c>
      <c r="B827">
        <v>12</v>
      </c>
      <c r="C827" t="s">
        <v>0</v>
      </c>
    </row>
    <row r="828" spans="1:3" x14ac:dyDescent="0.55000000000000004">
      <c r="A828">
        <v>2100946937</v>
      </c>
      <c r="B828">
        <v>12</v>
      </c>
      <c r="C828" t="s">
        <v>285</v>
      </c>
    </row>
    <row r="829" spans="1:3" hidden="1" x14ac:dyDescent="0.55000000000000004">
      <c r="A829">
        <v>2100962973</v>
      </c>
      <c r="B829">
        <v>29</v>
      </c>
      <c r="C829" t="s">
        <v>0</v>
      </c>
    </row>
    <row r="830" spans="1:3" hidden="1" x14ac:dyDescent="0.55000000000000004">
      <c r="A830">
        <v>2100985635</v>
      </c>
      <c r="B830">
        <v>22</v>
      </c>
      <c r="C830" t="s">
        <v>1</v>
      </c>
    </row>
    <row r="831" spans="1:3" hidden="1" x14ac:dyDescent="0.55000000000000004">
      <c r="A831">
        <v>2100997071</v>
      </c>
      <c r="B831">
        <v>29</v>
      </c>
      <c r="C831" t="s">
        <v>286</v>
      </c>
    </row>
    <row r="832" spans="1:3" hidden="1" x14ac:dyDescent="0.55000000000000004">
      <c r="A832">
        <v>2101016468</v>
      </c>
      <c r="B832">
        <v>26</v>
      </c>
      <c r="C832" t="s">
        <v>0</v>
      </c>
    </row>
    <row r="833" spans="1:3" x14ac:dyDescent="0.55000000000000004">
      <c r="A833">
        <v>2101026670</v>
      </c>
      <c r="B833">
        <v>9</v>
      </c>
      <c r="C833" t="s">
        <v>0</v>
      </c>
    </row>
    <row r="834" spans="1:3" x14ac:dyDescent="0.55000000000000004">
      <c r="A834">
        <v>2101033304</v>
      </c>
      <c r="B834">
        <v>5</v>
      </c>
      <c r="C834" t="s">
        <v>0</v>
      </c>
    </row>
    <row r="835" spans="1:3" hidden="1" x14ac:dyDescent="0.55000000000000004">
      <c r="A835">
        <v>2101041636</v>
      </c>
      <c r="B835">
        <v>19</v>
      </c>
      <c r="C835" t="s">
        <v>1</v>
      </c>
    </row>
    <row r="836" spans="1:3" hidden="1" x14ac:dyDescent="0.55000000000000004">
      <c r="A836">
        <v>2101051278</v>
      </c>
      <c r="B836">
        <v>26</v>
      </c>
      <c r="C836" t="s">
        <v>287</v>
      </c>
    </row>
    <row r="837" spans="1:3" x14ac:dyDescent="0.55000000000000004">
      <c r="A837">
        <v>2101061949</v>
      </c>
      <c r="B837">
        <v>9</v>
      </c>
      <c r="C837" t="s">
        <v>288</v>
      </c>
    </row>
    <row r="838" spans="1:3" x14ac:dyDescent="0.55000000000000004">
      <c r="A838">
        <v>2101068573</v>
      </c>
      <c r="B838">
        <v>5</v>
      </c>
      <c r="C838" t="s">
        <v>289</v>
      </c>
    </row>
    <row r="839" spans="1:3" x14ac:dyDescent="0.55000000000000004">
      <c r="A839">
        <v>2101135055</v>
      </c>
      <c r="B839">
        <v>17</v>
      </c>
      <c r="C839" t="s">
        <v>0</v>
      </c>
    </row>
    <row r="840" spans="1:3" x14ac:dyDescent="0.55000000000000004">
      <c r="A840">
        <v>2101170303</v>
      </c>
      <c r="B840">
        <v>17</v>
      </c>
      <c r="C840" t="s">
        <v>290</v>
      </c>
    </row>
    <row r="841" spans="1:3" x14ac:dyDescent="0.55000000000000004">
      <c r="A841">
        <v>2101202065</v>
      </c>
      <c r="B841">
        <v>13</v>
      </c>
      <c r="C841" t="s">
        <v>0</v>
      </c>
    </row>
    <row r="842" spans="1:3" x14ac:dyDescent="0.55000000000000004">
      <c r="A842">
        <v>2101217533</v>
      </c>
      <c r="B842">
        <v>3</v>
      </c>
      <c r="C842" t="s">
        <v>0</v>
      </c>
    </row>
    <row r="843" spans="1:3" hidden="1" x14ac:dyDescent="0.55000000000000004">
      <c r="A843">
        <v>2101229248</v>
      </c>
      <c r="B843">
        <v>21</v>
      </c>
      <c r="C843" t="s">
        <v>1</v>
      </c>
    </row>
    <row r="844" spans="1:3" x14ac:dyDescent="0.55000000000000004">
      <c r="A844">
        <v>2101237380</v>
      </c>
      <c r="B844">
        <v>13</v>
      </c>
      <c r="C844" t="s">
        <v>291</v>
      </c>
    </row>
    <row r="845" spans="1:3" x14ac:dyDescent="0.55000000000000004">
      <c r="A845">
        <v>2101252789</v>
      </c>
      <c r="B845">
        <v>3</v>
      </c>
      <c r="C845" t="s">
        <v>292</v>
      </c>
    </row>
    <row r="846" spans="1:3" hidden="1" x14ac:dyDescent="0.55000000000000004">
      <c r="A846">
        <v>2101267804</v>
      </c>
      <c r="B846">
        <v>23</v>
      </c>
      <c r="C846" t="s">
        <v>1</v>
      </c>
    </row>
    <row r="847" spans="1:3" hidden="1" x14ac:dyDescent="0.55000000000000004">
      <c r="A847">
        <v>2101303717</v>
      </c>
      <c r="B847">
        <v>32</v>
      </c>
      <c r="C847" t="s">
        <v>0</v>
      </c>
    </row>
    <row r="848" spans="1:3" hidden="1" x14ac:dyDescent="0.55000000000000004">
      <c r="A848">
        <v>2101338535</v>
      </c>
      <c r="B848">
        <v>32</v>
      </c>
      <c r="C848" t="s">
        <v>293</v>
      </c>
    </row>
    <row r="849" spans="1:3" hidden="1" x14ac:dyDescent="0.55000000000000004">
      <c r="A849">
        <v>2115354230</v>
      </c>
      <c r="B849">
        <v>34</v>
      </c>
      <c r="C849" t="s">
        <v>294</v>
      </c>
    </row>
    <row r="850" spans="1:3" x14ac:dyDescent="0.55000000000000004">
      <c r="A850">
        <v>2115392099</v>
      </c>
      <c r="B850">
        <v>8</v>
      </c>
      <c r="C850" t="s">
        <v>294</v>
      </c>
    </row>
    <row r="851" spans="1:3" hidden="1" x14ac:dyDescent="0.55000000000000004">
      <c r="A851">
        <v>2115468894</v>
      </c>
      <c r="B851">
        <v>28</v>
      </c>
      <c r="C851" t="s">
        <v>294</v>
      </c>
    </row>
    <row r="852" spans="1:3" x14ac:dyDescent="0.55000000000000004">
      <c r="A852">
        <v>2115509790</v>
      </c>
      <c r="B852">
        <v>11</v>
      </c>
      <c r="C852" t="s">
        <v>294</v>
      </c>
    </row>
    <row r="853" spans="1:3" hidden="1" x14ac:dyDescent="0.55000000000000004">
      <c r="A853">
        <v>2115530852</v>
      </c>
      <c r="B853">
        <v>31</v>
      </c>
      <c r="C853" t="s">
        <v>294</v>
      </c>
    </row>
    <row r="854" spans="1:3" x14ac:dyDescent="0.55000000000000004">
      <c r="A854">
        <v>2115555450</v>
      </c>
      <c r="B854">
        <v>2</v>
      </c>
      <c r="C854" t="s">
        <v>294</v>
      </c>
    </row>
    <row r="855" spans="1:3" hidden="1" x14ac:dyDescent="0.55000000000000004">
      <c r="A855">
        <v>2115567770</v>
      </c>
      <c r="B855">
        <v>24</v>
      </c>
      <c r="C855" t="s">
        <v>295</v>
      </c>
    </row>
    <row r="856" spans="1:3" x14ac:dyDescent="0.55000000000000004">
      <c r="A856">
        <v>2115569986</v>
      </c>
      <c r="B856">
        <v>6</v>
      </c>
      <c r="C856" t="s">
        <v>294</v>
      </c>
    </row>
    <row r="857" spans="1:3" hidden="1" x14ac:dyDescent="0.55000000000000004">
      <c r="A857">
        <v>2115571313</v>
      </c>
      <c r="B857">
        <v>30</v>
      </c>
      <c r="C857" t="s">
        <v>294</v>
      </c>
    </row>
    <row r="858" spans="1:3" hidden="1" x14ac:dyDescent="0.55000000000000004">
      <c r="A858">
        <v>2115621214</v>
      </c>
      <c r="B858">
        <v>23</v>
      </c>
      <c r="C858" t="s">
        <v>296</v>
      </c>
    </row>
    <row r="859" spans="1:3" x14ac:dyDescent="0.55000000000000004">
      <c r="A859">
        <v>2115667702</v>
      </c>
      <c r="B859">
        <v>4</v>
      </c>
      <c r="C859" t="s">
        <v>294</v>
      </c>
    </row>
    <row r="860" spans="1:3" hidden="1" x14ac:dyDescent="0.55000000000000004">
      <c r="A860">
        <v>2115682531</v>
      </c>
      <c r="B860">
        <v>33</v>
      </c>
      <c r="C860" t="s">
        <v>294</v>
      </c>
    </row>
    <row r="861" spans="1:3" x14ac:dyDescent="0.55000000000000004">
      <c r="A861">
        <v>2115701526</v>
      </c>
      <c r="B861">
        <v>1</v>
      </c>
      <c r="C861" t="s">
        <v>294</v>
      </c>
    </row>
    <row r="862" spans="1:3" x14ac:dyDescent="0.55000000000000004">
      <c r="A862">
        <v>2115721114</v>
      </c>
      <c r="B862">
        <v>7</v>
      </c>
      <c r="C862" t="s">
        <v>294</v>
      </c>
    </row>
    <row r="863" spans="1:3" hidden="1" x14ac:dyDescent="0.55000000000000004">
      <c r="A863">
        <v>2115737432</v>
      </c>
      <c r="B863">
        <v>23</v>
      </c>
      <c r="C863" t="s">
        <v>297</v>
      </c>
    </row>
    <row r="864" spans="1:3" x14ac:dyDescent="0.55000000000000004">
      <c r="A864">
        <v>2115769441</v>
      </c>
      <c r="B864">
        <v>14</v>
      </c>
      <c r="C864" t="s">
        <v>294</v>
      </c>
    </row>
    <row r="865" spans="1:3" hidden="1" x14ac:dyDescent="0.55000000000000004">
      <c r="A865">
        <v>2115773581</v>
      </c>
      <c r="B865">
        <v>24</v>
      </c>
      <c r="C865" t="s">
        <v>298</v>
      </c>
    </row>
    <row r="866" spans="1:3" hidden="1" x14ac:dyDescent="0.55000000000000004">
      <c r="A866">
        <v>2115779844</v>
      </c>
      <c r="B866">
        <v>27</v>
      </c>
      <c r="C866" t="s">
        <v>294</v>
      </c>
    </row>
    <row r="867" spans="1:3" hidden="1" x14ac:dyDescent="0.55000000000000004">
      <c r="A867">
        <v>2115780184</v>
      </c>
      <c r="B867">
        <v>20</v>
      </c>
      <c r="C867" t="s">
        <v>299</v>
      </c>
    </row>
    <row r="868" spans="1:3" x14ac:dyDescent="0.55000000000000004">
      <c r="A868">
        <v>2115781879</v>
      </c>
      <c r="B868">
        <v>15</v>
      </c>
      <c r="C868" t="s">
        <v>294</v>
      </c>
    </row>
    <row r="869" spans="1:3" hidden="1" x14ac:dyDescent="0.55000000000000004">
      <c r="A869">
        <v>2115794650</v>
      </c>
      <c r="B869">
        <v>25</v>
      </c>
      <c r="C869" t="s">
        <v>294</v>
      </c>
    </row>
    <row r="870" spans="1:3" x14ac:dyDescent="0.55000000000000004">
      <c r="A870">
        <v>2115800084</v>
      </c>
      <c r="B870">
        <v>16</v>
      </c>
      <c r="C870" t="s">
        <v>294</v>
      </c>
    </row>
    <row r="871" spans="1:3" hidden="1" x14ac:dyDescent="0.55000000000000004">
      <c r="A871">
        <v>2115825234</v>
      </c>
      <c r="B871">
        <v>22</v>
      </c>
      <c r="C871" t="s">
        <v>300</v>
      </c>
    </row>
    <row r="872" spans="1:3" hidden="1" x14ac:dyDescent="0.55000000000000004">
      <c r="A872">
        <v>2115853251</v>
      </c>
      <c r="B872">
        <v>20</v>
      </c>
      <c r="C872" t="s">
        <v>301</v>
      </c>
    </row>
    <row r="873" spans="1:3" x14ac:dyDescent="0.55000000000000004">
      <c r="A873">
        <v>2115875810</v>
      </c>
      <c r="B873">
        <v>10</v>
      </c>
      <c r="C873" t="s">
        <v>294</v>
      </c>
    </row>
    <row r="874" spans="1:3" hidden="1" x14ac:dyDescent="0.55000000000000004">
      <c r="A874">
        <v>2115900014</v>
      </c>
      <c r="B874">
        <v>24</v>
      </c>
      <c r="C874" t="s">
        <v>302</v>
      </c>
    </row>
    <row r="875" spans="1:3" x14ac:dyDescent="0.55000000000000004">
      <c r="A875">
        <v>2115913679</v>
      </c>
      <c r="B875">
        <v>12</v>
      </c>
      <c r="C875" t="s">
        <v>294</v>
      </c>
    </row>
    <row r="876" spans="1:3" hidden="1" x14ac:dyDescent="0.55000000000000004">
      <c r="A876">
        <v>2115938475</v>
      </c>
      <c r="B876">
        <v>24</v>
      </c>
      <c r="C876" t="s">
        <v>303</v>
      </c>
    </row>
    <row r="877" spans="1:3" hidden="1" x14ac:dyDescent="0.55000000000000004">
      <c r="A877">
        <v>2115964124</v>
      </c>
      <c r="B877">
        <v>29</v>
      </c>
      <c r="C877" t="s">
        <v>294</v>
      </c>
    </row>
    <row r="878" spans="1:3" hidden="1" x14ac:dyDescent="0.55000000000000004">
      <c r="A878">
        <v>2116000518</v>
      </c>
      <c r="B878">
        <v>21</v>
      </c>
      <c r="C878" t="s">
        <v>304</v>
      </c>
    </row>
    <row r="879" spans="1:3" hidden="1" x14ac:dyDescent="0.55000000000000004">
      <c r="A879">
        <v>2116017619</v>
      </c>
      <c r="B879">
        <v>26</v>
      </c>
      <c r="C879" t="s">
        <v>294</v>
      </c>
    </row>
    <row r="880" spans="1:3" x14ac:dyDescent="0.55000000000000004">
      <c r="A880">
        <v>2116027867</v>
      </c>
      <c r="B880">
        <v>9</v>
      </c>
      <c r="C880" t="s">
        <v>294</v>
      </c>
    </row>
    <row r="881" spans="1:3" x14ac:dyDescent="0.55000000000000004">
      <c r="A881">
        <v>2116034441</v>
      </c>
      <c r="B881">
        <v>5</v>
      </c>
      <c r="C881" t="s">
        <v>294</v>
      </c>
    </row>
    <row r="882" spans="1:3" hidden="1" x14ac:dyDescent="0.55000000000000004">
      <c r="A882">
        <v>2116057313</v>
      </c>
      <c r="B882">
        <v>24</v>
      </c>
      <c r="C882" t="s">
        <v>305</v>
      </c>
    </row>
    <row r="883" spans="1:3" hidden="1" x14ac:dyDescent="0.55000000000000004">
      <c r="A883">
        <v>2116065559</v>
      </c>
      <c r="B883">
        <v>24</v>
      </c>
      <c r="C883" t="s">
        <v>306</v>
      </c>
    </row>
    <row r="884" spans="1:3" hidden="1" x14ac:dyDescent="0.55000000000000004">
      <c r="A884">
        <v>2116092552</v>
      </c>
      <c r="B884">
        <v>20</v>
      </c>
      <c r="C884" t="s">
        <v>307</v>
      </c>
    </row>
    <row r="885" spans="1:3" x14ac:dyDescent="0.55000000000000004">
      <c r="A885">
        <v>2116136191</v>
      </c>
      <c r="B885">
        <v>17</v>
      </c>
      <c r="C885" t="s">
        <v>294</v>
      </c>
    </row>
    <row r="886" spans="1:3" hidden="1" x14ac:dyDescent="0.55000000000000004">
      <c r="A886">
        <v>2116163606</v>
      </c>
      <c r="B886">
        <v>23</v>
      </c>
      <c r="C886" t="s">
        <v>308</v>
      </c>
    </row>
    <row r="887" spans="1:3" x14ac:dyDescent="0.55000000000000004">
      <c r="A887">
        <v>2116203216</v>
      </c>
      <c r="B887">
        <v>13</v>
      </c>
      <c r="C887" t="s">
        <v>294</v>
      </c>
    </row>
    <row r="888" spans="1:3" x14ac:dyDescent="0.55000000000000004">
      <c r="A888">
        <v>2116218670</v>
      </c>
      <c r="B888">
        <v>3</v>
      </c>
      <c r="C888" t="s">
        <v>294</v>
      </c>
    </row>
    <row r="889" spans="1:3" hidden="1" x14ac:dyDescent="0.55000000000000004">
      <c r="A889">
        <v>2116304868</v>
      </c>
      <c r="B889">
        <v>32</v>
      </c>
      <c r="C889" t="s">
        <v>294</v>
      </c>
    </row>
    <row r="890" spans="1:3" hidden="1" x14ac:dyDescent="0.55000000000000004">
      <c r="A890">
        <v>2116430338</v>
      </c>
      <c r="B890">
        <v>19</v>
      </c>
      <c r="C890" t="s">
        <v>309</v>
      </c>
    </row>
    <row r="891" spans="1:3" hidden="1" x14ac:dyDescent="0.55000000000000004">
      <c r="A891">
        <v>2150353073</v>
      </c>
      <c r="B891">
        <v>34</v>
      </c>
      <c r="C891" t="s">
        <v>46</v>
      </c>
    </row>
    <row r="892" spans="1:3" x14ac:dyDescent="0.55000000000000004">
      <c r="A892">
        <v>2150390956</v>
      </c>
      <c r="B892">
        <v>8</v>
      </c>
      <c r="C892" t="s">
        <v>46</v>
      </c>
    </row>
    <row r="893" spans="1:3" hidden="1" x14ac:dyDescent="0.55000000000000004">
      <c r="A893">
        <v>2150467692</v>
      </c>
      <c r="B893">
        <v>28</v>
      </c>
      <c r="C893" t="s">
        <v>46</v>
      </c>
    </row>
    <row r="894" spans="1:3" x14ac:dyDescent="0.55000000000000004">
      <c r="A894">
        <v>2150508693</v>
      </c>
      <c r="B894">
        <v>11</v>
      </c>
      <c r="C894" t="s">
        <v>46</v>
      </c>
    </row>
    <row r="895" spans="1:3" hidden="1" x14ac:dyDescent="0.55000000000000004">
      <c r="A895">
        <v>2150529695</v>
      </c>
      <c r="B895">
        <v>31</v>
      </c>
      <c r="C895" t="s">
        <v>46</v>
      </c>
    </row>
    <row r="896" spans="1:3" x14ac:dyDescent="0.55000000000000004">
      <c r="A896">
        <v>2150554293</v>
      </c>
      <c r="B896">
        <v>2</v>
      </c>
      <c r="C896" t="s">
        <v>46</v>
      </c>
    </row>
    <row r="897" spans="1:3" x14ac:dyDescent="0.55000000000000004">
      <c r="A897">
        <v>2150568889</v>
      </c>
      <c r="B897">
        <v>6</v>
      </c>
      <c r="C897" t="s">
        <v>46</v>
      </c>
    </row>
    <row r="898" spans="1:3" hidden="1" x14ac:dyDescent="0.55000000000000004">
      <c r="A898">
        <v>2150570156</v>
      </c>
      <c r="B898">
        <v>30</v>
      </c>
      <c r="C898" t="s">
        <v>46</v>
      </c>
    </row>
    <row r="899" spans="1:3" x14ac:dyDescent="0.55000000000000004">
      <c r="A899">
        <v>2150666545</v>
      </c>
      <c r="B899">
        <v>4</v>
      </c>
      <c r="C899" t="s">
        <v>46</v>
      </c>
    </row>
    <row r="900" spans="1:3" hidden="1" x14ac:dyDescent="0.55000000000000004">
      <c r="A900">
        <v>2150681328</v>
      </c>
      <c r="B900">
        <v>33</v>
      </c>
      <c r="C900" t="s">
        <v>46</v>
      </c>
    </row>
    <row r="901" spans="1:3" x14ac:dyDescent="0.55000000000000004">
      <c r="A901">
        <v>2150700383</v>
      </c>
      <c r="B901">
        <v>1</v>
      </c>
      <c r="C901" t="s">
        <v>46</v>
      </c>
    </row>
    <row r="902" spans="1:3" hidden="1" x14ac:dyDescent="0.55000000000000004">
      <c r="A902">
        <v>2150711635</v>
      </c>
      <c r="B902">
        <v>27</v>
      </c>
      <c r="C902" t="s">
        <v>46</v>
      </c>
    </row>
    <row r="903" spans="1:3" x14ac:dyDescent="0.55000000000000004">
      <c r="A903">
        <v>2150719957</v>
      </c>
      <c r="B903">
        <v>7</v>
      </c>
      <c r="C903" t="s">
        <v>46</v>
      </c>
    </row>
    <row r="904" spans="1:3" x14ac:dyDescent="0.55000000000000004">
      <c r="A904">
        <v>2150768284</v>
      </c>
      <c r="B904">
        <v>14</v>
      </c>
      <c r="C904" t="s">
        <v>46</v>
      </c>
    </row>
    <row r="905" spans="1:3" x14ac:dyDescent="0.55000000000000004">
      <c r="A905">
        <v>2150780736</v>
      </c>
      <c r="B905">
        <v>15</v>
      </c>
      <c r="C905" t="s">
        <v>46</v>
      </c>
    </row>
    <row r="906" spans="1:3" hidden="1" x14ac:dyDescent="0.55000000000000004">
      <c r="A906">
        <v>2150793538</v>
      </c>
      <c r="B906">
        <v>25</v>
      </c>
      <c r="C906" t="s">
        <v>46</v>
      </c>
    </row>
    <row r="907" spans="1:3" x14ac:dyDescent="0.55000000000000004">
      <c r="A907">
        <v>2150798987</v>
      </c>
      <c r="B907">
        <v>16</v>
      </c>
      <c r="C907" t="s">
        <v>46</v>
      </c>
    </row>
    <row r="908" spans="1:3" x14ac:dyDescent="0.55000000000000004">
      <c r="A908">
        <v>2150874667</v>
      </c>
      <c r="B908">
        <v>10</v>
      </c>
      <c r="C908" t="s">
        <v>46</v>
      </c>
    </row>
    <row r="909" spans="1:3" x14ac:dyDescent="0.55000000000000004">
      <c r="A909">
        <v>2150912522</v>
      </c>
      <c r="B909">
        <v>12</v>
      </c>
      <c r="C909" t="s">
        <v>46</v>
      </c>
    </row>
    <row r="910" spans="1:3" hidden="1" x14ac:dyDescent="0.55000000000000004">
      <c r="A910">
        <v>2150962967</v>
      </c>
      <c r="B910">
        <v>29</v>
      </c>
      <c r="C910" t="s">
        <v>46</v>
      </c>
    </row>
    <row r="911" spans="1:3" hidden="1" x14ac:dyDescent="0.55000000000000004">
      <c r="A911">
        <v>2151016462</v>
      </c>
      <c r="B911">
        <v>26</v>
      </c>
      <c r="C911" t="s">
        <v>46</v>
      </c>
    </row>
    <row r="912" spans="1:3" x14ac:dyDescent="0.55000000000000004">
      <c r="A912">
        <v>2151026710</v>
      </c>
      <c r="B912">
        <v>9</v>
      </c>
      <c r="C912" t="s">
        <v>46</v>
      </c>
    </row>
    <row r="913" spans="1:3" x14ac:dyDescent="0.55000000000000004">
      <c r="A913">
        <v>2151033298</v>
      </c>
      <c r="B913">
        <v>5</v>
      </c>
      <c r="C913" t="s">
        <v>46</v>
      </c>
    </row>
    <row r="914" spans="1:3" x14ac:dyDescent="0.55000000000000004">
      <c r="A914">
        <v>2151135049</v>
      </c>
      <c r="B914">
        <v>17</v>
      </c>
      <c r="C914" t="s">
        <v>46</v>
      </c>
    </row>
    <row r="915" spans="1:3" x14ac:dyDescent="0.55000000000000004">
      <c r="A915">
        <v>2151202059</v>
      </c>
      <c r="B915">
        <v>13</v>
      </c>
      <c r="C915" t="s">
        <v>46</v>
      </c>
    </row>
    <row r="916" spans="1:3" x14ac:dyDescent="0.55000000000000004">
      <c r="A916">
        <v>2151217527</v>
      </c>
      <c r="B916">
        <v>3</v>
      </c>
      <c r="C916" t="s">
        <v>46</v>
      </c>
    </row>
    <row r="917" spans="1:3" hidden="1" x14ac:dyDescent="0.55000000000000004">
      <c r="A917">
        <v>2151303711</v>
      </c>
      <c r="B917">
        <v>32</v>
      </c>
      <c r="C917" t="s">
        <v>46</v>
      </c>
    </row>
    <row r="918" spans="1:3" hidden="1" x14ac:dyDescent="0.55000000000000004">
      <c r="A918">
        <v>2400357605</v>
      </c>
      <c r="B918">
        <v>24</v>
      </c>
      <c r="C918" t="s">
        <v>1</v>
      </c>
    </row>
    <row r="919" spans="1:3" hidden="1" x14ac:dyDescent="0.55000000000000004">
      <c r="A919">
        <v>2400386670</v>
      </c>
      <c r="B919">
        <v>34</v>
      </c>
      <c r="C919" t="s">
        <v>310</v>
      </c>
    </row>
    <row r="920" spans="1:3" hidden="1" x14ac:dyDescent="0.55000000000000004">
      <c r="A920">
        <v>2400387488</v>
      </c>
      <c r="B920">
        <v>34</v>
      </c>
      <c r="C920" t="s">
        <v>0</v>
      </c>
    </row>
    <row r="921" spans="1:3" x14ac:dyDescent="0.55000000000000004">
      <c r="A921">
        <v>2400424856</v>
      </c>
      <c r="B921">
        <v>8</v>
      </c>
      <c r="C921" t="s">
        <v>311</v>
      </c>
    </row>
    <row r="922" spans="1:3" x14ac:dyDescent="0.55000000000000004">
      <c r="A922">
        <v>2400425674</v>
      </c>
      <c r="B922">
        <v>8</v>
      </c>
      <c r="C922" t="s">
        <v>0</v>
      </c>
    </row>
    <row r="923" spans="1:3" hidden="1" x14ac:dyDescent="0.55000000000000004">
      <c r="A923">
        <v>2400501298</v>
      </c>
      <c r="B923">
        <v>28</v>
      </c>
      <c r="C923" t="s">
        <v>312</v>
      </c>
    </row>
    <row r="924" spans="1:3" hidden="1" x14ac:dyDescent="0.55000000000000004">
      <c r="A924">
        <v>2400502117</v>
      </c>
      <c r="B924">
        <v>28</v>
      </c>
      <c r="C924" t="s">
        <v>0</v>
      </c>
    </row>
    <row r="925" spans="1:3" x14ac:dyDescent="0.55000000000000004">
      <c r="A925">
        <v>2400542547</v>
      </c>
      <c r="B925">
        <v>11</v>
      </c>
      <c r="C925" t="s">
        <v>313</v>
      </c>
    </row>
    <row r="926" spans="1:3" x14ac:dyDescent="0.55000000000000004">
      <c r="A926">
        <v>2400543365</v>
      </c>
      <c r="B926">
        <v>11</v>
      </c>
      <c r="C926" t="s">
        <v>0</v>
      </c>
    </row>
    <row r="927" spans="1:3" hidden="1" x14ac:dyDescent="0.55000000000000004">
      <c r="A927">
        <v>2400562952</v>
      </c>
      <c r="B927">
        <v>31</v>
      </c>
      <c r="C927" t="s">
        <v>314</v>
      </c>
    </row>
    <row r="928" spans="1:3" hidden="1" x14ac:dyDescent="0.55000000000000004">
      <c r="A928">
        <v>2400563771</v>
      </c>
      <c r="B928">
        <v>31</v>
      </c>
      <c r="C928" t="s">
        <v>0</v>
      </c>
    </row>
    <row r="929" spans="1:3" x14ac:dyDescent="0.55000000000000004">
      <c r="A929">
        <v>2400587929</v>
      </c>
      <c r="B929">
        <v>2</v>
      </c>
      <c r="C929" t="s">
        <v>315</v>
      </c>
    </row>
    <row r="930" spans="1:3" x14ac:dyDescent="0.55000000000000004">
      <c r="A930">
        <v>2400588748</v>
      </c>
      <c r="B930">
        <v>2</v>
      </c>
      <c r="C930" t="s">
        <v>0</v>
      </c>
    </row>
    <row r="931" spans="1:3" x14ac:dyDescent="0.55000000000000004">
      <c r="A931">
        <v>2400602631</v>
      </c>
      <c r="B931">
        <v>6</v>
      </c>
      <c r="C931" t="s">
        <v>316</v>
      </c>
    </row>
    <row r="932" spans="1:3" x14ac:dyDescent="0.55000000000000004">
      <c r="A932">
        <v>2400603449</v>
      </c>
      <c r="B932">
        <v>6</v>
      </c>
      <c r="C932" t="s">
        <v>0</v>
      </c>
    </row>
    <row r="933" spans="1:3" hidden="1" x14ac:dyDescent="0.55000000000000004">
      <c r="A933">
        <v>2400603771</v>
      </c>
      <c r="B933">
        <v>30</v>
      </c>
      <c r="C933" t="s">
        <v>317</v>
      </c>
    </row>
    <row r="934" spans="1:3" hidden="1" x14ac:dyDescent="0.55000000000000004">
      <c r="A934">
        <v>2400604589</v>
      </c>
      <c r="B934">
        <v>30</v>
      </c>
      <c r="C934" t="s">
        <v>0</v>
      </c>
    </row>
    <row r="935" spans="1:3" hidden="1" x14ac:dyDescent="0.55000000000000004">
      <c r="A935">
        <v>2400649083</v>
      </c>
      <c r="B935">
        <v>18</v>
      </c>
      <c r="C935" t="s">
        <v>1</v>
      </c>
    </row>
    <row r="936" spans="1:3" x14ac:dyDescent="0.55000000000000004">
      <c r="A936">
        <v>2400699655</v>
      </c>
      <c r="B936">
        <v>4</v>
      </c>
      <c r="C936" t="s">
        <v>318</v>
      </c>
    </row>
    <row r="937" spans="1:3" x14ac:dyDescent="0.55000000000000004">
      <c r="A937">
        <v>2400700473</v>
      </c>
      <c r="B937">
        <v>4</v>
      </c>
      <c r="C937" t="s">
        <v>0</v>
      </c>
    </row>
    <row r="938" spans="1:3" hidden="1" x14ac:dyDescent="0.55000000000000004">
      <c r="A938">
        <v>2400715226</v>
      </c>
      <c r="B938">
        <v>33</v>
      </c>
      <c r="C938" t="s">
        <v>319</v>
      </c>
    </row>
    <row r="939" spans="1:3" hidden="1" x14ac:dyDescent="0.55000000000000004">
      <c r="A939">
        <v>2400716044</v>
      </c>
      <c r="B939">
        <v>33</v>
      </c>
      <c r="C939" t="s">
        <v>0</v>
      </c>
    </row>
    <row r="940" spans="1:3" x14ac:dyDescent="0.55000000000000004">
      <c r="A940">
        <v>2400733981</v>
      </c>
      <c r="B940">
        <v>1</v>
      </c>
      <c r="C940" t="s">
        <v>320</v>
      </c>
    </row>
    <row r="941" spans="1:3" x14ac:dyDescent="0.55000000000000004">
      <c r="A941">
        <v>2400734800</v>
      </c>
      <c r="B941">
        <v>1</v>
      </c>
      <c r="C941" t="s">
        <v>0</v>
      </c>
    </row>
    <row r="942" spans="1:3" hidden="1" x14ac:dyDescent="0.55000000000000004">
      <c r="A942">
        <v>2400745242</v>
      </c>
      <c r="B942">
        <v>27</v>
      </c>
      <c r="C942" t="s">
        <v>321</v>
      </c>
    </row>
    <row r="943" spans="1:3" hidden="1" x14ac:dyDescent="0.55000000000000004">
      <c r="A943">
        <v>2400746060</v>
      </c>
      <c r="B943">
        <v>27</v>
      </c>
      <c r="C943" t="s">
        <v>0</v>
      </c>
    </row>
    <row r="944" spans="1:3" x14ac:dyDescent="0.55000000000000004">
      <c r="A944">
        <v>2400753617</v>
      </c>
      <c r="B944">
        <v>7</v>
      </c>
      <c r="C944" t="s">
        <v>322</v>
      </c>
    </row>
    <row r="945" spans="1:3" x14ac:dyDescent="0.55000000000000004">
      <c r="A945">
        <v>2400754435</v>
      </c>
      <c r="B945">
        <v>7</v>
      </c>
      <c r="C945" t="s">
        <v>0</v>
      </c>
    </row>
    <row r="946" spans="1:3" hidden="1" x14ac:dyDescent="0.55000000000000004">
      <c r="A946">
        <v>2400795058</v>
      </c>
      <c r="B946">
        <v>20</v>
      </c>
      <c r="C946" t="s">
        <v>1</v>
      </c>
    </row>
    <row r="947" spans="1:3" x14ac:dyDescent="0.55000000000000004">
      <c r="A947">
        <v>2400801819</v>
      </c>
      <c r="B947">
        <v>14</v>
      </c>
      <c r="C947" t="s">
        <v>323</v>
      </c>
    </row>
    <row r="948" spans="1:3" x14ac:dyDescent="0.55000000000000004">
      <c r="A948">
        <v>2400802637</v>
      </c>
      <c r="B948">
        <v>14</v>
      </c>
      <c r="C948" t="s">
        <v>0</v>
      </c>
    </row>
    <row r="949" spans="1:3" x14ac:dyDescent="0.55000000000000004">
      <c r="A949">
        <v>2400814646</v>
      </c>
      <c r="B949">
        <v>15</v>
      </c>
      <c r="C949" t="s">
        <v>324</v>
      </c>
    </row>
    <row r="950" spans="1:3" x14ac:dyDescent="0.55000000000000004">
      <c r="A950">
        <v>2400815464</v>
      </c>
      <c r="B950">
        <v>15</v>
      </c>
      <c r="C950" t="s">
        <v>0</v>
      </c>
    </row>
    <row r="951" spans="1:3" hidden="1" x14ac:dyDescent="0.55000000000000004">
      <c r="A951">
        <v>2400827386</v>
      </c>
      <c r="B951">
        <v>25</v>
      </c>
      <c r="C951" t="s">
        <v>325</v>
      </c>
    </row>
    <row r="952" spans="1:3" hidden="1" x14ac:dyDescent="0.55000000000000004">
      <c r="A952">
        <v>2400828205</v>
      </c>
      <c r="B952">
        <v>25</v>
      </c>
      <c r="C952" t="s">
        <v>0</v>
      </c>
    </row>
    <row r="953" spans="1:3" x14ac:dyDescent="0.55000000000000004">
      <c r="A953">
        <v>2400832371</v>
      </c>
      <c r="B953">
        <v>16</v>
      </c>
      <c r="C953" t="s">
        <v>326</v>
      </c>
    </row>
    <row r="954" spans="1:3" x14ac:dyDescent="0.55000000000000004">
      <c r="A954">
        <v>2400833191</v>
      </c>
      <c r="B954">
        <v>16</v>
      </c>
      <c r="C954" t="s">
        <v>0</v>
      </c>
    </row>
    <row r="955" spans="1:3" x14ac:dyDescent="0.55000000000000004">
      <c r="A955">
        <v>2400908607</v>
      </c>
      <c r="B955">
        <v>10</v>
      </c>
      <c r="C955" t="s">
        <v>327</v>
      </c>
    </row>
    <row r="956" spans="1:3" x14ac:dyDescent="0.55000000000000004">
      <c r="A956">
        <v>2400909425</v>
      </c>
      <c r="B956">
        <v>10</v>
      </c>
      <c r="C956" t="s">
        <v>0</v>
      </c>
    </row>
    <row r="957" spans="1:3" x14ac:dyDescent="0.55000000000000004">
      <c r="A957">
        <v>2400946212</v>
      </c>
      <c r="B957">
        <v>12</v>
      </c>
      <c r="C957" t="s">
        <v>328</v>
      </c>
    </row>
    <row r="958" spans="1:3" x14ac:dyDescent="0.55000000000000004">
      <c r="A958">
        <v>2400947030</v>
      </c>
      <c r="B958">
        <v>12</v>
      </c>
      <c r="C958" t="s">
        <v>0</v>
      </c>
    </row>
    <row r="959" spans="1:3" hidden="1" x14ac:dyDescent="0.55000000000000004">
      <c r="A959">
        <v>2400985635</v>
      </c>
      <c r="B959">
        <v>22</v>
      </c>
      <c r="C959" t="s">
        <v>1</v>
      </c>
    </row>
    <row r="960" spans="1:3" hidden="1" x14ac:dyDescent="0.55000000000000004">
      <c r="A960">
        <v>2400995410</v>
      </c>
      <c r="B960">
        <v>29</v>
      </c>
      <c r="C960" t="s">
        <v>329</v>
      </c>
    </row>
    <row r="961" spans="1:3" hidden="1" x14ac:dyDescent="0.55000000000000004">
      <c r="A961">
        <v>2400996229</v>
      </c>
      <c r="B961">
        <v>29</v>
      </c>
      <c r="C961" t="s">
        <v>0</v>
      </c>
    </row>
    <row r="962" spans="1:3" hidden="1" x14ac:dyDescent="0.55000000000000004">
      <c r="A962">
        <v>2401041636</v>
      </c>
      <c r="B962">
        <v>19</v>
      </c>
      <c r="C962" t="s">
        <v>1</v>
      </c>
    </row>
    <row r="963" spans="1:3" hidden="1" x14ac:dyDescent="0.55000000000000004">
      <c r="A963">
        <v>2401049805</v>
      </c>
      <c r="B963">
        <v>26</v>
      </c>
      <c r="C963" t="s">
        <v>330</v>
      </c>
    </row>
    <row r="964" spans="1:3" hidden="1" x14ac:dyDescent="0.55000000000000004">
      <c r="A964">
        <v>2401050624</v>
      </c>
      <c r="B964">
        <v>26</v>
      </c>
      <c r="C964" t="s">
        <v>0</v>
      </c>
    </row>
    <row r="965" spans="1:3" x14ac:dyDescent="0.55000000000000004">
      <c r="A965">
        <v>2401060569</v>
      </c>
      <c r="B965">
        <v>9</v>
      </c>
      <c r="C965" t="s">
        <v>331</v>
      </c>
    </row>
    <row r="966" spans="1:3" x14ac:dyDescent="0.55000000000000004">
      <c r="A966">
        <v>2401061387</v>
      </c>
      <c r="B966">
        <v>9</v>
      </c>
      <c r="C966" t="s">
        <v>0</v>
      </c>
    </row>
    <row r="967" spans="1:3" x14ac:dyDescent="0.55000000000000004">
      <c r="A967">
        <v>2401067099</v>
      </c>
      <c r="B967">
        <v>5</v>
      </c>
      <c r="C967" t="s">
        <v>332</v>
      </c>
    </row>
    <row r="968" spans="1:3" x14ac:dyDescent="0.55000000000000004">
      <c r="A968">
        <v>2401067918</v>
      </c>
      <c r="B968">
        <v>5</v>
      </c>
      <c r="C968" t="s">
        <v>0</v>
      </c>
    </row>
    <row r="969" spans="1:3" x14ac:dyDescent="0.55000000000000004">
      <c r="A969">
        <v>2401168959</v>
      </c>
      <c r="B969">
        <v>17</v>
      </c>
      <c r="C969" t="s">
        <v>333</v>
      </c>
    </row>
    <row r="970" spans="1:3" x14ac:dyDescent="0.55000000000000004">
      <c r="A970">
        <v>2401169778</v>
      </c>
      <c r="B970">
        <v>17</v>
      </c>
      <c r="C970" t="s">
        <v>0</v>
      </c>
    </row>
    <row r="971" spans="1:3" hidden="1" x14ac:dyDescent="0.55000000000000004">
      <c r="A971">
        <v>2401229248</v>
      </c>
      <c r="B971">
        <v>21</v>
      </c>
      <c r="C971" t="s">
        <v>1</v>
      </c>
    </row>
    <row r="972" spans="1:3" x14ac:dyDescent="0.55000000000000004">
      <c r="A972">
        <v>2401236169</v>
      </c>
      <c r="B972">
        <v>13</v>
      </c>
      <c r="C972" t="s">
        <v>334</v>
      </c>
    </row>
    <row r="973" spans="1:3" x14ac:dyDescent="0.55000000000000004">
      <c r="A973">
        <v>2401236988</v>
      </c>
      <c r="B973">
        <v>13</v>
      </c>
      <c r="C973" t="s">
        <v>0</v>
      </c>
    </row>
    <row r="974" spans="1:3" x14ac:dyDescent="0.55000000000000004">
      <c r="A974">
        <v>2401251438</v>
      </c>
      <c r="B974">
        <v>3</v>
      </c>
      <c r="C974" t="s">
        <v>335</v>
      </c>
    </row>
    <row r="975" spans="1:3" x14ac:dyDescent="0.55000000000000004">
      <c r="A975">
        <v>2401252256</v>
      </c>
      <c r="B975">
        <v>3</v>
      </c>
      <c r="C975" t="s">
        <v>0</v>
      </c>
    </row>
    <row r="976" spans="1:3" hidden="1" x14ac:dyDescent="0.55000000000000004">
      <c r="A976">
        <v>2401267804</v>
      </c>
      <c r="B976">
        <v>23</v>
      </c>
      <c r="C976" t="s">
        <v>1</v>
      </c>
    </row>
    <row r="977" spans="1:3" hidden="1" x14ac:dyDescent="0.55000000000000004">
      <c r="A977">
        <v>2401336876</v>
      </c>
      <c r="B977">
        <v>32</v>
      </c>
      <c r="C977" t="s">
        <v>336</v>
      </c>
    </row>
    <row r="978" spans="1:3" hidden="1" x14ac:dyDescent="0.55000000000000004">
      <c r="A978">
        <v>2401337694</v>
      </c>
      <c r="B978">
        <v>32</v>
      </c>
      <c r="C978" t="s">
        <v>0</v>
      </c>
    </row>
    <row r="979" spans="1:3" hidden="1" x14ac:dyDescent="0.55000000000000004">
      <c r="A979">
        <v>2415385506</v>
      </c>
      <c r="B979">
        <v>34</v>
      </c>
      <c r="C979" t="s">
        <v>337</v>
      </c>
    </row>
    <row r="980" spans="1:3" x14ac:dyDescent="0.55000000000000004">
      <c r="A980">
        <v>2415423389</v>
      </c>
      <c r="B980">
        <v>8</v>
      </c>
      <c r="C980" t="s">
        <v>337</v>
      </c>
    </row>
    <row r="981" spans="1:3" hidden="1" x14ac:dyDescent="0.55000000000000004">
      <c r="A981">
        <v>2415500079</v>
      </c>
      <c r="B981">
        <v>28</v>
      </c>
      <c r="C981" t="s">
        <v>337</v>
      </c>
    </row>
    <row r="982" spans="1:3" x14ac:dyDescent="0.55000000000000004">
      <c r="A982">
        <v>2415541035</v>
      </c>
      <c r="B982">
        <v>11</v>
      </c>
      <c r="C982" t="s">
        <v>337</v>
      </c>
    </row>
    <row r="983" spans="1:3" hidden="1" x14ac:dyDescent="0.55000000000000004">
      <c r="A983">
        <v>2415562037</v>
      </c>
      <c r="B983">
        <v>31</v>
      </c>
      <c r="C983" t="s">
        <v>337</v>
      </c>
    </row>
    <row r="984" spans="1:3" x14ac:dyDescent="0.55000000000000004">
      <c r="A984">
        <v>2415586740</v>
      </c>
      <c r="B984">
        <v>2</v>
      </c>
      <c r="C984" t="s">
        <v>337</v>
      </c>
    </row>
    <row r="985" spans="1:3" x14ac:dyDescent="0.55000000000000004">
      <c r="A985">
        <v>2415601231</v>
      </c>
      <c r="B985">
        <v>6</v>
      </c>
      <c r="C985" t="s">
        <v>337</v>
      </c>
    </row>
    <row r="986" spans="1:3" hidden="1" x14ac:dyDescent="0.55000000000000004">
      <c r="A986">
        <v>2415602498</v>
      </c>
      <c r="B986">
        <v>30</v>
      </c>
      <c r="C986" t="s">
        <v>337</v>
      </c>
    </row>
    <row r="987" spans="1:3" hidden="1" x14ac:dyDescent="0.55000000000000004">
      <c r="A987">
        <v>2415618962</v>
      </c>
      <c r="B987">
        <v>22</v>
      </c>
      <c r="C987" t="s">
        <v>338</v>
      </c>
    </row>
    <row r="988" spans="1:3" hidden="1" x14ac:dyDescent="0.55000000000000004">
      <c r="A988">
        <v>2415659008</v>
      </c>
      <c r="B988">
        <v>23</v>
      </c>
      <c r="C988" t="s">
        <v>339</v>
      </c>
    </row>
    <row r="989" spans="1:3" x14ac:dyDescent="0.55000000000000004">
      <c r="A989">
        <v>2415698918</v>
      </c>
      <c r="B989">
        <v>4</v>
      </c>
      <c r="C989" t="s">
        <v>337</v>
      </c>
    </row>
    <row r="990" spans="1:3" hidden="1" x14ac:dyDescent="0.55000000000000004">
      <c r="A990">
        <v>2415719468</v>
      </c>
      <c r="B990">
        <v>33</v>
      </c>
      <c r="C990" t="s">
        <v>337</v>
      </c>
    </row>
    <row r="991" spans="1:3" hidden="1" x14ac:dyDescent="0.55000000000000004">
      <c r="A991">
        <v>2415728216</v>
      </c>
      <c r="B991">
        <v>22</v>
      </c>
      <c r="C991" t="s">
        <v>340</v>
      </c>
    </row>
    <row r="992" spans="1:3" x14ac:dyDescent="0.55000000000000004">
      <c r="A992">
        <v>2415732771</v>
      </c>
      <c r="B992">
        <v>1</v>
      </c>
      <c r="C992" t="s">
        <v>337</v>
      </c>
    </row>
    <row r="993" spans="1:3" hidden="1" x14ac:dyDescent="0.55000000000000004">
      <c r="A993">
        <v>2415744113</v>
      </c>
      <c r="B993">
        <v>27</v>
      </c>
      <c r="C993" t="s">
        <v>337</v>
      </c>
    </row>
    <row r="994" spans="1:3" x14ac:dyDescent="0.55000000000000004">
      <c r="A994">
        <v>2415752330</v>
      </c>
      <c r="B994">
        <v>7</v>
      </c>
      <c r="C994" t="s">
        <v>337</v>
      </c>
    </row>
    <row r="995" spans="1:3" hidden="1" x14ac:dyDescent="0.55000000000000004">
      <c r="A995">
        <v>2415789493</v>
      </c>
      <c r="B995">
        <v>20</v>
      </c>
      <c r="C995" t="s">
        <v>341</v>
      </c>
    </row>
    <row r="996" spans="1:3" hidden="1" x14ac:dyDescent="0.55000000000000004">
      <c r="A996">
        <v>2415797869</v>
      </c>
      <c r="B996">
        <v>21</v>
      </c>
      <c r="C996" t="s">
        <v>342</v>
      </c>
    </row>
    <row r="997" spans="1:3" x14ac:dyDescent="0.55000000000000004">
      <c r="A997">
        <v>2415800657</v>
      </c>
      <c r="B997">
        <v>14</v>
      </c>
      <c r="C997" t="s">
        <v>337</v>
      </c>
    </row>
    <row r="998" spans="1:3" x14ac:dyDescent="0.55000000000000004">
      <c r="A998">
        <v>2415813169</v>
      </c>
      <c r="B998">
        <v>15</v>
      </c>
      <c r="C998" t="s">
        <v>337</v>
      </c>
    </row>
    <row r="999" spans="1:3" hidden="1" x14ac:dyDescent="0.55000000000000004">
      <c r="A999">
        <v>2415825926</v>
      </c>
      <c r="B999">
        <v>25</v>
      </c>
      <c r="C999" t="s">
        <v>337</v>
      </c>
    </row>
    <row r="1000" spans="1:3" x14ac:dyDescent="0.55000000000000004">
      <c r="A1000">
        <v>2415831375</v>
      </c>
      <c r="B1000">
        <v>16</v>
      </c>
      <c r="C1000" t="s">
        <v>337</v>
      </c>
    </row>
    <row r="1001" spans="1:3" hidden="1" x14ac:dyDescent="0.55000000000000004">
      <c r="A1001">
        <v>2415845998</v>
      </c>
      <c r="B1001">
        <v>24</v>
      </c>
      <c r="C1001" t="s">
        <v>343</v>
      </c>
    </row>
    <row r="1002" spans="1:3" hidden="1" x14ac:dyDescent="0.55000000000000004">
      <c r="A1002">
        <v>2415852727</v>
      </c>
      <c r="B1002">
        <v>24</v>
      </c>
      <c r="C1002" t="s">
        <v>344</v>
      </c>
    </row>
    <row r="1003" spans="1:3" hidden="1" x14ac:dyDescent="0.55000000000000004">
      <c r="A1003">
        <v>2415881370</v>
      </c>
      <c r="B1003">
        <v>20</v>
      </c>
      <c r="C1003" t="s">
        <v>345</v>
      </c>
    </row>
    <row r="1004" spans="1:3" x14ac:dyDescent="0.55000000000000004">
      <c r="A1004">
        <v>2415907055</v>
      </c>
      <c r="B1004">
        <v>10</v>
      </c>
      <c r="C1004" t="s">
        <v>337</v>
      </c>
    </row>
    <row r="1005" spans="1:3" hidden="1" x14ac:dyDescent="0.55000000000000004">
      <c r="A1005">
        <v>2415917185</v>
      </c>
      <c r="B1005">
        <v>23</v>
      </c>
      <c r="C1005" t="s">
        <v>346</v>
      </c>
    </row>
    <row r="1006" spans="1:3" x14ac:dyDescent="0.55000000000000004">
      <c r="A1006">
        <v>2415944955</v>
      </c>
      <c r="B1006">
        <v>12</v>
      </c>
      <c r="C1006" t="s">
        <v>337</v>
      </c>
    </row>
    <row r="1007" spans="1:3" hidden="1" x14ac:dyDescent="0.55000000000000004">
      <c r="A1007">
        <v>2415961021</v>
      </c>
      <c r="B1007">
        <v>22</v>
      </c>
      <c r="C1007" t="s">
        <v>347</v>
      </c>
    </row>
    <row r="1008" spans="1:3" hidden="1" x14ac:dyDescent="0.55000000000000004">
      <c r="A1008">
        <v>2415995354</v>
      </c>
      <c r="B1008">
        <v>29</v>
      </c>
      <c r="C1008" t="s">
        <v>337</v>
      </c>
    </row>
    <row r="1009" spans="1:3" hidden="1" x14ac:dyDescent="0.55000000000000004">
      <c r="A1009">
        <v>2416048895</v>
      </c>
      <c r="B1009">
        <v>26</v>
      </c>
      <c r="C1009" t="s">
        <v>337</v>
      </c>
    </row>
    <row r="1010" spans="1:3" hidden="1" x14ac:dyDescent="0.55000000000000004">
      <c r="A1010">
        <v>2416058464</v>
      </c>
      <c r="B1010">
        <v>21</v>
      </c>
      <c r="C1010" t="s">
        <v>348</v>
      </c>
    </row>
    <row r="1011" spans="1:3" x14ac:dyDescent="0.55000000000000004">
      <c r="A1011">
        <v>2416059037</v>
      </c>
      <c r="B1011">
        <v>9</v>
      </c>
      <c r="C1011" t="s">
        <v>337</v>
      </c>
    </row>
    <row r="1012" spans="1:3" x14ac:dyDescent="0.55000000000000004">
      <c r="A1012">
        <v>2416065731</v>
      </c>
      <c r="B1012">
        <v>5</v>
      </c>
      <c r="C1012" t="s">
        <v>337</v>
      </c>
    </row>
    <row r="1013" spans="1:3" hidden="1" x14ac:dyDescent="0.55000000000000004">
      <c r="A1013">
        <v>2416120650</v>
      </c>
      <c r="B1013">
        <v>20</v>
      </c>
      <c r="C1013" t="s">
        <v>349</v>
      </c>
    </row>
    <row r="1014" spans="1:3" hidden="1" x14ac:dyDescent="0.55000000000000004">
      <c r="A1014">
        <v>2416151844</v>
      </c>
      <c r="B1014">
        <v>22</v>
      </c>
      <c r="C1014" t="s">
        <v>350</v>
      </c>
    </row>
    <row r="1015" spans="1:3" x14ac:dyDescent="0.55000000000000004">
      <c r="A1015">
        <v>2416167436</v>
      </c>
      <c r="B1015">
        <v>17</v>
      </c>
      <c r="C1015" t="s">
        <v>337</v>
      </c>
    </row>
    <row r="1016" spans="1:3" x14ac:dyDescent="0.55000000000000004">
      <c r="A1016">
        <v>2416249960</v>
      </c>
      <c r="B1016">
        <v>3</v>
      </c>
      <c r="C1016" t="s">
        <v>337</v>
      </c>
    </row>
    <row r="1017" spans="1:3" x14ac:dyDescent="0.55000000000000004">
      <c r="A1017">
        <v>2416317303</v>
      </c>
      <c r="B1017">
        <v>13</v>
      </c>
      <c r="C1017" t="s">
        <v>337</v>
      </c>
    </row>
    <row r="1018" spans="1:3" hidden="1" x14ac:dyDescent="0.55000000000000004">
      <c r="A1018">
        <v>2416326510</v>
      </c>
      <c r="B1018">
        <v>24</v>
      </c>
      <c r="C1018" t="s">
        <v>351</v>
      </c>
    </row>
    <row r="1019" spans="1:3" hidden="1" x14ac:dyDescent="0.55000000000000004">
      <c r="A1019">
        <v>2416336144</v>
      </c>
      <c r="B1019">
        <v>32</v>
      </c>
      <c r="C1019" t="s">
        <v>337</v>
      </c>
    </row>
    <row r="1020" spans="1:3" hidden="1" x14ac:dyDescent="0.55000000000000004">
      <c r="A1020">
        <v>2416366028</v>
      </c>
      <c r="B1020">
        <v>22</v>
      </c>
      <c r="C1020" t="s">
        <v>352</v>
      </c>
    </row>
    <row r="1021" spans="1:3" hidden="1" x14ac:dyDescent="0.55000000000000004">
      <c r="A1021">
        <v>2416391644</v>
      </c>
      <c r="B1021">
        <v>19</v>
      </c>
      <c r="C1021" t="s">
        <v>353</v>
      </c>
    </row>
    <row r="1022" spans="1:3" hidden="1" x14ac:dyDescent="0.55000000000000004">
      <c r="A1022">
        <v>2416405971</v>
      </c>
      <c r="B1022">
        <v>20</v>
      </c>
      <c r="C1022" t="s">
        <v>354</v>
      </c>
    </row>
    <row r="1023" spans="1:3" hidden="1" x14ac:dyDescent="0.55000000000000004">
      <c r="A1023">
        <v>2416417416</v>
      </c>
      <c r="B1023">
        <v>20</v>
      </c>
      <c r="C1023" t="s">
        <v>355</v>
      </c>
    </row>
    <row r="1024" spans="1:3" hidden="1" x14ac:dyDescent="0.55000000000000004">
      <c r="A1024">
        <v>2416464591</v>
      </c>
      <c r="B1024">
        <v>22</v>
      </c>
      <c r="C1024" t="s">
        <v>356</v>
      </c>
    </row>
    <row r="1025" spans="1:3" hidden="1" x14ac:dyDescent="0.55000000000000004">
      <c r="A1025">
        <v>2416494541</v>
      </c>
      <c r="B1025">
        <v>22</v>
      </c>
      <c r="C1025" t="s">
        <v>357</v>
      </c>
    </row>
    <row r="1026" spans="1:3" hidden="1" x14ac:dyDescent="0.55000000000000004">
      <c r="A1026">
        <v>2416854801</v>
      </c>
      <c r="B1026">
        <v>22</v>
      </c>
      <c r="C1026" t="s">
        <v>358</v>
      </c>
    </row>
    <row r="1027" spans="1:3" hidden="1" x14ac:dyDescent="0.55000000000000004">
      <c r="A1027">
        <v>2416884077</v>
      </c>
      <c r="B1027">
        <v>22</v>
      </c>
      <c r="C1027" t="s">
        <v>359</v>
      </c>
    </row>
    <row r="1028" spans="1:3" hidden="1" x14ac:dyDescent="0.55000000000000004">
      <c r="A1028">
        <v>2450385067</v>
      </c>
      <c r="B1028">
        <v>34</v>
      </c>
      <c r="C1028" t="s">
        <v>46</v>
      </c>
    </row>
    <row r="1029" spans="1:3" x14ac:dyDescent="0.55000000000000004">
      <c r="A1029">
        <v>2450422187</v>
      </c>
      <c r="B1029">
        <v>8</v>
      </c>
      <c r="C1029" t="s">
        <v>46</v>
      </c>
    </row>
    <row r="1030" spans="1:3" hidden="1" x14ac:dyDescent="0.55000000000000004">
      <c r="A1030">
        <v>2450499523</v>
      </c>
      <c r="B1030">
        <v>28</v>
      </c>
      <c r="C1030" t="s">
        <v>46</v>
      </c>
    </row>
    <row r="1031" spans="1:3" x14ac:dyDescent="0.55000000000000004">
      <c r="A1031">
        <v>2450539878</v>
      </c>
      <c r="B1031">
        <v>11</v>
      </c>
      <c r="C1031" t="s">
        <v>46</v>
      </c>
    </row>
    <row r="1032" spans="1:3" hidden="1" x14ac:dyDescent="0.55000000000000004">
      <c r="A1032">
        <v>2450561496</v>
      </c>
      <c r="B1032">
        <v>31</v>
      </c>
      <c r="C1032" t="s">
        <v>46</v>
      </c>
    </row>
    <row r="1033" spans="1:3" x14ac:dyDescent="0.55000000000000004">
      <c r="A1033">
        <v>2450585538</v>
      </c>
      <c r="B1033">
        <v>2</v>
      </c>
      <c r="C1033" t="s">
        <v>46</v>
      </c>
    </row>
    <row r="1034" spans="1:3" x14ac:dyDescent="0.55000000000000004">
      <c r="A1034">
        <v>2450600074</v>
      </c>
      <c r="B1034">
        <v>6</v>
      </c>
      <c r="C1034" t="s">
        <v>46</v>
      </c>
    </row>
    <row r="1035" spans="1:3" hidden="1" x14ac:dyDescent="0.55000000000000004">
      <c r="A1035">
        <v>2450602283</v>
      </c>
      <c r="B1035">
        <v>30</v>
      </c>
      <c r="C1035" t="s">
        <v>46</v>
      </c>
    </row>
    <row r="1036" spans="1:3" x14ac:dyDescent="0.55000000000000004">
      <c r="A1036">
        <v>2450697762</v>
      </c>
      <c r="B1036">
        <v>4</v>
      </c>
      <c r="C1036" t="s">
        <v>46</v>
      </c>
    </row>
    <row r="1037" spans="1:3" hidden="1" x14ac:dyDescent="0.55000000000000004">
      <c r="A1037">
        <v>2450713930</v>
      </c>
      <c r="B1037">
        <v>33</v>
      </c>
      <c r="C1037" t="s">
        <v>46</v>
      </c>
    </row>
    <row r="1038" spans="1:3" x14ac:dyDescent="0.55000000000000004">
      <c r="A1038">
        <v>2450731614</v>
      </c>
      <c r="B1038">
        <v>1</v>
      </c>
      <c r="C1038" t="s">
        <v>46</v>
      </c>
    </row>
    <row r="1039" spans="1:3" hidden="1" x14ac:dyDescent="0.55000000000000004">
      <c r="A1039">
        <v>2450745375</v>
      </c>
      <c r="B1039">
        <v>27</v>
      </c>
      <c r="C1039" t="s">
        <v>46</v>
      </c>
    </row>
    <row r="1040" spans="1:3" x14ac:dyDescent="0.55000000000000004">
      <c r="A1040">
        <v>2450751188</v>
      </c>
      <c r="B1040">
        <v>7</v>
      </c>
      <c r="C1040" t="s">
        <v>46</v>
      </c>
    </row>
    <row r="1041" spans="1:3" x14ac:dyDescent="0.55000000000000004">
      <c r="A1041">
        <v>2450799501</v>
      </c>
      <c r="B1041">
        <v>14</v>
      </c>
      <c r="C1041" t="s">
        <v>46</v>
      </c>
    </row>
    <row r="1042" spans="1:3" x14ac:dyDescent="0.55000000000000004">
      <c r="A1042">
        <v>2450811967</v>
      </c>
      <c r="B1042">
        <v>15</v>
      </c>
      <c r="C1042" t="s">
        <v>46</v>
      </c>
    </row>
    <row r="1043" spans="1:3" hidden="1" x14ac:dyDescent="0.55000000000000004">
      <c r="A1043">
        <v>2450826469</v>
      </c>
      <c r="B1043">
        <v>25</v>
      </c>
      <c r="C1043" t="s">
        <v>46</v>
      </c>
    </row>
    <row r="1044" spans="1:3" x14ac:dyDescent="0.55000000000000004">
      <c r="A1044">
        <v>2450833207</v>
      </c>
      <c r="B1044">
        <v>16</v>
      </c>
      <c r="C1044" t="s">
        <v>46</v>
      </c>
    </row>
    <row r="1045" spans="1:3" x14ac:dyDescent="0.55000000000000004">
      <c r="A1045">
        <v>2450905898</v>
      </c>
      <c r="B1045">
        <v>10</v>
      </c>
      <c r="C1045" t="s">
        <v>46</v>
      </c>
    </row>
    <row r="1046" spans="1:3" x14ac:dyDescent="0.55000000000000004">
      <c r="A1046">
        <v>2450943753</v>
      </c>
      <c r="B1046">
        <v>12</v>
      </c>
      <c r="C1046" t="s">
        <v>46</v>
      </c>
    </row>
    <row r="1047" spans="1:3" hidden="1" x14ac:dyDescent="0.55000000000000004">
      <c r="A1047">
        <v>2450994976</v>
      </c>
      <c r="B1047">
        <v>29</v>
      </c>
      <c r="C1047" t="s">
        <v>46</v>
      </c>
    </row>
    <row r="1048" spans="1:3" hidden="1" x14ac:dyDescent="0.55000000000000004">
      <c r="A1048">
        <v>2451048456</v>
      </c>
      <c r="B1048">
        <v>26</v>
      </c>
      <c r="C1048" t="s">
        <v>46</v>
      </c>
    </row>
    <row r="1049" spans="1:3" x14ac:dyDescent="0.55000000000000004">
      <c r="A1049">
        <v>2451057881</v>
      </c>
      <c r="B1049">
        <v>9</v>
      </c>
      <c r="C1049" t="s">
        <v>46</v>
      </c>
    </row>
    <row r="1050" spans="1:3" x14ac:dyDescent="0.55000000000000004">
      <c r="A1050">
        <v>2451064529</v>
      </c>
      <c r="B1050">
        <v>5</v>
      </c>
      <c r="C1050" t="s">
        <v>46</v>
      </c>
    </row>
    <row r="1051" spans="1:3" x14ac:dyDescent="0.55000000000000004">
      <c r="A1051">
        <v>2451169628</v>
      </c>
      <c r="B1051">
        <v>17</v>
      </c>
      <c r="C1051" t="s">
        <v>46</v>
      </c>
    </row>
    <row r="1052" spans="1:3" x14ac:dyDescent="0.55000000000000004">
      <c r="A1052">
        <v>2451233290</v>
      </c>
      <c r="B1052">
        <v>13</v>
      </c>
      <c r="C1052" t="s">
        <v>46</v>
      </c>
    </row>
    <row r="1053" spans="1:3" x14ac:dyDescent="0.55000000000000004">
      <c r="A1053">
        <v>2451248758</v>
      </c>
      <c r="B1053">
        <v>3</v>
      </c>
      <c r="C1053" t="s">
        <v>46</v>
      </c>
    </row>
    <row r="1054" spans="1:3" hidden="1" x14ac:dyDescent="0.55000000000000004">
      <c r="A1054">
        <v>2451336744</v>
      </c>
      <c r="B1054">
        <v>32</v>
      </c>
      <c r="C1054" t="s">
        <v>46</v>
      </c>
    </row>
    <row r="1055" spans="1:3" hidden="1" x14ac:dyDescent="0.55000000000000004">
      <c r="A1055">
        <v>2700353079</v>
      </c>
      <c r="B1055">
        <v>34</v>
      </c>
      <c r="C1055" t="s">
        <v>0</v>
      </c>
    </row>
    <row r="1056" spans="1:3" hidden="1" x14ac:dyDescent="0.55000000000000004">
      <c r="A1056">
        <v>2700357605</v>
      </c>
      <c r="B1056">
        <v>24</v>
      </c>
      <c r="C1056" t="s">
        <v>1</v>
      </c>
    </row>
    <row r="1057" spans="1:3" hidden="1" x14ac:dyDescent="0.55000000000000004">
      <c r="A1057">
        <v>2700387913</v>
      </c>
      <c r="B1057">
        <v>34</v>
      </c>
      <c r="C1057" t="s">
        <v>360</v>
      </c>
    </row>
    <row r="1058" spans="1:3" x14ac:dyDescent="0.55000000000000004">
      <c r="A1058">
        <v>2700390962</v>
      </c>
      <c r="B1058">
        <v>8</v>
      </c>
      <c r="C1058" t="s">
        <v>0</v>
      </c>
    </row>
    <row r="1059" spans="1:3" x14ac:dyDescent="0.55000000000000004">
      <c r="A1059">
        <v>2700426250</v>
      </c>
      <c r="B1059">
        <v>8</v>
      </c>
      <c r="C1059" t="s">
        <v>361</v>
      </c>
    </row>
    <row r="1060" spans="1:3" hidden="1" x14ac:dyDescent="0.55000000000000004">
      <c r="A1060">
        <v>2700467698</v>
      </c>
      <c r="B1060">
        <v>28</v>
      </c>
      <c r="C1060" t="s">
        <v>0</v>
      </c>
    </row>
    <row r="1061" spans="1:3" hidden="1" x14ac:dyDescent="0.55000000000000004">
      <c r="A1061">
        <v>2700502531</v>
      </c>
      <c r="B1061">
        <v>28</v>
      </c>
      <c r="C1061" t="s">
        <v>362</v>
      </c>
    </row>
    <row r="1062" spans="1:3" x14ac:dyDescent="0.55000000000000004">
      <c r="A1062">
        <v>2700508653</v>
      </c>
      <c r="B1062">
        <v>11</v>
      </c>
      <c r="C1062" t="s">
        <v>0</v>
      </c>
    </row>
    <row r="1063" spans="1:3" hidden="1" x14ac:dyDescent="0.55000000000000004">
      <c r="A1063">
        <v>2700529656</v>
      </c>
      <c r="B1063">
        <v>31</v>
      </c>
      <c r="C1063" t="s">
        <v>0</v>
      </c>
    </row>
    <row r="1064" spans="1:3" x14ac:dyDescent="0.55000000000000004">
      <c r="A1064">
        <v>2700543914</v>
      </c>
      <c r="B1064">
        <v>11</v>
      </c>
      <c r="C1064" t="s">
        <v>363</v>
      </c>
    </row>
    <row r="1065" spans="1:3" x14ac:dyDescent="0.55000000000000004">
      <c r="A1065">
        <v>2700554313</v>
      </c>
      <c r="B1065">
        <v>2</v>
      </c>
      <c r="C1065" t="s">
        <v>0</v>
      </c>
    </row>
    <row r="1066" spans="1:3" hidden="1" x14ac:dyDescent="0.55000000000000004">
      <c r="A1066">
        <v>2700564472</v>
      </c>
      <c r="B1066">
        <v>31</v>
      </c>
      <c r="C1066" t="s">
        <v>364</v>
      </c>
    </row>
    <row r="1067" spans="1:3" x14ac:dyDescent="0.55000000000000004">
      <c r="A1067">
        <v>2700568849</v>
      </c>
      <c r="B1067">
        <v>6</v>
      </c>
      <c r="C1067" t="s">
        <v>0</v>
      </c>
    </row>
    <row r="1068" spans="1:3" hidden="1" x14ac:dyDescent="0.55000000000000004">
      <c r="A1068">
        <v>2700570117</v>
      </c>
      <c r="B1068">
        <v>30</v>
      </c>
      <c r="C1068" t="s">
        <v>0</v>
      </c>
    </row>
    <row r="1069" spans="1:3" x14ac:dyDescent="0.55000000000000004">
      <c r="A1069">
        <v>2700589574</v>
      </c>
      <c r="B1069">
        <v>2</v>
      </c>
      <c r="C1069" t="s">
        <v>365</v>
      </c>
    </row>
    <row r="1070" spans="1:3" x14ac:dyDescent="0.55000000000000004">
      <c r="A1070">
        <v>2700604003</v>
      </c>
      <c r="B1070">
        <v>6</v>
      </c>
      <c r="C1070" t="s">
        <v>366</v>
      </c>
    </row>
    <row r="1071" spans="1:3" hidden="1" x14ac:dyDescent="0.55000000000000004">
      <c r="A1071">
        <v>2700605331</v>
      </c>
      <c r="B1071">
        <v>30</v>
      </c>
      <c r="C1071" t="s">
        <v>367</v>
      </c>
    </row>
    <row r="1072" spans="1:3" hidden="1" x14ac:dyDescent="0.55000000000000004">
      <c r="A1072">
        <v>2700649083</v>
      </c>
      <c r="B1072">
        <v>18</v>
      </c>
      <c r="C1072" t="s">
        <v>1</v>
      </c>
    </row>
    <row r="1073" spans="1:3" x14ac:dyDescent="0.55000000000000004">
      <c r="A1073">
        <v>2700666551</v>
      </c>
      <c r="B1073">
        <v>4</v>
      </c>
      <c r="C1073" t="s">
        <v>0</v>
      </c>
    </row>
    <row r="1074" spans="1:3" hidden="1" x14ac:dyDescent="0.55000000000000004">
      <c r="A1074">
        <v>2700681334</v>
      </c>
      <c r="B1074">
        <v>33</v>
      </c>
      <c r="C1074" t="s">
        <v>0</v>
      </c>
    </row>
    <row r="1075" spans="1:3" x14ac:dyDescent="0.55000000000000004">
      <c r="A1075">
        <v>2700700389</v>
      </c>
      <c r="B1075">
        <v>1</v>
      </c>
      <c r="C1075" t="s">
        <v>0</v>
      </c>
    </row>
    <row r="1076" spans="1:3" x14ac:dyDescent="0.55000000000000004">
      <c r="A1076">
        <v>2700700885</v>
      </c>
      <c r="B1076">
        <v>4</v>
      </c>
      <c r="C1076" t="s">
        <v>368</v>
      </c>
    </row>
    <row r="1077" spans="1:3" hidden="1" x14ac:dyDescent="0.55000000000000004">
      <c r="A1077">
        <v>2700711641</v>
      </c>
      <c r="B1077">
        <v>27</v>
      </c>
      <c r="C1077" t="s">
        <v>0</v>
      </c>
    </row>
    <row r="1078" spans="1:3" hidden="1" x14ac:dyDescent="0.55000000000000004">
      <c r="A1078">
        <v>2700716605</v>
      </c>
      <c r="B1078">
        <v>33</v>
      </c>
      <c r="C1078" t="s">
        <v>369</v>
      </c>
    </row>
    <row r="1079" spans="1:3" x14ac:dyDescent="0.55000000000000004">
      <c r="A1079">
        <v>2700719963</v>
      </c>
      <c r="B1079">
        <v>7</v>
      </c>
      <c r="C1079" t="s">
        <v>0</v>
      </c>
    </row>
    <row r="1080" spans="1:3" x14ac:dyDescent="0.55000000000000004">
      <c r="A1080">
        <v>2700735133</v>
      </c>
      <c r="B1080">
        <v>1</v>
      </c>
      <c r="C1080" t="s">
        <v>370</v>
      </c>
    </row>
    <row r="1081" spans="1:3" hidden="1" x14ac:dyDescent="0.55000000000000004">
      <c r="A1081">
        <v>2700746900</v>
      </c>
      <c r="B1081">
        <v>27</v>
      </c>
      <c r="C1081" t="s">
        <v>371</v>
      </c>
    </row>
    <row r="1082" spans="1:3" x14ac:dyDescent="0.55000000000000004">
      <c r="A1082">
        <v>2700755236</v>
      </c>
      <c r="B1082">
        <v>7</v>
      </c>
      <c r="C1082" t="s">
        <v>372</v>
      </c>
    </row>
    <row r="1083" spans="1:3" x14ac:dyDescent="0.55000000000000004">
      <c r="A1083">
        <v>2700768290</v>
      </c>
      <c r="B1083">
        <v>14</v>
      </c>
      <c r="C1083" t="s">
        <v>0</v>
      </c>
    </row>
    <row r="1084" spans="1:3" x14ac:dyDescent="0.55000000000000004">
      <c r="A1084">
        <v>2700780742</v>
      </c>
      <c r="B1084">
        <v>15</v>
      </c>
      <c r="C1084" t="s">
        <v>0</v>
      </c>
    </row>
    <row r="1085" spans="1:3" hidden="1" x14ac:dyDescent="0.55000000000000004">
      <c r="A1085">
        <v>2700793499</v>
      </c>
      <c r="B1085">
        <v>25</v>
      </c>
      <c r="C1085" t="s">
        <v>0</v>
      </c>
    </row>
    <row r="1086" spans="1:3" hidden="1" x14ac:dyDescent="0.55000000000000004">
      <c r="A1086">
        <v>2700795058</v>
      </c>
      <c r="B1086">
        <v>20</v>
      </c>
      <c r="C1086" t="s">
        <v>1</v>
      </c>
    </row>
    <row r="1087" spans="1:3" x14ac:dyDescent="0.55000000000000004">
      <c r="A1087">
        <v>2700798948</v>
      </c>
      <c r="B1087">
        <v>16</v>
      </c>
      <c r="C1087" t="s">
        <v>0</v>
      </c>
    </row>
    <row r="1088" spans="1:3" x14ac:dyDescent="0.55000000000000004">
      <c r="A1088">
        <v>2700802647</v>
      </c>
      <c r="B1088">
        <v>14</v>
      </c>
      <c r="C1088" t="s">
        <v>373</v>
      </c>
    </row>
    <row r="1089" spans="1:3" x14ac:dyDescent="0.55000000000000004">
      <c r="A1089">
        <v>2700816026</v>
      </c>
      <c r="B1089">
        <v>15</v>
      </c>
      <c r="C1089" t="s">
        <v>374</v>
      </c>
    </row>
    <row r="1090" spans="1:3" hidden="1" x14ac:dyDescent="0.55000000000000004">
      <c r="A1090">
        <v>2700828757</v>
      </c>
      <c r="B1090">
        <v>25</v>
      </c>
      <c r="C1090" t="s">
        <v>375</v>
      </c>
    </row>
    <row r="1091" spans="1:3" x14ac:dyDescent="0.55000000000000004">
      <c r="A1091">
        <v>2700834103</v>
      </c>
      <c r="B1091">
        <v>16</v>
      </c>
      <c r="C1091" t="s">
        <v>376</v>
      </c>
    </row>
    <row r="1092" spans="1:3" x14ac:dyDescent="0.55000000000000004">
      <c r="A1092">
        <v>2700874673</v>
      </c>
      <c r="B1092">
        <v>10</v>
      </c>
      <c r="C1092" t="s">
        <v>0</v>
      </c>
    </row>
    <row r="1093" spans="1:3" x14ac:dyDescent="0.55000000000000004">
      <c r="A1093">
        <v>2700909978</v>
      </c>
      <c r="B1093">
        <v>10</v>
      </c>
      <c r="C1093" t="s">
        <v>377</v>
      </c>
    </row>
    <row r="1094" spans="1:3" x14ac:dyDescent="0.55000000000000004">
      <c r="A1094">
        <v>2700912528</v>
      </c>
      <c r="B1094">
        <v>12</v>
      </c>
      <c r="C1094" t="s">
        <v>0</v>
      </c>
    </row>
    <row r="1095" spans="1:3" x14ac:dyDescent="0.55000000000000004">
      <c r="A1095">
        <v>2700947765</v>
      </c>
      <c r="B1095">
        <v>12</v>
      </c>
      <c r="C1095" t="s">
        <v>378</v>
      </c>
    </row>
    <row r="1096" spans="1:3" hidden="1" x14ac:dyDescent="0.55000000000000004">
      <c r="A1096">
        <v>2700962973</v>
      </c>
      <c r="B1096">
        <v>29</v>
      </c>
      <c r="C1096" t="s">
        <v>0</v>
      </c>
    </row>
    <row r="1097" spans="1:3" hidden="1" x14ac:dyDescent="0.55000000000000004">
      <c r="A1097">
        <v>2700985635</v>
      </c>
      <c r="B1097">
        <v>22</v>
      </c>
      <c r="C1097" t="s">
        <v>1</v>
      </c>
    </row>
    <row r="1098" spans="1:3" hidden="1" x14ac:dyDescent="0.55000000000000004">
      <c r="A1098">
        <v>2700997789</v>
      </c>
      <c r="B1098">
        <v>29</v>
      </c>
      <c r="C1098" t="s">
        <v>379</v>
      </c>
    </row>
    <row r="1099" spans="1:3" hidden="1" x14ac:dyDescent="0.55000000000000004">
      <c r="A1099">
        <v>2701016468</v>
      </c>
      <c r="B1099">
        <v>26</v>
      </c>
      <c r="C1099" t="s">
        <v>0</v>
      </c>
    </row>
    <row r="1100" spans="1:3" x14ac:dyDescent="0.55000000000000004">
      <c r="A1100">
        <v>2701026670</v>
      </c>
      <c r="B1100">
        <v>9</v>
      </c>
      <c r="C1100" t="s">
        <v>0</v>
      </c>
    </row>
    <row r="1101" spans="1:3" x14ac:dyDescent="0.55000000000000004">
      <c r="A1101">
        <v>2701033304</v>
      </c>
      <c r="B1101">
        <v>5</v>
      </c>
      <c r="C1101" t="s">
        <v>0</v>
      </c>
    </row>
    <row r="1102" spans="1:3" hidden="1" x14ac:dyDescent="0.55000000000000004">
      <c r="A1102">
        <v>2701041636</v>
      </c>
      <c r="B1102">
        <v>19</v>
      </c>
      <c r="C1102" t="s">
        <v>1</v>
      </c>
    </row>
    <row r="1103" spans="1:3" hidden="1" x14ac:dyDescent="0.55000000000000004">
      <c r="A1103">
        <v>2701051286</v>
      </c>
      <c r="B1103">
        <v>26</v>
      </c>
      <c r="C1103" t="s">
        <v>380</v>
      </c>
    </row>
    <row r="1104" spans="1:3" x14ac:dyDescent="0.55000000000000004">
      <c r="A1104">
        <v>2701061133</v>
      </c>
      <c r="B1104">
        <v>9</v>
      </c>
      <c r="C1104" t="s">
        <v>381</v>
      </c>
    </row>
    <row r="1105" spans="1:3" x14ac:dyDescent="0.55000000000000004">
      <c r="A1105">
        <v>2701068448</v>
      </c>
      <c r="B1105">
        <v>5</v>
      </c>
      <c r="C1105" t="s">
        <v>382</v>
      </c>
    </row>
    <row r="1106" spans="1:3" x14ac:dyDescent="0.55000000000000004">
      <c r="A1106">
        <v>2701135055</v>
      </c>
      <c r="B1106">
        <v>17</v>
      </c>
      <c r="C1106" t="s">
        <v>0</v>
      </c>
    </row>
    <row r="1107" spans="1:3" x14ac:dyDescent="0.55000000000000004">
      <c r="A1107">
        <v>2701170319</v>
      </c>
      <c r="B1107">
        <v>17</v>
      </c>
      <c r="C1107" t="s">
        <v>383</v>
      </c>
    </row>
    <row r="1108" spans="1:3" x14ac:dyDescent="0.55000000000000004">
      <c r="A1108">
        <v>2701202065</v>
      </c>
      <c r="B1108">
        <v>13</v>
      </c>
      <c r="C1108" t="s">
        <v>0</v>
      </c>
    </row>
    <row r="1109" spans="1:3" x14ac:dyDescent="0.55000000000000004">
      <c r="A1109">
        <v>2701217533</v>
      </c>
      <c r="B1109">
        <v>3</v>
      </c>
      <c r="C1109" t="s">
        <v>0</v>
      </c>
    </row>
    <row r="1110" spans="1:3" hidden="1" x14ac:dyDescent="0.55000000000000004">
      <c r="A1110">
        <v>2701229248</v>
      </c>
      <c r="B1110">
        <v>21</v>
      </c>
      <c r="C1110" t="s">
        <v>1</v>
      </c>
    </row>
    <row r="1111" spans="1:3" x14ac:dyDescent="0.55000000000000004">
      <c r="A1111">
        <v>2701237203</v>
      </c>
      <c r="B1111">
        <v>13</v>
      </c>
      <c r="C1111" t="s">
        <v>384</v>
      </c>
    </row>
    <row r="1112" spans="1:3" x14ac:dyDescent="0.55000000000000004">
      <c r="A1112">
        <v>2701252795</v>
      </c>
      <c r="B1112">
        <v>3</v>
      </c>
      <c r="C1112" t="s">
        <v>385</v>
      </c>
    </row>
    <row r="1113" spans="1:3" hidden="1" x14ac:dyDescent="0.55000000000000004">
      <c r="A1113">
        <v>2701267804</v>
      </c>
      <c r="B1113">
        <v>23</v>
      </c>
      <c r="C1113" t="s">
        <v>1</v>
      </c>
    </row>
    <row r="1114" spans="1:3" hidden="1" x14ac:dyDescent="0.55000000000000004">
      <c r="A1114">
        <v>2701303717</v>
      </c>
      <c r="B1114">
        <v>32</v>
      </c>
      <c r="C1114" t="s">
        <v>0</v>
      </c>
    </row>
    <row r="1115" spans="1:3" hidden="1" x14ac:dyDescent="0.55000000000000004">
      <c r="A1115">
        <v>2701338164</v>
      </c>
      <c r="B1115">
        <v>32</v>
      </c>
      <c r="C1115" t="s">
        <v>386</v>
      </c>
    </row>
    <row r="1116" spans="1:3" hidden="1" x14ac:dyDescent="0.55000000000000004">
      <c r="A1116">
        <v>2715354230</v>
      </c>
      <c r="B1116">
        <v>34</v>
      </c>
      <c r="C1116" t="s">
        <v>387</v>
      </c>
    </row>
    <row r="1117" spans="1:3" x14ac:dyDescent="0.55000000000000004">
      <c r="A1117">
        <v>2715392113</v>
      </c>
      <c r="B1117">
        <v>8</v>
      </c>
      <c r="C1117" t="s">
        <v>387</v>
      </c>
    </row>
    <row r="1118" spans="1:3" hidden="1" x14ac:dyDescent="0.55000000000000004">
      <c r="A1118">
        <v>2715468849</v>
      </c>
      <c r="B1118">
        <v>28</v>
      </c>
      <c r="C1118" t="s">
        <v>387</v>
      </c>
    </row>
    <row r="1119" spans="1:3" hidden="1" x14ac:dyDescent="0.55000000000000004">
      <c r="A1119">
        <v>2715479606</v>
      </c>
      <c r="B1119">
        <v>24</v>
      </c>
      <c r="C1119" t="s">
        <v>388</v>
      </c>
    </row>
    <row r="1120" spans="1:3" x14ac:dyDescent="0.55000000000000004">
      <c r="A1120">
        <v>2715509804</v>
      </c>
      <c r="B1120">
        <v>11</v>
      </c>
      <c r="C1120" t="s">
        <v>387</v>
      </c>
    </row>
    <row r="1121" spans="1:3" hidden="1" x14ac:dyDescent="0.55000000000000004">
      <c r="A1121">
        <v>2715530852</v>
      </c>
      <c r="B1121">
        <v>31</v>
      </c>
      <c r="C1121" t="s">
        <v>387</v>
      </c>
    </row>
    <row r="1122" spans="1:3" x14ac:dyDescent="0.55000000000000004">
      <c r="A1122">
        <v>2715555510</v>
      </c>
      <c r="B1122">
        <v>2</v>
      </c>
      <c r="C1122" t="s">
        <v>387</v>
      </c>
    </row>
    <row r="1123" spans="1:3" x14ac:dyDescent="0.55000000000000004">
      <c r="A1123">
        <v>2715570046</v>
      </c>
      <c r="B1123">
        <v>6</v>
      </c>
      <c r="C1123" t="s">
        <v>387</v>
      </c>
    </row>
    <row r="1124" spans="1:3" hidden="1" x14ac:dyDescent="0.55000000000000004">
      <c r="A1124">
        <v>2715571313</v>
      </c>
      <c r="B1124">
        <v>30</v>
      </c>
      <c r="C1124" t="s">
        <v>387</v>
      </c>
    </row>
    <row r="1125" spans="1:3" hidden="1" x14ac:dyDescent="0.55000000000000004">
      <c r="A1125">
        <v>2715591485</v>
      </c>
      <c r="B1125">
        <v>21</v>
      </c>
      <c r="C1125" t="s">
        <v>389</v>
      </c>
    </row>
    <row r="1126" spans="1:3" x14ac:dyDescent="0.55000000000000004">
      <c r="A1126">
        <v>2715667793</v>
      </c>
      <c r="B1126">
        <v>4</v>
      </c>
      <c r="C1126" t="s">
        <v>387</v>
      </c>
    </row>
    <row r="1127" spans="1:3" hidden="1" x14ac:dyDescent="0.55000000000000004">
      <c r="A1127">
        <v>2715682530</v>
      </c>
      <c r="B1127">
        <v>33</v>
      </c>
      <c r="C1127" t="s">
        <v>387</v>
      </c>
    </row>
    <row r="1128" spans="1:3" x14ac:dyDescent="0.55000000000000004">
      <c r="A1128">
        <v>2715701540</v>
      </c>
      <c r="B1128">
        <v>1</v>
      </c>
      <c r="C1128" t="s">
        <v>387</v>
      </c>
    </row>
    <row r="1129" spans="1:3" hidden="1" x14ac:dyDescent="0.55000000000000004">
      <c r="A1129">
        <v>2715712792</v>
      </c>
      <c r="B1129">
        <v>27</v>
      </c>
      <c r="C1129" t="s">
        <v>387</v>
      </c>
    </row>
    <row r="1130" spans="1:3" hidden="1" x14ac:dyDescent="0.55000000000000004">
      <c r="A1130">
        <v>2715716185</v>
      </c>
      <c r="B1130">
        <v>23</v>
      </c>
      <c r="C1130" t="s">
        <v>390</v>
      </c>
    </row>
    <row r="1131" spans="1:3" x14ac:dyDescent="0.55000000000000004">
      <c r="A1131">
        <v>2715721114</v>
      </c>
      <c r="B1131">
        <v>7</v>
      </c>
      <c r="C1131" t="s">
        <v>387</v>
      </c>
    </row>
    <row r="1132" spans="1:3" hidden="1" x14ac:dyDescent="0.55000000000000004">
      <c r="A1132">
        <v>2715749565</v>
      </c>
      <c r="B1132">
        <v>21</v>
      </c>
      <c r="C1132" t="s">
        <v>391</v>
      </c>
    </row>
    <row r="1133" spans="1:3" x14ac:dyDescent="0.55000000000000004">
      <c r="A1133">
        <v>2715769487</v>
      </c>
      <c r="B1133">
        <v>14</v>
      </c>
      <c r="C1133" t="s">
        <v>387</v>
      </c>
    </row>
    <row r="1134" spans="1:3" x14ac:dyDescent="0.55000000000000004">
      <c r="A1134">
        <v>2715781879</v>
      </c>
      <c r="B1134">
        <v>15</v>
      </c>
      <c r="C1134" t="s">
        <v>387</v>
      </c>
    </row>
    <row r="1135" spans="1:3" hidden="1" x14ac:dyDescent="0.55000000000000004">
      <c r="A1135">
        <v>2715794116</v>
      </c>
      <c r="B1135">
        <v>20</v>
      </c>
      <c r="C1135" t="s">
        <v>392</v>
      </c>
    </row>
    <row r="1136" spans="1:3" hidden="1" x14ac:dyDescent="0.55000000000000004">
      <c r="A1136">
        <v>2715794695</v>
      </c>
      <c r="B1136">
        <v>25</v>
      </c>
      <c r="C1136" t="s">
        <v>387</v>
      </c>
    </row>
    <row r="1137" spans="1:3" x14ac:dyDescent="0.55000000000000004">
      <c r="A1137">
        <v>2715800099</v>
      </c>
      <c r="B1137">
        <v>16</v>
      </c>
      <c r="C1137" t="s">
        <v>387</v>
      </c>
    </row>
    <row r="1138" spans="1:3" hidden="1" x14ac:dyDescent="0.55000000000000004">
      <c r="A1138">
        <v>2715821212</v>
      </c>
      <c r="B1138">
        <v>21</v>
      </c>
      <c r="C1138" t="s">
        <v>393</v>
      </c>
    </row>
    <row r="1139" spans="1:3" hidden="1" x14ac:dyDescent="0.55000000000000004">
      <c r="A1139">
        <v>2715832412</v>
      </c>
      <c r="B1139">
        <v>23</v>
      </c>
      <c r="C1139" t="s">
        <v>394</v>
      </c>
    </row>
    <row r="1140" spans="1:3" hidden="1" x14ac:dyDescent="0.55000000000000004">
      <c r="A1140">
        <v>2715834029</v>
      </c>
      <c r="B1140">
        <v>22</v>
      </c>
      <c r="C1140" t="s">
        <v>395</v>
      </c>
    </row>
    <row r="1141" spans="1:3" hidden="1" x14ac:dyDescent="0.55000000000000004">
      <c r="A1141">
        <v>2715844090</v>
      </c>
      <c r="B1141">
        <v>24</v>
      </c>
      <c r="C1141" t="s">
        <v>396</v>
      </c>
    </row>
    <row r="1142" spans="1:3" hidden="1" x14ac:dyDescent="0.55000000000000004">
      <c r="A1142">
        <v>2715852138</v>
      </c>
      <c r="B1142">
        <v>24</v>
      </c>
      <c r="C1142" t="s">
        <v>397</v>
      </c>
    </row>
    <row r="1143" spans="1:3" x14ac:dyDescent="0.55000000000000004">
      <c r="A1143">
        <v>2715875824</v>
      </c>
      <c r="B1143">
        <v>10</v>
      </c>
      <c r="C1143" t="s">
        <v>387</v>
      </c>
    </row>
    <row r="1144" spans="1:3" hidden="1" x14ac:dyDescent="0.55000000000000004">
      <c r="A1144">
        <v>2715913572</v>
      </c>
      <c r="B1144">
        <v>21</v>
      </c>
      <c r="C1144" t="s">
        <v>398</v>
      </c>
    </row>
    <row r="1145" spans="1:3" x14ac:dyDescent="0.55000000000000004">
      <c r="A1145">
        <v>2715913725</v>
      </c>
      <c r="B1145">
        <v>12</v>
      </c>
      <c r="C1145" t="s">
        <v>387</v>
      </c>
    </row>
    <row r="1146" spans="1:3" hidden="1" x14ac:dyDescent="0.55000000000000004">
      <c r="A1146">
        <v>2715926538</v>
      </c>
      <c r="B1146">
        <v>21</v>
      </c>
      <c r="C1146" t="s">
        <v>399</v>
      </c>
    </row>
    <row r="1147" spans="1:3" hidden="1" x14ac:dyDescent="0.55000000000000004">
      <c r="A1147">
        <v>2715964124</v>
      </c>
      <c r="B1147">
        <v>29</v>
      </c>
      <c r="C1147" t="s">
        <v>387</v>
      </c>
    </row>
    <row r="1148" spans="1:3" hidden="1" x14ac:dyDescent="0.55000000000000004">
      <c r="A1148">
        <v>2716022441</v>
      </c>
      <c r="B1148">
        <v>22</v>
      </c>
      <c r="C1148" t="s">
        <v>400</v>
      </c>
    </row>
    <row r="1149" spans="1:3" x14ac:dyDescent="0.55000000000000004">
      <c r="A1149">
        <v>2716027821</v>
      </c>
      <c r="B1149">
        <v>9</v>
      </c>
      <c r="C1149" t="s">
        <v>387</v>
      </c>
    </row>
    <row r="1150" spans="1:3" hidden="1" x14ac:dyDescent="0.55000000000000004">
      <c r="A1150">
        <v>2716032143</v>
      </c>
      <c r="B1150">
        <v>26</v>
      </c>
      <c r="C1150" t="s">
        <v>387</v>
      </c>
    </row>
    <row r="1151" spans="1:3" x14ac:dyDescent="0.55000000000000004">
      <c r="A1151">
        <v>2716034455</v>
      </c>
      <c r="B1151">
        <v>5</v>
      </c>
      <c r="C1151" t="s">
        <v>387</v>
      </c>
    </row>
    <row r="1152" spans="1:3" hidden="1" x14ac:dyDescent="0.55000000000000004">
      <c r="A1152">
        <v>2716104566</v>
      </c>
      <c r="B1152">
        <v>22</v>
      </c>
      <c r="C1152" t="s">
        <v>401</v>
      </c>
    </row>
    <row r="1153" spans="1:3" x14ac:dyDescent="0.55000000000000004">
      <c r="A1153">
        <v>2716136206</v>
      </c>
      <c r="B1153">
        <v>17</v>
      </c>
      <c r="C1153" t="s">
        <v>387</v>
      </c>
    </row>
    <row r="1154" spans="1:3" hidden="1" x14ac:dyDescent="0.55000000000000004">
      <c r="A1154">
        <v>2716148899</v>
      </c>
      <c r="B1154">
        <v>20</v>
      </c>
      <c r="C1154" t="s">
        <v>402</v>
      </c>
    </row>
    <row r="1155" spans="1:3" x14ac:dyDescent="0.55000000000000004">
      <c r="A1155">
        <v>2716203216</v>
      </c>
      <c r="B1155">
        <v>13</v>
      </c>
      <c r="C1155" t="s">
        <v>387</v>
      </c>
    </row>
    <row r="1156" spans="1:3" x14ac:dyDescent="0.55000000000000004">
      <c r="A1156">
        <v>2716218730</v>
      </c>
      <c r="B1156">
        <v>3</v>
      </c>
      <c r="C1156" t="s">
        <v>387</v>
      </c>
    </row>
    <row r="1157" spans="1:3" hidden="1" x14ac:dyDescent="0.55000000000000004">
      <c r="A1157">
        <v>2716244394</v>
      </c>
      <c r="B1157">
        <v>21</v>
      </c>
      <c r="C1157" t="s">
        <v>403</v>
      </c>
    </row>
    <row r="1158" spans="1:3" hidden="1" x14ac:dyDescent="0.55000000000000004">
      <c r="A1158">
        <v>2716255829</v>
      </c>
      <c r="B1158">
        <v>21</v>
      </c>
      <c r="C1158" t="s">
        <v>404</v>
      </c>
    </row>
    <row r="1159" spans="1:3" hidden="1" x14ac:dyDescent="0.55000000000000004">
      <c r="A1159">
        <v>2716304868</v>
      </c>
      <c r="B1159">
        <v>32</v>
      </c>
      <c r="C1159" t="s">
        <v>387</v>
      </c>
    </row>
    <row r="1160" spans="1:3" hidden="1" x14ac:dyDescent="0.55000000000000004">
      <c r="A1160">
        <v>2716343217</v>
      </c>
      <c r="B1160">
        <v>21</v>
      </c>
      <c r="C1160" t="s">
        <v>405</v>
      </c>
    </row>
    <row r="1161" spans="1:3" hidden="1" x14ac:dyDescent="0.55000000000000004">
      <c r="A1161">
        <v>2716448740</v>
      </c>
      <c r="B1161">
        <v>19</v>
      </c>
      <c r="C1161" t="s">
        <v>406</v>
      </c>
    </row>
    <row r="1162" spans="1:3" hidden="1" x14ac:dyDescent="0.55000000000000004">
      <c r="A1162">
        <v>2716619564</v>
      </c>
      <c r="B1162">
        <v>21</v>
      </c>
      <c r="C1162" t="s">
        <v>407</v>
      </c>
    </row>
    <row r="1163" spans="1:3" hidden="1" x14ac:dyDescent="0.55000000000000004">
      <c r="A1163">
        <v>2716910051</v>
      </c>
      <c r="B1163">
        <v>22</v>
      </c>
      <c r="C1163" t="s">
        <v>408</v>
      </c>
    </row>
    <row r="1164" spans="1:3" hidden="1" x14ac:dyDescent="0.55000000000000004">
      <c r="A1164">
        <v>2717138760</v>
      </c>
      <c r="B1164">
        <v>22</v>
      </c>
      <c r="C1164" t="s">
        <v>409</v>
      </c>
    </row>
    <row r="1165" spans="1:3" hidden="1" x14ac:dyDescent="0.55000000000000004">
      <c r="A1165">
        <v>2717267866</v>
      </c>
      <c r="B1165">
        <v>21</v>
      </c>
      <c r="C1165" t="s">
        <v>410</v>
      </c>
    </row>
    <row r="1166" spans="1:3" hidden="1" x14ac:dyDescent="0.55000000000000004">
      <c r="A1166">
        <v>2717759950</v>
      </c>
      <c r="B1166">
        <v>21</v>
      </c>
      <c r="C1166" t="s">
        <v>411</v>
      </c>
    </row>
    <row r="1167" spans="1:3" hidden="1" x14ac:dyDescent="0.55000000000000004">
      <c r="A1167">
        <v>2718794746</v>
      </c>
      <c r="B1167">
        <v>21</v>
      </c>
      <c r="C1167" t="s">
        <v>412</v>
      </c>
    </row>
    <row r="1168" spans="1:3" hidden="1" x14ac:dyDescent="0.55000000000000004">
      <c r="A1168">
        <v>2750353073</v>
      </c>
      <c r="B1168">
        <v>34</v>
      </c>
      <c r="C1168" t="s">
        <v>46</v>
      </c>
    </row>
    <row r="1169" spans="1:3" x14ac:dyDescent="0.55000000000000004">
      <c r="A1169">
        <v>2750390956</v>
      </c>
      <c r="B1169">
        <v>8</v>
      </c>
      <c r="C1169" t="s">
        <v>46</v>
      </c>
    </row>
    <row r="1170" spans="1:3" hidden="1" x14ac:dyDescent="0.55000000000000004">
      <c r="A1170">
        <v>2750467692</v>
      </c>
      <c r="B1170">
        <v>28</v>
      </c>
      <c r="C1170" t="s">
        <v>46</v>
      </c>
    </row>
    <row r="1171" spans="1:3" x14ac:dyDescent="0.55000000000000004">
      <c r="A1171">
        <v>2750508647</v>
      </c>
      <c r="B1171">
        <v>11</v>
      </c>
      <c r="C1171" t="s">
        <v>46</v>
      </c>
    </row>
    <row r="1172" spans="1:3" hidden="1" x14ac:dyDescent="0.55000000000000004">
      <c r="A1172">
        <v>2750529650</v>
      </c>
      <c r="B1172">
        <v>31</v>
      </c>
      <c r="C1172" t="s">
        <v>46</v>
      </c>
    </row>
    <row r="1173" spans="1:3" x14ac:dyDescent="0.55000000000000004">
      <c r="A1173">
        <v>2750554307</v>
      </c>
      <c r="B1173">
        <v>2</v>
      </c>
      <c r="C1173" t="s">
        <v>46</v>
      </c>
    </row>
    <row r="1174" spans="1:3" x14ac:dyDescent="0.55000000000000004">
      <c r="A1174">
        <v>2750568843</v>
      </c>
      <c r="B1174">
        <v>6</v>
      </c>
      <c r="C1174" t="s">
        <v>46</v>
      </c>
    </row>
    <row r="1175" spans="1:3" hidden="1" x14ac:dyDescent="0.55000000000000004">
      <c r="A1175">
        <v>2750570111</v>
      </c>
      <c r="B1175">
        <v>30</v>
      </c>
      <c r="C1175" t="s">
        <v>46</v>
      </c>
    </row>
    <row r="1176" spans="1:3" x14ac:dyDescent="0.55000000000000004">
      <c r="A1176">
        <v>2750666545</v>
      </c>
      <c r="B1176">
        <v>4</v>
      </c>
      <c r="C1176" t="s">
        <v>46</v>
      </c>
    </row>
    <row r="1177" spans="1:3" hidden="1" x14ac:dyDescent="0.55000000000000004">
      <c r="A1177">
        <v>2750681373</v>
      </c>
      <c r="B1177">
        <v>33</v>
      </c>
      <c r="C1177" t="s">
        <v>46</v>
      </c>
    </row>
    <row r="1178" spans="1:3" x14ac:dyDescent="0.55000000000000004">
      <c r="A1178">
        <v>2750700383</v>
      </c>
      <c r="B1178">
        <v>1</v>
      </c>
      <c r="C1178" t="s">
        <v>46</v>
      </c>
    </row>
    <row r="1179" spans="1:3" hidden="1" x14ac:dyDescent="0.55000000000000004">
      <c r="A1179">
        <v>2750711635</v>
      </c>
      <c r="B1179">
        <v>27</v>
      </c>
      <c r="C1179" t="s">
        <v>46</v>
      </c>
    </row>
    <row r="1180" spans="1:3" x14ac:dyDescent="0.55000000000000004">
      <c r="A1180">
        <v>2750719957</v>
      </c>
      <c r="B1180">
        <v>7</v>
      </c>
      <c r="C1180" t="s">
        <v>46</v>
      </c>
    </row>
    <row r="1181" spans="1:3" x14ac:dyDescent="0.55000000000000004">
      <c r="A1181">
        <v>2750768330</v>
      </c>
      <c r="B1181">
        <v>14</v>
      </c>
      <c r="C1181" t="s">
        <v>46</v>
      </c>
    </row>
    <row r="1182" spans="1:3" x14ac:dyDescent="0.55000000000000004">
      <c r="A1182">
        <v>2750780736</v>
      </c>
      <c r="B1182">
        <v>15</v>
      </c>
      <c r="C1182" t="s">
        <v>46</v>
      </c>
    </row>
    <row r="1183" spans="1:3" hidden="1" x14ac:dyDescent="0.55000000000000004">
      <c r="A1183">
        <v>2750793538</v>
      </c>
      <c r="B1183">
        <v>25</v>
      </c>
      <c r="C1183" t="s">
        <v>46</v>
      </c>
    </row>
    <row r="1184" spans="1:3" x14ac:dyDescent="0.55000000000000004">
      <c r="A1184">
        <v>2750798942</v>
      </c>
      <c r="B1184">
        <v>16</v>
      </c>
      <c r="C1184" t="s">
        <v>46</v>
      </c>
    </row>
    <row r="1185" spans="1:3" x14ac:dyDescent="0.55000000000000004">
      <c r="A1185">
        <v>2750874667</v>
      </c>
      <c r="B1185">
        <v>10</v>
      </c>
      <c r="C1185" t="s">
        <v>46</v>
      </c>
    </row>
    <row r="1186" spans="1:3" x14ac:dyDescent="0.55000000000000004">
      <c r="A1186">
        <v>2750912522</v>
      </c>
      <c r="B1186">
        <v>12</v>
      </c>
      <c r="C1186" t="s">
        <v>46</v>
      </c>
    </row>
    <row r="1187" spans="1:3" hidden="1" x14ac:dyDescent="0.55000000000000004">
      <c r="A1187">
        <v>2750962967</v>
      </c>
      <c r="B1187">
        <v>29</v>
      </c>
      <c r="C1187" t="s">
        <v>46</v>
      </c>
    </row>
    <row r="1188" spans="1:3" hidden="1" x14ac:dyDescent="0.55000000000000004">
      <c r="A1188">
        <v>2751016462</v>
      </c>
      <c r="B1188">
        <v>26</v>
      </c>
      <c r="C1188" t="s">
        <v>46</v>
      </c>
    </row>
    <row r="1189" spans="1:3" x14ac:dyDescent="0.55000000000000004">
      <c r="A1189">
        <v>2751026710</v>
      </c>
      <c r="B1189">
        <v>9</v>
      </c>
      <c r="C1189" t="s">
        <v>46</v>
      </c>
    </row>
    <row r="1190" spans="1:3" x14ac:dyDescent="0.55000000000000004">
      <c r="A1190">
        <v>2751033298</v>
      </c>
      <c r="B1190">
        <v>5</v>
      </c>
      <c r="C1190" t="s">
        <v>46</v>
      </c>
    </row>
    <row r="1191" spans="1:3" x14ac:dyDescent="0.55000000000000004">
      <c r="A1191">
        <v>2751135049</v>
      </c>
      <c r="B1191">
        <v>17</v>
      </c>
      <c r="C1191" t="s">
        <v>46</v>
      </c>
    </row>
    <row r="1192" spans="1:3" x14ac:dyDescent="0.55000000000000004">
      <c r="A1192">
        <v>2751202059</v>
      </c>
      <c r="B1192">
        <v>13</v>
      </c>
      <c r="C1192" t="s">
        <v>46</v>
      </c>
    </row>
    <row r="1193" spans="1:3" x14ac:dyDescent="0.55000000000000004">
      <c r="A1193">
        <v>2751217527</v>
      </c>
      <c r="B1193">
        <v>3</v>
      </c>
      <c r="C1193" t="s">
        <v>46</v>
      </c>
    </row>
    <row r="1194" spans="1:3" hidden="1" x14ac:dyDescent="0.55000000000000004">
      <c r="A1194">
        <v>2751303756</v>
      </c>
      <c r="B1194">
        <v>32</v>
      </c>
      <c r="C1194" t="s">
        <v>46</v>
      </c>
    </row>
    <row r="1195" spans="1:3" hidden="1" x14ac:dyDescent="0.55000000000000004">
      <c r="A1195">
        <v>3000357605</v>
      </c>
      <c r="B1195">
        <v>24</v>
      </c>
      <c r="C1195" t="s">
        <v>1</v>
      </c>
    </row>
    <row r="1196" spans="1:3" hidden="1" x14ac:dyDescent="0.55000000000000004">
      <c r="A1196">
        <v>3000386671</v>
      </c>
      <c r="B1196">
        <v>34</v>
      </c>
      <c r="C1196" t="s">
        <v>413</v>
      </c>
    </row>
    <row r="1197" spans="1:3" hidden="1" x14ac:dyDescent="0.55000000000000004">
      <c r="A1197">
        <v>3000387489</v>
      </c>
      <c r="B1197">
        <v>34</v>
      </c>
      <c r="C1197" t="s">
        <v>0</v>
      </c>
    </row>
    <row r="1198" spans="1:3" x14ac:dyDescent="0.55000000000000004">
      <c r="A1198">
        <v>3000424868</v>
      </c>
      <c r="B1198">
        <v>8</v>
      </c>
      <c r="C1198" t="s">
        <v>414</v>
      </c>
    </row>
    <row r="1199" spans="1:3" x14ac:dyDescent="0.55000000000000004">
      <c r="A1199">
        <v>3000425686</v>
      </c>
      <c r="B1199">
        <v>8</v>
      </c>
      <c r="C1199" t="s">
        <v>0</v>
      </c>
    </row>
    <row r="1200" spans="1:3" hidden="1" x14ac:dyDescent="0.55000000000000004">
      <c r="A1200">
        <v>3000501290</v>
      </c>
      <c r="B1200">
        <v>28</v>
      </c>
      <c r="C1200" t="s">
        <v>415</v>
      </c>
    </row>
    <row r="1201" spans="1:3" hidden="1" x14ac:dyDescent="0.55000000000000004">
      <c r="A1201">
        <v>3000502108</v>
      </c>
      <c r="B1201">
        <v>28</v>
      </c>
      <c r="C1201" t="s">
        <v>0</v>
      </c>
    </row>
    <row r="1202" spans="1:3" x14ac:dyDescent="0.55000000000000004">
      <c r="A1202">
        <v>3000542551</v>
      </c>
      <c r="B1202">
        <v>11</v>
      </c>
      <c r="C1202" t="s">
        <v>416</v>
      </c>
    </row>
    <row r="1203" spans="1:3" x14ac:dyDescent="0.55000000000000004">
      <c r="A1203">
        <v>3000543369</v>
      </c>
      <c r="B1203">
        <v>11</v>
      </c>
      <c r="C1203" t="s">
        <v>0</v>
      </c>
    </row>
    <row r="1204" spans="1:3" hidden="1" x14ac:dyDescent="0.55000000000000004">
      <c r="A1204">
        <v>3000563247</v>
      </c>
      <c r="B1204">
        <v>31</v>
      </c>
      <c r="C1204" t="s">
        <v>417</v>
      </c>
    </row>
    <row r="1205" spans="1:3" hidden="1" x14ac:dyDescent="0.55000000000000004">
      <c r="A1205">
        <v>3000564065</v>
      </c>
      <c r="B1205">
        <v>31</v>
      </c>
      <c r="C1205" t="s">
        <v>0</v>
      </c>
    </row>
    <row r="1206" spans="1:3" x14ac:dyDescent="0.55000000000000004">
      <c r="A1206">
        <v>3000588209</v>
      </c>
      <c r="B1206">
        <v>2</v>
      </c>
      <c r="C1206" t="s">
        <v>418</v>
      </c>
    </row>
    <row r="1207" spans="1:3" x14ac:dyDescent="0.55000000000000004">
      <c r="A1207">
        <v>3000589028</v>
      </c>
      <c r="B1207">
        <v>2</v>
      </c>
      <c r="C1207" t="s">
        <v>0</v>
      </c>
    </row>
    <row r="1208" spans="1:3" x14ac:dyDescent="0.55000000000000004">
      <c r="A1208">
        <v>3000602725</v>
      </c>
      <c r="B1208">
        <v>6</v>
      </c>
      <c r="C1208" t="s">
        <v>419</v>
      </c>
    </row>
    <row r="1209" spans="1:3" x14ac:dyDescent="0.55000000000000004">
      <c r="A1209">
        <v>3000603544</v>
      </c>
      <c r="B1209">
        <v>6</v>
      </c>
      <c r="C1209" t="s">
        <v>0</v>
      </c>
    </row>
    <row r="1210" spans="1:3" hidden="1" x14ac:dyDescent="0.55000000000000004">
      <c r="A1210">
        <v>3000603724</v>
      </c>
      <c r="B1210">
        <v>30</v>
      </c>
      <c r="C1210" t="s">
        <v>420</v>
      </c>
    </row>
    <row r="1211" spans="1:3" hidden="1" x14ac:dyDescent="0.55000000000000004">
      <c r="A1211">
        <v>3000604543</v>
      </c>
      <c r="B1211">
        <v>30</v>
      </c>
      <c r="C1211" t="s">
        <v>0</v>
      </c>
    </row>
    <row r="1212" spans="1:3" hidden="1" x14ac:dyDescent="0.55000000000000004">
      <c r="A1212">
        <v>3000649083</v>
      </c>
      <c r="B1212">
        <v>18</v>
      </c>
      <c r="C1212" t="s">
        <v>1</v>
      </c>
    </row>
    <row r="1213" spans="1:3" x14ac:dyDescent="0.55000000000000004">
      <c r="A1213">
        <v>3000700875</v>
      </c>
      <c r="B1213">
        <v>4</v>
      </c>
      <c r="C1213" t="s">
        <v>421</v>
      </c>
    </row>
    <row r="1214" spans="1:3" x14ac:dyDescent="0.55000000000000004">
      <c r="A1214">
        <v>3000701694</v>
      </c>
      <c r="B1214">
        <v>4</v>
      </c>
      <c r="C1214" t="s">
        <v>0</v>
      </c>
    </row>
    <row r="1215" spans="1:3" hidden="1" x14ac:dyDescent="0.55000000000000004">
      <c r="A1215">
        <v>3000715206</v>
      </c>
      <c r="B1215">
        <v>33</v>
      </c>
      <c r="C1215" t="s">
        <v>422</v>
      </c>
    </row>
    <row r="1216" spans="1:3" hidden="1" x14ac:dyDescent="0.55000000000000004">
      <c r="A1216">
        <v>3000716024</v>
      </c>
      <c r="B1216">
        <v>33</v>
      </c>
      <c r="C1216" t="s">
        <v>0</v>
      </c>
    </row>
    <row r="1217" spans="1:3" x14ac:dyDescent="0.55000000000000004">
      <c r="A1217">
        <v>3000734282</v>
      </c>
      <c r="B1217">
        <v>1</v>
      </c>
      <c r="C1217" t="s">
        <v>423</v>
      </c>
    </row>
    <row r="1218" spans="1:3" x14ac:dyDescent="0.55000000000000004">
      <c r="A1218">
        <v>3000735100</v>
      </c>
      <c r="B1218">
        <v>1</v>
      </c>
      <c r="C1218" t="s">
        <v>0</v>
      </c>
    </row>
    <row r="1219" spans="1:3" hidden="1" x14ac:dyDescent="0.55000000000000004">
      <c r="A1219">
        <v>3000745240</v>
      </c>
      <c r="B1219">
        <v>27</v>
      </c>
      <c r="C1219" t="s">
        <v>424</v>
      </c>
    </row>
    <row r="1220" spans="1:3" hidden="1" x14ac:dyDescent="0.55000000000000004">
      <c r="A1220">
        <v>3000746059</v>
      </c>
      <c r="B1220">
        <v>27</v>
      </c>
      <c r="C1220" t="s">
        <v>0</v>
      </c>
    </row>
    <row r="1221" spans="1:3" x14ac:dyDescent="0.55000000000000004">
      <c r="A1221">
        <v>3000753867</v>
      </c>
      <c r="B1221">
        <v>7</v>
      </c>
      <c r="C1221" t="s">
        <v>425</v>
      </c>
    </row>
    <row r="1222" spans="1:3" x14ac:dyDescent="0.55000000000000004">
      <c r="A1222">
        <v>3000754686</v>
      </c>
      <c r="B1222">
        <v>7</v>
      </c>
      <c r="C1222" t="s">
        <v>0</v>
      </c>
    </row>
    <row r="1223" spans="1:3" hidden="1" x14ac:dyDescent="0.55000000000000004">
      <c r="A1223">
        <v>3000795058</v>
      </c>
      <c r="B1223">
        <v>20</v>
      </c>
      <c r="C1223" t="s">
        <v>1</v>
      </c>
    </row>
    <row r="1224" spans="1:3" x14ac:dyDescent="0.55000000000000004">
      <c r="A1224">
        <v>3000802208</v>
      </c>
      <c r="B1224">
        <v>14</v>
      </c>
      <c r="C1224" t="s">
        <v>426</v>
      </c>
    </row>
    <row r="1225" spans="1:3" x14ac:dyDescent="0.55000000000000004">
      <c r="A1225">
        <v>3000803026</v>
      </c>
      <c r="B1225">
        <v>14</v>
      </c>
      <c r="C1225" t="s">
        <v>0</v>
      </c>
    </row>
    <row r="1226" spans="1:3" x14ac:dyDescent="0.55000000000000004">
      <c r="A1226">
        <v>3000814348</v>
      </c>
      <c r="B1226">
        <v>15</v>
      </c>
      <c r="C1226" t="s">
        <v>427</v>
      </c>
    </row>
    <row r="1227" spans="1:3" x14ac:dyDescent="0.55000000000000004">
      <c r="A1227">
        <v>3000815169</v>
      </c>
      <c r="B1227">
        <v>15</v>
      </c>
      <c r="C1227" t="s">
        <v>0</v>
      </c>
    </row>
    <row r="1228" spans="1:3" hidden="1" x14ac:dyDescent="0.55000000000000004">
      <c r="A1228">
        <v>3000827390</v>
      </c>
      <c r="B1228">
        <v>25</v>
      </c>
      <c r="C1228" t="s">
        <v>428</v>
      </c>
    </row>
    <row r="1229" spans="1:3" hidden="1" x14ac:dyDescent="0.55000000000000004">
      <c r="A1229">
        <v>3000828209</v>
      </c>
      <c r="B1229">
        <v>25</v>
      </c>
      <c r="C1229" t="s">
        <v>0</v>
      </c>
    </row>
    <row r="1230" spans="1:3" x14ac:dyDescent="0.55000000000000004">
      <c r="A1230">
        <v>3000832855</v>
      </c>
      <c r="B1230">
        <v>16</v>
      </c>
      <c r="C1230" t="s">
        <v>429</v>
      </c>
    </row>
    <row r="1231" spans="1:3" x14ac:dyDescent="0.55000000000000004">
      <c r="A1231">
        <v>3000833673</v>
      </c>
      <c r="B1231">
        <v>16</v>
      </c>
      <c r="C1231" t="s">
        <v>0</v>
      </c>
    </row>
    <row r="1232" spans="1:3" x14ac:dyDescent="0.55000000000000004">
      <c r="A1232">
        <v>3000908587</v>
      </c>
      <c r="B1232">
        <v>10</v>
      </c>
      <c r="C1232" t="s">
        <v>430</v>
      </c>
    </row>
    <row r="1233" spans="1:3" x14ac:dyDescent="0.55000000000000004">
      <c r="A1233">
        <v>3000909406</v>
      </c>
      <c r="B1233">
        <v>10</v>
      </c>
      <c r="C1233" t="s">
        <v>0</v>
      </c>
    </row>
    <row r="1234" spans="1:3" x14ac:dyDescent="0.55000000000000004">
      <c r="A1234">
        <v>3000946407</v>
      </c>
      <c r="B1234">
        <v>12</v>
      </c>
      <c r="C1234" t="s">
        <v>431</v>
      </c>
    </row>
    <row r="1235" spans="1:3" x14ac:dyDescent="0.55000000000000004">
      <c r="A1235">
        <v>3000947225</v>
      </c>
      <c r="B1235">
        <v>12</v>
      </c>
      <c r="C1235" t="s">
        <v>0</v>
      </c>
    </row>
    <row r="1236" spans="1:3" hidden="1" x14ac:dyDescent="0.55000000000000004">
      <c r="A1236">
        <v>3000985635</v>
      </c>
      <c r="B1236">
        <v>22</v>
      </c>
      <c r="C1236" t="s">
        <v>1</v>
      </c>
    </row>
    <row r="1237" spans="1:3" hidden="1" x14ac:dyDescent="0.55000000000000004">
      <c r="A1237">
        <v>3000996848</v>
      </c>
      <c r="B1237">
        <v>29</v>
      </c>
      <c r="C1237" t="s">
        <v>432</v>
      </c>
    </row>
    <row r="1238" spans="1:3" hidden="1" x14ac:dyDescent="0.55000000000000004">
      <c r="A1238">
        <v>3000997666</v>
      </c>
      <c r="B1238">
        <v>29</v>
      </c>
      <c r="C1238" t="s">
        <v>0</v>
      </c>
    </row>
    <row r="1239" spans="1:3" hidden="1" x14ac:dyDescent="0.55000000000000004">
      <c r="A1239">
        <v>3001041636</v>
      </c>
      <c r="B1239">
        <v>19</v>
      </c>
      <c r="C1239" t="s">
        <v>1</v>
      </c>
    </row>
    <row r="1240" spans="1:3" hidden="1" x14ac:dyDescent="0.55000000000000004">
      <c r="A1240">
        <v>3001050065</v>
      </c>
      <c r="B1240">
        <v>26</v>
      </c>
      <c r="C1240" t="s">
        <v>433</v>
      </c>
    </row>
    <row r="1241" spans="1:3" hidden="1" x14ac:dyDescent="0.55000000000000004">
      <c r="A1241">
        <v>3001050884</v>
      </c>
      <c r="B1241">
        <v>26</v>
      </c>
      <c r="C1241" t="s">
        <v>0</v>
      </c>
    </row>
    <row r="1242" spans="1:3" x14ac:dyDescent="0.55000000000000004">
      <c r="A1242">
        <v>3001060488</v>
      </c>
      <c r="B1242">
        <v>9</v>
      </c>
      <c r="C1242" t="s">
        <v>434</v>
      </c>
    </row>
    <row r="1243" spans="1:3" x14ac:dyDescent="0.55000000000000004">
      <c r="A1243">
        <v>3001061306</v>
      </c>
      <c r="B1243">
        <v>9</v>
      </c>
      <c r="C1243" t="s">
        <v>0</v>
      </c>
    </row>
    <row r="1244" spans="1:3" x14ac:dyDescent="0.55000000000000004">
      <c r="A1244">
        <v>3001067219</v>
      </c>
      <c r="B1244">
        <v>5</v>
      </c>
      <c r="C1244" t="s">
        <v>435</v>
      </c>
    </row>
    <row r="1245" spans="1:3" x14ac:dyDescent="0.55000000000000004">
      <c r="A1245">
        <v>3001068038</v>
      </c>
      <c r="B1245">
        <v>5</v>
      </c>
      <c r="C1245" t="s">
        <v>0</v>
      </c>
    </row>
    <row r="1246" spans="1:3" x14ac:dyDescent="0.55000000000000004">
      <c r="A1246">
        <v>3001168970</v>
      </c>
      <c r="B1246">
        <v>17</v>
      </c>
      <c r="C1246" t="s">
        <v>436</v>
      </c>
    </row>
    <row r="1247" spans="1:3" x14ac:dyDescent="0.55000000000000004">
      <c r="A1247">
        <v>3001169788</v>
      </c>
      <c r="B1247">
        <v>17</v>
      </c>
      <c r="C1247" t="s">
        <v>0</v>
      </c>
    </row>
    <row r="1248" spans="1:3" hidden="1" x14ac:dyDescent="0.55000000000000004">
      <c r="A1248">
        <v>3001229248</v>
      </c>
      <c r="B1248">
        <v>21</v>
      </c>
      <c r="C1248" t="s">
        <v>1</v>
      </c>
    </row>
    <row r="1249" spans="1:3" x14ac:dyDescent="0.55000000000000004">
      <c r="A1249">
        <v>3001235950</v>
      </c>
      <c r="B1249">
        <v>13</v>
      </c>
      <c r="C1249" t="s">
        <v>437</v>
      </c>
    </row>
    <row r="1250" spans="1:3" x14ac:dyDescent="0.55000000000000004">
      <c r="A1250">
        <v>3001236768</v>
      </c>
      <c r="B1250">
        <v>13</v>
      </c>
      <c r="C1250" t="s">
        <v>0</v>
      </c>
    </row>
    <row r="1251" spans="1:3" x14ac:dyDescent="0.55000000000000004">
      <c r="A1251">
        <v>3001251350</v>
      </c>
      <c r="B1251">
        <v>3</v>
      </c>
      <c r="C1251" t="s">
        <v>438</v>
      </c>
    </row>
    <row r="1252" spans="1:3" x14ac:dyDescent="0.55000000000000004">
      <c r="A1252">
        <v>3001252168</v>
      </c>
      <c r="B1252">
        <v>3</v>
      </c>
      <c r="C1252" t="s">
        <v>0</v>
      </c>
    </row>
    <row r="1253" spans="1:3" hidden="1" x14ac:dyDescent="0.55000000000000004">
      <c r="A1253">
        <v>3001267804</v>
      </c>
      <c r="B1253">
        <v>23</v>
      </c>
      <c r="C1253" t="s">
        <v>1</v>
      </c>
    </row>
    <row r="1254" spans="1:3" hidden="1" x14ac:dyDescent="0.55000000000000004">
      <c r="A1254">
        <v>3001336887</v>
      </c>
      <c r="B1254">
        <v>32</v>
      </c>
      <c r="C1254" t="s">
        <v>439</v>
      </c>
    </row>
    <row r="1255" spans="1:3" hidden="1" x14ac:dyDescent="0.55000000000000004">
      <c r="A1255">
        <v>3001337705</v>
      </c>
      <c r="B1255">
        <v>32</v>
      </c>
      <c r="C1255" t="s">
        <v>0</v>
      </c>
    </row>
    <row r="1256" spans="1:3" hidden="1" x14ac:dyDescent="0.55000000000000004">
      <c r="A1256">
        <v>3015385612</v>
      </c>
      <c r="B1256">
        <v>34</v>
      </c>
      <c r="C1256" t="s">
        <v>440</v>
      </c>
    </row>
    <row r="1257" spans="1:3" x14ac:dyDescent="0.55000000000000004">
      <c r="A1257">
        <v>3015423496</v>
      </c>
      <c r="B1257">
        <v>8</v>
      </c>
      <c r="C1257" t="s">
        <v>440</v>
      </c>
    </row>
    <row r="1258" spans="1:3" hidden="1" x14ac:dyDescent="0.55000000000000004">
      <c r="A1258">
        <v>3015500277</v>
      </c>
      <c r="B1258">
        <v>28</v>
      </c>
      <c r="C1258" t="s">
        <v>440</v>
      </c>
    </row>
    <row r="1259" spans="1:3" x14ac:dyDescent="0.55000000000000004">
      <c r="A1259">
        <v>3015541187</v>
      </c>
      <c r="B1259">
        <v>11</v>
      </c>
      <c r="C1259" t="s">
        <v>440</v>
      </c>
    </row>
    <row r="1260" spans="1:3" hidden="1" x14ac:dyDescent="0.55000000000000004">
      <c r="A1260">
        <v>3015562189</v>
      </c>
      <c r="B1260">
        <v>31</v>
      </c>
      <c r="C1260" t="s">
        <v>440</v>
      </c>
    </row>
    <row r="1261" spans="1:3" x14ac:dyDescent="0.55000000000000004">
      <c r="A1261">
        <v>3015586893</v>
      </c>
      <c r="B1261">
        <v>2</v>
      </c>
      <c r="C1261" t="s">
        <v>440</v>
      </c>
    </row>
    <row r="1262" spans="1:3" x14ac:dyDescent="0.55000000000000004">
      <c r="A1262">
        <v>3015601383</v>
      </c>
      <c r="B1262">
        <v>6</v>
      </c>
      <c r="C1262" t="s">
        <v>440</v>
      </c>
    </row>
    <row r="1263" spans="1:3" hidden="1" x14ac:dyDescent="0.55000000000000004">
      <c r="A1263">
        <v>3015602650</v>
      </c>
      <c r="B1263">
        <v>30</v>
      </c>
      <c r="C1263" t="s">
        <v>440</v>
      </c>
    </row>
    <row r="1264" spans="1:3" hidden="1" x14ac:dyDescent="0.55000000000000004">
      <c r="A1264">
        <v>3015623058</v>
      </c>
      <c r="B1264">
        <v>24</v>
      </c>
      <c r="C1264" t="s">
        <v>441</v>
      </c>
    </row>
    <row r="1265" spans="1:3" hidden="1" x14ac:dyDescent="0.55000000000000004">
      <c r="A1265">
        <v>3015628219</v>
      </c>
      <c r="B1265">
        <v>21</v>
      </c>
      <c r="C1265" t="s">
        <v>442</v>
      </c>
    </row>
    <row r="1266" spans="1:3" hidden="1" x14ac:dyDescent="0.55000000000000004">
      <c r="A1266">
        <v>3015628994</v>
      </c>
      <c r="B1266">
        <v>23</v>
      </c>
      <c r="C1266" t="s">
        <v>443</v>
      </c>
    </row>
    <row r="1267" spans="1:3" hidden="1" x14ac:dyDescent="0.55000000000000004">
      <c r="A1267">
        <v>3015678151</v>
      </c>
      <c r="B1267">
        <v>21</v>
      </c>
      <c r="C1267" t="s">
        <v>444</v>
      </c>
    </row>
    <row r="1268" spans="1:3" hidden="1" x14ac:dyDescent="0.55000000000000004">
      <c r="A1268">
        <v>3015689517</v>
      </c>
      <c r="B1268">
        <v>21</v>
      </c>
      <c r="C1268" t="s">
        <v>445</v>
      </c>
    </row>
    <row r="1269" spans="1:3" x14ac:dyDescent="0.55000000000000004">
      <c r="A1269">
        <v>3015699085</v>
      </c>
      <c r="B1269">
        <v>4</v>
      </c>
      <c r="C1269" t="s">
        <v>440</v>
      </c>
    </row>
    <row r="1270" spans="1:3" hidden="1" x14ac:dyDescent="0.55000000000000004">
      <c r="A1270">
        <v>3015713913</v>
      </c>
      <c r="B1270">
        <v>33</v>
      </c>
      <c r="C1270" t="s">
        <v>440</v>
      </c>
    </row>
    <row r="1271" spans="1:3" x14ac:dyDescent="0.55000000000000004">
      <c r="A1271">
        <v>3015732968</v>
      </c>
      <c r="B1271">
        <v>1</v>
      </c>
      <c r="C1271" t="s">
        <v>440</v>
      </c>
    </row>
    <row r="1272" spans="1:3" hidden="1" x14ac:dyDescent="0.55000000000000004">
      <c r="A1272">
        <v>3015744220</v>
      </c>
      <c r="B1272">
        <v>27</v>
      </c>
      <c r="C1272" t="s">
        <v>440</v>
      </c>
    </row>
    <row r="1273" spans="1:3" x14ac:dyDescent="0.55000000000000004">
      <c r="A1273">
        <v>3015752497</v>
      </c>
      <c r="B1273">
        <v>7</v>
      </c>
      <c r="C1273" t="s">
        <v>440</v>
      </c>
    </row>
    <row r="1274" spans="1:3" x14ac:dyDescent="0.55000000000000004">
      <c r="A1274">
        <v>3015800824</v>
      </c>
      <c r="B1274">
        <v>14</v>
      </c>
      <c r="C1274" t="s">
        <v>440</v>
      </c>
    </row>
    <row r="1275" spans="1:3" hidden="1" x14ac:dyDescent="0.55000000000000004">
      <c r="A1275">
        <v>3015812528</v>
      </c>
      <c r="B1275">
        <v>20</v>
      </c>
      <c r="C1275" t="s">
        <v>446</v>
      </c>
    </row>
    <row r="1276" spans="1:3" x14ac:dyDescent="0.55000000000000004">
      <c r="A1276">
        <v>3015814267</v>
      </c>
      <c r="B1276">
        <v>15</v>
      </c>
      <c r="C1276" t="s">
        <v>440</v>
      </c>
    </row>
    <row r="1277" spans="1:3" hidden="1" x14ac:dyDescent="0.55000000000000004">
      <c r="A1277">
        <v>3015826032</v>
      </c>
      <c r="B1277">
        <v>25</v>
      </c>
      <c r="C1277" t="s">
        <v>440</v>
      </c>
    </row>
    <row r="1278" spans="1:3" x14ac:dyDescent="0.55000000000000004">
      <c r="A1278">
        <v>3015831481</v>
      </c>
      <c r="B1278">
        <v>16</v>
      </c>
      <c r="C1278" t="s">
        <v>440</v>
      </c>
    </row>
    <row r="1279" spans="1:3" hidden="1" x14ac:dyDescent="0.55000000000000004">
      <c r="A1279">
        <v>3015862522</v>
      </c>
      <c r="B1279">
        <v>24</v>
      </c>
      <c r="C1279" t="s">
        <v>447</v>
      </c>
    </row>
    <row r="1280" spans="1:3" hidden="1" x14ac:dyDescent="0.55000000000000004">
      <c r="A1280">
        <v>3015870227</v>
      </c>
      <c r="B1280">
        <v>23</v>
      </c>
      <c r="C1280" t="s">
        <v>448</v>
      </c>
    </row>
    <row r="1281" spans="1:3" hidden="1" x14ac:dyDescent="0.55000000000000004">
      <c r="A1281">
        <v>3015870747</v>
      </c>
      <c r="B1281">
        <v>24</v>
      </c>
      <c r="C1281" t="s">
        <v>449</v>
      </c>
    </row>
    <row r="1282" spans="1:3" hidden="1" x14ac:dyDescent="0.55000000000000004">
      <c r="A1282">
        <v>3015901011</v>
      </c>
      <c r="B1282">
        <v>22</v>
      </c>
      <c r="C1282" t="s">
        <v>450</v>
      </c>
    </row>
    <row r="1283" spans="1:3" x14ac:dyDescent="0.55000000000000004">
      <c r="A1283">
        <v>3015907207</v>
      </c>
      <c r="B1283">
        <v>10</v>
      </c>
      <c r="C1283" t="s">
        <v>440</v>
      </c>
    </row>
    <row r="1284" spans="1:3" x14ac:dyDescent="0.55000000000000004">
      <c r="A1284">
        <v>3015945062</v>
      </c>
      <c r="B1284">
        <v>12</v>
      </c>
      <c r="C1284" t="s">
        <v>440</v>
      </c>
    </row>
    <row r="1285" spans="1:3" hidden="1" x14ac:dyDescent="0.55000000000000004">
      <c r="A1285">
        <v>3015956052</v>
      </c>
      <c r="B1285">
        <v>21</v>
      </c>
      <c r="C1285" t="s">
        <v>451</v>
      </c>
    </row>
    <row r="1286" spans="1:3" hidden="1" x14ac:dyDescent="0.55000000000000004">
      <c r="A1286">
        <v>3015995506</v>
      </c>
      <c r="B1286">
        <v>29</v>
      </c>
      <c r="C1286" t="s">
        <v>440</v>
      </c>
    </row>
    <row r="1287" spans="1:3" hidden="1" x14ac:dyDescent="0.55000000000000004">
      <c r="A1287">
        <v>3016006114</v>
      </c>
      <c r="B1287">
        <v>21</v>
      </c>
      <c r="C1287" t="s">
        <v>452</v>
      </c>
    </row>
    <row r="1288" spans="1:3" hidden="1" x14ac:dyDescent="0.55000000000000004">
      <c r="A1288">
        <v>3016042227</v>
      </c>
      <c r="B1288">
        <v>21</v>
      </c>
      <c r="C1288" t="s">
        <v>453</v>
      </c>
    </row>
    <row r="1289" spans="1:3" hidden="1" x14ac:dyDescent="0.55000000000000004">
      <c r="A1289">
        <v>3016049001</v>
      </c>
      <c r="B1289">
        <v>26</v>
      </c>
      <c r="C1289" t="s">
        <v>440</v>
      </c>
    </row>
    <row r="1290" spans="1:3" x14ac:dyDescent="0.55000000000000004">
      <c r="A1290">
        <v>3016059189</v>
      </c>
      <c r="B1290">
        <v>9</v>
      </c>
      <c r="C1290" t="s">
        <v>440</v>
      </c>
    </row>
    <row r="1291" spans="1:3" x14ac:dyDescent="0.55000000000000004">
      <c r="A1291">
        <v>3016065838</v>
      </c>
      <c r="B1291">
        <v>5</v>
      </c>
      <c r="C1291" t="s">
        <v>440</v>
      </c>
    </row>
    <row r="1292" spans="1:3" hidden="1" x14ac:dyDescent="0.55000000000000004">
      <c r="A1292">
        <v>3016073783</v>
      </c>
      <c r="B1292">
        <v>21</v>
      </c>
      <c r="C1292" t="s">
        <v>454</v>
      </c>
    </row>
    <row r="1293" spans="1:3" hidden="1" x14ac:dyDescent="0.55000000000000004">
      <c r="A1293">
        <v>3016087001</v>
      </c>
      <c r="B1293">
        <v>21</v>
      </c>
      <c r="C1293" t="s">
        <v>455</v>
      </c>
    </row>
    <row r="1294" spans="1:3" hidden="1" x14ac:dyDescent="0.55000000000000004">
      <c r="A1294">
        <v>3016097177</v>
      </c>
      <c r="B1294">
        <v>21</v>
      </c>
      <c r="C1294" t="s">
        <v>456</v>
      </c>
    </row>
    <row r="1295" spans="1:3" hidden="1" x14ac:dyDescent="0.55000000000000004">
      <c r="A1295">
        <v>3016124189</v>
      </c>
      <c r="B1295">
        <v>21</v>
      </c>
      <c r="C1295" t="s">
        <v>457</v>
      </c>
    </row>
    <row r="1296" spans="1:3" hidden="1" x14ac:dyDescent="0.55000000000000004">
      <c r="A1296">
        <v>3016156126</v>
      </c>
      <c r="B1296">
        <v>21</v>
      </c>
      <c r="C1296" t="s">
        <v>458</v>
      </c>
    </row>
    <row r="1297" spans="1:3" x14ac:dyDescent="0.55000000000000004">
      <c r="A1297">
        <v>3016167588</v>
      </c>
      <c r="B1297">
        <v>17</v>
      </c>
      <c r="C1297" t="s">
        <v>440</v>
      </c>
    </row>
    <row r="1298" spans="1:3" hidden="1" x14ac:dyDescent="0.55000000000000004">
      <c r="A1298">
        <v>3016176827</v>
      </c>
      <c r="B1298">
        <v>20</v>
      </c>
      <c r="C1298" t="s">
        <v>459</v>
      </c>
    </row>
    <row r="1299" spans="1:3" hidden="1" x14ac:dyDescent="0.55000000000000004">
      <c r="A1299">
        <v>3016179542</v>
      </c>
      <c r="B1299">
        <v>21</v>
      </c>
      <c r="C1299" t="s">
        <v>460</v>
      </c>
    </row>
    <row r="1300" spans="1:3" hidden="1" x14ac:dyDescent="0.55000000000000004">
      <c r="A1300">
        <v>3016217028</v>
      </c>
      <c r="B1300">
        <v>21</v>
      </c>
      <c r="C1300" t="s">
        <v>461</v>
      </c>
    </row>
    <row r="1301" spans="1:3" x14ac:dyDescent="0.55000000000000004">
      <c r="A1301">
        <v>3016234599</v>
      </c>
      <c r="B1301">
        <v>13</v>
      </c>
      <c r="C1301" t="s">
        <v>440</v>
      </c>
    </row>
    <row r="1302" spans="1:3" x14ac:dyDescent="0.55000000000000004">
      <c r="A1302">
        <v>3016250067</v>
      </c>
      <c r="B1302">
        <v>3</v>
      </c>
      <c r="C1302" t="s">
        <v>440</v>
      </c>
    </row>
    <row r="1303" spans="1:3" hidden="1" x14ac:dyDescent="0.55000000000000004">
      <c r="A1303">
        <v>3016321018</v>
      </c>
      <c r="B1303">
        <v>21</v>
      </c>
      <c r="C1303" t="s">
        <v>462</v>
      </c>
    </row>
    <row r="1304" spans="1:3" hidden="1" x14ac:dyDescent="0.55000000000000004">
      <c r="A1304">
        <v>3016336296</v>
      </c>
      <c r="B1304">
        <v>32</v>
      </c>
      <c r="C1304" t="s">
        <v>440</v>
      </c>
    </row>
    <row r="1305" spans="1:3" hidden="1" x14ac:dyDescent="0.55000000000000004">
      <c r="A1305">
        <v>3016345532</v>
      </c>
      <c r="B1305">
        <v>21</v>
      </c>
      <c r="C1305" t="s">
        <v>463</v>
      </c>
    </row>
    <row r="1306" spans="1:3" hidden="1" x14ac:dyDescent="0.55000000000000004">
      <c r="A1306">
        <v>3016395798</v>
      </c>
      <c r="B1306">
        <v>21</v>
      </c>
      <c r="C1306" t="s">
        <v>464</v>
      </c>
    </row>
    <row r="1307" spans="1:3" hidden="1" x14ac:dyDescent="0.55000000000000004">
      <c r="A1307">
        <v>3016410230</v>
      </c>
      <c r="B1307">
        <v>19</v>
      </c>
      <c r="C1307" t="s">
        <v>465</v>
      </c>
    </row>
    <row r="1308" spans="1:3" hidden="1" x14ac:dyDescent="0.55000000000000004">
      <c r="A1308">
        <v>3016637011</v>
      </c>
      <c r="B1308">
        <v>21</v>
      </c>
      <c r="C1308" t="s">
        <v>466</v>
      </c>
    </row>
    <row r="1309" spans="1:3" hidden="1" x14ac:dyDescent="0.55000000000000004">
      <c r="A1309">
        <v>3050385067</v>
      </c>
      <c r="B1309">
        <v>34</v>
      </c>
      <c r="C1309" t="s">
        <v>46</v>
      </c>
    </row>
    <row r="1310" spans="1:3" x14ac:dyDescent="0.55000000000000004">
      <c r="A1310">
        <v>3050422187</v>
      </c>
      <c r="B1310">
        <v>8</v>
      </c>
      <c r="C1310" t="s">
        <v>46</v>
      </c>
    </row>
    <row r="1311" spans="1:3" hidden="1" x14ac:dyDescent="0.55000000000000004">
      <c r="A1311">
        <v>3050499538</v>
      </c>
      <c r="B1311">
        <v>28</v>
      </c>
      <c r="C1311" t="s">
        <v>46</v>
      </c>
    </row>
    <row r="1312" spans="1:3" x14ac:dyDescent="0.55000000000000004">
      <c r="A1312">
        <v>3050539878</v>
      </c>
      <c r="B1312">
        <v>11</v>
      </c>
      <c r="C1312" t="s">
        <v>46</v>
      </c>
    </row>
    <row r="1313" spans="1:3" hidden="1" x14ac:dyDescent="0.55000000000000004">
      <c r="A1313">
        <v>3050561496</v>
      </c>
      <c r="B1313">
        <v>31</v>
      </c>
      <c r="C1313" t="s">
        <v>46</v>
      </c>
    </row>
    <row r="1314" spans="1:3" x14ac:dyDescent="0.55000000000000004">
      <c r="A1314">
        <v>3050585538</v>
      </c>
      <c r="B1314">
        <v>2</v>
      </c>
      <c r="C1314" t="s">
        <v>46</v>
      </c>
    </row>
    <row r="1315" spans="1:3" x14ac:dyDescent="0.55000000000000004">
      <c r="A1315">
        <v>3050600074</v>
      </c>
      <c r="B1315">
        <v>6</v>
      </c>
      <c r="C1315" t="s">
        <v>46</v>
      </c>
    </row>
    <row r="1316" spans="1:3" hidden="1" x14ac:dyDescent="0.55000000000000004">
      <c r="A1316">
        <v>3050602268</v>
      </c>
      <c r="B1316">
        <v>30</v>
      </c>
      <c r="C1316" t="s">
        <v>46</v>
      </c>
    </row>
    <row r="1317" spans="1:3" x14ac:dyDescent="0.55000000000000004">
      <c r="A1317">
        <v>3050697776</v>
      </c>
      <c r="B1317">
        <v>4</v>
      </c>
      <c r="C1317" t="s">
        <v>46</v>
      </c>
    </row>
    <row r="1318" spans="1:3" hidden="1" x14ac:dyDescent="0.55000000000000004">
      <c r="A1318">
        <v>3050713930</v>
      </c>
      <c r="B1318">
        <v>33</v>
      </c>
      <c r="C1318" t="s">
        <v>46</v>
      </c>
    </row>
    <row r="1319" spans="1:3" x14ac:dyDescent="0.55000000000000004">
      <c r="A1319">
        <v>3050731614</v>
      </c>
      <c r="B1319">
        <v>1</v>
      </c>
      <c r="C1319" t="s">
        <v>46</v>
      </c>
    </row>
    <row r="1320" spans="1:3" hidden="1" x14ac:dyDescent="0.55000000000000004">
      <c r="A1320">
        <v>3050745265</v>
      </c>
      <c r="B1320">
        <v>27</v>
      </c>
      <c r="C1320" t="s">
        <v>46</v>
      </c>
    </row>
    <row r="1321" spans="1:3" x14ac:dyDescent="0.55000000000000004">
      <c r="A1321">
        <v>3050751188</v>
      </c>
      <c r="B1321">
        <v>7</v>
      </c>
      <c r="C1321" t="s">
        <v>46</v>
      </c>
    </row>
    <row r="1322" spans="1:3" x14ac:dyDescent="0.55000000000000004">
      <c r="A1322">
        <v>3050799515</v>
      </c>
      <c r="B1322">
        <v>14</v>
      </c>
      <c r="C1322" t="s">
        <v>46</v>
      </c>
    </row>
    <row r="1323" spans="1:3" x14ac:dyDescent="0.55000000000000004">
      <c r="A1323">
        <v>3050811967</v>
      </c>
      <c r="B1323">
        <v>15</v>
      </c>
      <c r="C1323" t="s">
        <v>46</v>
      </c>
    </row>
    <row r="1324" spans="1:3" hidden="1" x14ac:dyDescent="0.55000000000000004">
      <c r="A1324">
        <v>3050826621</v>
      </c>
      <c r="B1324">
        <v>25</v>
      </c>
      <c r="C1324" t="s">
        <v>46</v>
      </c>
    </row>
    <row r="1325" spans="1:3" x14ac:dyDescent="0.55000000000000004">
      <c r="A1325">
        <v>3050833655</v>
      </c>
      <c r="B1325">
        <v>16</v>
      </c>
      <c r="C1325" t="s">
        <v>46</v>
      </c>
    </row>
    <row r="1326" spans="1:3" x14ac:dyDescent="0.55000000000000004">
      <c r="A1326">
        <v>3050905898</v>
      </c>
      <c r="B1326">
        <v>10</v>
      </c>
      <c r="C1326" t="s">
        <v>46</v>
      </c>
    </row>
    <row r="1327" spans="1:3" x14ac:dyDescent="0.55000000000000004">
      <c r="A1327">
        <v>3050943753</v>
      </c>
      <c r="B1327">
        <v>12</v>
      </c>
      <c r="C1327" t="s">
        <v>46</v>
      </c>
    </row>
    <row r="1328" spans="1:3" hidden="1" x14ac:dyDescent="0.55000000000000004">
      <c r="A1328">
        <v>3050997078</v>
      </c>
      <c r="B1328">
        <v>29</v>
      </c>
      <c r="C1328" t="s">
        <v>46</v>
      </c>
    </row>
    <row r="1329" spans="1:3" hidden="1" x14ac:dyDescent="0.55000000000000004">
      <c r="A1329">
        <v>3051048471</v>
      </c>
      <c r="B1329">
        <v>26</v>
      </c>
      <c r="C1329" t="s">
        <v>46</v>
      </c>
    </row>
    <row r="1330" spans="1:3" x14ac:dyDescent="0.55000000000000004">
      <c r="A1330">
        <v>3051057881</v>
      </c>
      <c r="B1330">
        <v>9</v>
      </c>
      <c r="C1330" t="s">
        <v>46</v>
      </c>
    </row>
    <row r="1331" spans="1:3" x14ac:dyDescent="0.55000000000000004">
      <c r="A1331">
        <v>3051064529</v>
      </c>
      <c r="B1331">
        <v>5</v>
      </c>
      <c r="C1331" t="s">
        <v>46</v>
      </c>
    </row>
    <row r="1332" spans="1:3" x14ac:dyDescent="0.55000000000000004">
      <c r="A1332">
        <v>3051169785</v>
      </c>
      <c r="B1332">
        <v>17</v>
      </c>
      <c r="C1332" t="s">
        <v>46</v>
      </c>
    </row>
    <row r="1333" spans="1:3" x14ac:dyDescent="0.55000000000000004">
      <c r="A1333">
        <v>3051233290</v>
      </c>
      <c r="B1333">
        <v>13</v>
      </c>
      <c r="C1333" t="s">
        <v>46</v>
      </c>
    </row>
    <row r="1334" spans="1:3" x14ac:dyDescent="0.55000000000000004">
      <c r="A1334">
        <v>3051248758</v>
      </c>
      <c r="B1334">
        <v>3</v>
      </c>
      <c r="C1334" t="s">
        <v>46</v>
      </c>
    </row>
    <row r="1335" spans="1:3" hidden="1" x14ac:dyDescent="0.55000000000000004">
      <c r="A1335">
        <v>3051336744</v>
      </c>
      <c r="B1335">
        <v>32</v>
      </c>
      <c r="C1335" t="s">
        <v>46</v>
      </c>
    </row>
    <row r="1336" spans="1:3" hidden="1" x14ac:dyDescent="0.55000000000000004">
      <c r="A1336">
        <v>3300353079</v>
      </c>
      <c r="B1336">
        <v>34</v>
      </c>
      <c r="C1336" t="s">
        <v>0</v>
      </c>
    </row>
    <row r="1337" spans="1:3" hidden="1" x14ac:dyDescent="0.55000000000000004">
      <c r="A1337">
        <v>3300357605</v>
      </c>
      <c r="B1337">
        <v>24</v>
      </c>
      <c r="C1337" t="s">
        <v>1</v>
      </c>
    </row>
    <row r="1338" spans="1:3" hidden="1" x14ac:dyDescent="0.55000000000000004">
      <c r="A1338">
        <v>3300388578</v>
      </c>
      <c r="B1338">
        <v>34</v>
      </c>
      <c r="C1338" t="s">
        <v>467</v>
      </c>
    </row>
    <row r="1339" spans="1:3" x14ac:dyDescent="0.55000000000000004">
      <c r="A1339">
        <v>3300390962</v>
      </c>
      <c r="B1339">
        <v>8</v>
      </c>
      <c r="C1339" t="s">
        <v>0</v>
      </c>
    </row>
    <row r="1340" spans="1:3" x14ac:dyDescent="0.55000000000000004">
      <c r="A1340">
        <v>3300426823</v>
      </c>
      <c r="B1340">
        <v>8</v>
      </c>
      <c r="C1340" t="s">
        <v>468</v>
      </c>
    </row>
    <row r="1341" spans="1:3" hidden="1" x14ac:dyDescent="0.55000000000000004">
      <c r="A1341">
        <v>3300467698</v>
      </c>
      <c r="B1341">
        <v>28</v>
      </c>
      <c r="C1341" t="s">
        <v>0</v>
      </c>
    </row>
    <row r="1342" spans="1:3" hidden="1" x14ac:dyDescent="0.55000000000000004">
      <c r="A1342">
        <v>3300503196</v>
      </c>
      <c r="B1342">
        <v>28</v>
      </c>
      <c r="C1342" t="s">
        <v>469</v>
      </c>
    </row>
    <row r="1343" spans="1:3" x14ac:dyDescent="0.55000000000000004">
      <c r="A1343">
        <v>3300508653</v>
      </c>
      <c r="B1343">
        <v>11</v>
      </c>
      <c r="C1343" t="s">
        <v>0</v>
      </c>
    </row>
    <row r="1344" spans="1:3" hidden="1" x14ac:dyDescent="0.55000000000000004">
      <c r="A1344">
        <v>3300529656</v>
      </c>
      <c r="B1344">
        <v>31</v>
      </c>
      <c r="C1344" t="s">
        <v>0</v>
      </c>
    </row>
    <row r="1345" spans="1:3" x14ac:dyDescent="0.55000000000000004">
      <c r="A1345">
        <v>3300544513</v>
      </c>
      <c r="B1345">
        <v>11</v>
      </c>
      <c r="C1345" t="s">
        <v>470</v>
      </c>
    </row>
    <row r="1346" spans="1:3" x14ac:dyDescent="0.55000000000000004">
      <c r="A1346">
        <v>3300554313</v>
      </c>
      <c r="B1346">
        <v>2</v>
      </c>
      <c r="C1346" t="s">
        <v>0</v>
      </c>
    </row>
    <row r="1347" spans="1:3" hidden="1" x14ac:dyDescent="0.55000000000000004">
      <c r="A1347">
        <v>3300565154</v>
      </c>
      <c r="B1347">
        <v>31</v>
      </c>
      <c r="C1347" t="s">
        <v>471</v>
      </c>
    </row>
    <row r="1348" spans="1:3" x14ac:dyDescent="0.55000000000000004">
      <c r="A1348">
        <v>3300568849</v>
      </c>
      <c r="B1348">
        <v>6</v>
      </c>
      <c r="C1348" t="s">
        <v>0</v>
      </c>
    </row>
    <row r="1349" spans="1:3" hidden="1" x14ac:dyDescent="0.55000000000000004">
      <c r="A1349">
        <v>3300570117</v>
      </c>
      <c r="B1349">
        <v>30</v>
      </c>
      <c r="C1349" t="s">
        <v>0</v>
      </c>
    </row>
    <row r="1350" spans="1:3" x14ac:dyDescent="0.55000000000000004">
      <c r="A1350">
        <v>3300590183</v>
      </c>
      <c r="B1350">
        <v>2</v>
      </c>
      <c r="C1350" t="s">
        <v>472</v>
      </c>
    </row>
    <row r="1351" spans="1:3" x14ac:dyDescent="0.55000000000000004">
      <c r="A1351">
        <v>3300604710</v>
      </c>
      <c r="B1351">
        <v>6</v>
      </c>
      <c r="C1351" t="s">
        <v>473</v>
      </c>
    </row>
    <row r="1352" spans="1:3" hidden="1" x14ac:dyDescent="0.55000000000000004">
      <c r="A1352">
        <v>3300605955</v>
      </c>
      <c r="B1352">
        <v>30</v>
      </c>
      <c r="C1352" t="s">
        <v>474</v>
      </c>
    </row>
    <row r="1353" spans="1:3" hidden="1" x14ac:dyDescent="0.55000000000000004">
      <c r="A1353">
        <v>3300649083</v>
      </c>
      <c r="B1353">
        <v>18</v>
      </c>
      <c r="C1353" t="s">
        <v>1</v>
      </c>
    </row>
    <row r="1354" spans="1:3" x14ac:dyDescent="0.55000000000000004">
      <c r="A1354">
        <v>3300666551</v>
      </c>
      <c r="B1354">
        <v>4</v>
      </c>
      <c r="C1354" t="s">
        <v>0</v>
      </c>
    </row>
    <row r="1355" spans="1:3" hidden="1" x14ac:dyDescent="0.55000000000000004">
      <c r="A1355">
        <v>3300681334</v>
      </c>
      <c r="B1355">
        <v>33</v>
      </c>
      <c r="C1355" t="s">
        <v>0</v>
      </c>
    </row>
    <row r="1356" spans="1:3" x14ac:dyDescent="0.55000000000000004">
      <c r="A1356">
        <v>3300700389</v>
      </c>
      <c r="B1356">
        <v>1</v>
      </c>
      <c r="C1356" t="s">
        <v>0</v>
      </c>
    </row>
    <row r="1357" spans="1:3" x14ac:dyDescent="0.55000000000000004">
      <c r="A1357">
        <v>3300702285</v>
      </c>
      <c r="B1357">
        <v>4</v>
      </c>
      <c r="C1357" t="s">
        <v>475</v>
      </c>
    </row>
    <row r="1358" spans="1:3" hidden="1" x14ac:dyDescent="0.55000000000000004">
      <c r="A1358">
        <v>3300711641</v>
      </c>
      <c r="B1358">
        <v>27</v>
      </c>
      <c r="C1358" t="s">
        <v>0</v>
      </c>
    </row>
    <row r="1359" spans="1:3" hidden="1" x14ac:dyDescent="0.55000000000000004">
      <c r="A1359">
        <v>3300716846</v>
      </c>
      <c r="B1359">
        <v>33</v>
      </c>
      <c r="C1359" t="s">
        <v>476</v>
      </c>
    </row>
    <row r="1360" spans="1:3" x14ac:dyDescent="0.55000000000000004">
      <c r="A1360">
        <v>3300719963</v>
      </c>
      <c r="B1360">
        <v>7</v>
      </c>
      <c r="C1360" t="s">
        <v>0</v>
      </c>
    </row>
    <row r="1361" spans="1:3" x14ac:dyDescent="0.55000000000000004">
      <c r="A1361">
        <v>3300736246</v>
      </c>
      <c r="B1361">
        <v>1</v>
      </c>
      <c r="C1361" t="s">
        <v>477</v>
      </c>
    </row>
    <row r="1362" spans="1:3" hidden="1" x14ac:dyDescent="0.55000000000000004">
      <c r="A1362">
        <v>3300747486</v>
      </c>
      <c r="B1362">
        <v>27</v>
      </c>
      <c r="C1362" t="s">
        <v>478</v>
      </c>
    </row>
    <row r="1363" spans="1:3" x14ac:dyDescent="0.55000000000000004">
      <c r="A1363">
        <v>3300755838</v>
      </c>
      <c r="B1363">
        <v>7</v>
      </c>
      <c r="C1363" t="s">
        <v>479</v>
      </c>
    </row>
    <row r="1364" spans="1:3" x14ac:dyDescent="0.55000000000000004">
      <c r="A1364">
        <v>3300768290</v>
      </c>
      <c r="B1364">
        <v>14</v>
      </c>
      <c r="C1364" t="s">
        <v>0</v>
      </c>
    </row>
    <row r="1365" spans="1:3" x14ac:dyDescent="0.55000000000000004">
      <c r="A1365">
        <v>3300780742</v>
      </c>
      <c r="B1365">
        <v>15</v>
      </c>
      <c r="C1365" t="s">
        <v>0</v>
      </c>
    </row>
    <row r="1366" spans="1:3" hidden="1" x14ac:dyDescent="0.55000000000000004">
      <c r="A1366">
        <v>3300793499</v>
      </c>
      <c r="B1366">
        <v>25</v>
      </c>
      <c r="C1366" t="s">
        <v>0</v>
      </c>
    </row>
    <row r="1367" spans="1:3" hidden="1" x14ac:dyDescent="0.55000000000000004">
      <c r="A1367">
        <v>3300795058</v>
      </c>
      <c r="B1367">
        <v>20</v>
      </c>
      <c r="C1367" t="s">
        <v>1</v>
      </c>
    </row>
    <row r="1368" spans="1:3" x14ac:dyDescent="0.55000000000000004">
      <c r="A1368">
        <v>3300798948</v>
      </c>
      <c r="B1368">
        <v>16</v>
      </c>
      <c r="C1368" t="s">
        <v>0</v>
      </c>
    </row>
    <row r="1369" spans="1:3" x14ac:dyDescent="0.55000000000000004">
      <c r="A1369">
        <v>3300804179</v>
      </c>
      <c r="B1369">
        <v>14</v>
      </c>
      <c r="C1369" t="s">
        <v>480</v>
      </c>
    </row>
    <row r="1370" spans="1:3" x14ac:dyDescent="0.55000000000000004">
      <c r="A1370">
        <v>3300816263</v>
      </c>
      <c r="B1370">
        <v>15</v>
      </c>
      <c r="C1370" t="s">
        <v>481</v>
      </c>
    </row>
    <row r="1371" spans="1:3" hidden="1" x14ac:dyDescent="0.55000000000000004">
      <c r="A1371">
        <v>3300828997</v>
      </c>
      <c r="B1371">
        <v>25</v>
      </c>
      <c r="C1371" t="s">
        <v>482</v>
      </c>
    </row>
    <row r="1372" spans="1:3" x14ac:dyDescent="0.55000000000000004">
      <c r="A1372">
        <v>3300834792</v>
      </c>
      <c r="B1372">
        <v>16</v>
      </c>
      <c r="C1372" t="s">
        <v>483</v>
      </c>
    </row>
    <row r="1373" spans="1:3" x14ac:dyDescent="0.55000000000000004">
      <c r="A1373">
        <v>3300874673</v>
      </c>
      <c r="B1373">
        <v>10</v>
      </c>
      <c r="C1373" t="s">
        <v>0</v>
      </c>
    </row>
    <row r="1374" spans="1:3" x14ac:dyDescent="0.55000000000000004">
      <c r="A1374">
        <v>3300910549</v>
      </c>
      <c r="B1374">
        <v>10</v>
      </c>
      <c r="C1374" t="s">
        <v>484</v>
      </c>
    </row>
    <row r="1375" spans="1:3" x14ac:dyDescent="0.55000000000000004">
      <c r="A1375">
        <v>3300912528</v>
      </c>
      <c r="B1375">
        <v>12</v>
      </c>
      <c r="C1375" t="s">
        <v>0</v>
      </c>
    </row>
    <row r="1376" spans="1:3" x14ac:dyDescent="0.55000000000000004">
      <c r="A1376">
        <v>3300948380</v>
      </c>
      <c r="B1376">
        <v>12</v>
      </c>
      <c r="C1376" t="s">
        <v>485</v>
      </c>
    </row>
    <row r="1377" spans="1:3" hidden="1" x14ac:dyDescent="0.55000000000000004">
      <c r="A1377">
        <v>3300962973</v>
      </c>
      <c r="B1377">
        <v>29</v>
      </c>
      <c r="C1377" t="s">
        <v>0</v>
      </c>
    </row>
    <row r="1378" spans="1:3" hidden="1" x14ac:dyDescent="0.55000000000000004">
      <c r="A1378">
        <v>3300985635</v>
      </c>
      <c r="B1378">
        <v>22</v>
      </c>
      <c r="C1378" t="s">
        <v>1</v>
      </c>
    </row>
    <row r="1379" spans="1:3" hidden="1" x14ac:dyDescent="0.55000000000000004">
      <c r="A1379">
        <v>3300998386</v>
      </c>
      <c r="B1379">
        <v>29</v>
      </c>
      <c r="C1379" t="s">
        <v>486</v>
      </c>
    </row>
    <row r="1380" spans="1:3" hidden="1" x14ac:dyDescent="0.55000000000000004">
      <c r="A1380">
        <v>3301016468</v>
      </c>
      <c r="B1380">
        <v>26</v>
      </c>
      <c r="C1380" t="s">
        <v>0</v>
      </c>
    </row>
    <row r="1381" spans="1:3" x14ac:dyDescent="0.55000000000000004">
      <c r="A1381">
        <v>3301026670</v>
      </c>
      <c r="B1381">
        <v>9</v>
      </c>
      <c r="C1381" t="s">
        <v>0</v>
      </c>
    </row>
    <row r="1382" spans="1:3" x14ac:dyDescent="0.55000000000000004">
      <c r="A1382">
        <v>3301033304</v>
      </c>
      <c r="B1382">
        <v>5</v>
      </c>
      <c r="C1382" t="s">
        <v>0</v>
      </c>
    </row>
    <row r="1383" spans="1:3" hidden="1" x14ac:dyDescent="0.55000000000000004">
      <c r="A1383">
        <v>3301041636</v>
      </c>
      <c r="B1383">
        <v>19</v>
      </c>
      <c r="C1383" t="s">
        <v>1</v>
      </c>
    </row>
    <row r="1384" spans="1:3" hidden="1" x14ac:dyDescent="0.55000000000000004">
      <c r="A1384">
        <v>3301052310</v>
      </c>
      <c r="B1384">
        <v>26</v>
      </c>
      <c r="C1384" t="s">
        <v>487</v>
      </c>
    </row>
    <row r="1385" spans="1:3" x14ac:dyDescent="0.55000000000000004">
      <c r="A1385">
        <v>3301061714</v>
      </c>
      <c r="B1385">
        <v>9</v>
      </c>
      <c r="C1385" t="s">
        <v>488</v>
      </c>
    </row>
    <row r="1386" spans="1:3" x14ac:dyDescent="0.55000000000000004">
      <c r="A1386">
        <v>3301069168</v>
      </c>
      <c r="B1386">
        <v>5</v>
      </c>
      <c r="C1386" t="s">
        <v>489</v>
      </c>
    </row>
    <row r="1387" spans="1:3" x14ac:dyDescent="0.55000000000000004">
      <c r="A1387">
        <v>3301135055</v>
      </c>
      <c r="B1387">
        <v>17</v>
      </c>
      <c r="C1387" t="s">
        <v>0</v>
      </c>
    </row>
    <row r="1388" spans="1:3" x14ac:dyDescent="0.55000000000000004">
      <c r="A1388">
        <v>3301170902</v>
      </c>
      <c r="B1388">
        <v>17</v>
      </c>
      <c r="C1388" t="s">
        <v>490</v>
      </c>
    </row>
    <row r="1389" spans="1:3" x14ac:dyDescent="0.55000000000000004">
      <c r="A1389">
        <v>3301202065</v>
      </c>
      <c r="B1389">
        <v>13</v>
      </c>
      <c r="C1389" t="s">
        <v>0</v>
      </c>
    </row>
    <row r="1390" spans="1:3" x14ac:dyDescent="0.55000000000000004">
      <c r="A1390">
        <v>3301217533</v>
      </c>
      <c r="B1390">
        <v>3</v>
      </c>
      <c r="C1390" t="s">
        <v>0</v>
      </c>
    </row>
    <row r="1391" spans="1:3" hidden="1" x14ac:dyDescent="0.55000000000000004">
      <c r="A1391">
        <v>3301229248</v>
      </c>
      <c r="B1391">
        <v>21</v>
      </c>
      <c r="C1391" t="s">
        <v>1</v>
      </c>
    </row>
    <row r="1392" spans="1:3" x14ac:dyDescent="0.55000000000000004">
      <c r="A1392">
        <v>3301237827</v>
      </c>
      <c r="B1392">
        <v>13</v>
      </c>
      <c r="C1392" t="s">
        <v>491</v>
      </c>
    </row>
    <row r="1393" spans="1:3" x14ac:dyDescent="0.55000000000000004">
      <c r="A1393">
        <v>3301253205</v>
      </c>
      <c r="B1393">
        <v>3</v>
      </c>
      <c r="C1393" t="s">
        <v>492</v>
      </c>
    </row>
    <row r="1394" spans="1:3" hidden="1" x14ac:dyDescent="0.55000000000000004">
      <c r="A1394">
        <v>3301267804</v>
      </c>
      <c r="B1394">
        <v>23</v>
      </c>
      <c r="C1394" t="s">
        <v>1</v>
      </c>
    </row>
    <row r="1395" spans="1:3" hidden="1" x14ac:dyDescent="0.55000000000000004">
      <c r="A1395">
        <v>3301303717</v>
      </c>
      <c r="B1395">
        <v>32</v>
      </c>
      <c r="C1395" t="s">
        <v>0</v>
      </c>
    </row>
    <row r="1396" spans="1:3" hidden="1" x14ac:dyDescent="0.55000000000000004">
      <c r="A1396">
        <v>3301338844</v>
      </c>
      <c r="B1396">
        <v>32</v>
      </c>
      <c r="C1396" t="s">
        <v>493</v>
      </c>
    </row>
    <row r="1397" spans="1:3" hidden="1" x14ac:dyDescent="0.55000000000000004">
      <c r="A1397">
        <v>3315354381</v>
      </c>
      <c r="B1397">
        <v>34</v>
      </c>
      <c r="C1397" t="s">
        <v>494</v>
      </c>
    </row>
    <row r="1398" spans="1:3" x14ac:dyDescent="0.55000000000000004">
      <c r="A1398">
        <v>3315399253</v>
      </c>
      <c r="B1398">
        <v>8</v>
      </c>
      <c r="C1398" t="s">
        <v>494</v>
      </c>
    </row>
    <row r="1399" spans="1:3" hidden="1" x14ac:dyDescent="0.55000000000000004">
      <c r="A1399">
        <v>3315469046</v>
      </c>
      <c r="B1399">
        <v>28</v>
      </c>
      <c r="C1399" t="s">
        <v>494</v>
      </c>
    </row>
    <row r="1400" spans="1:3" x14ac:dyDescent="0.55000000000000004">
      <c r="A1400">
        <v>3315519357</v>
      </c>
      <c r="B1400">
        <v>11</v>
      </c>
      <c r="C1400" t="s">
        <v>494</v>
      </c>
    </row>
    <row r="1401" spans="1:3" hidden="1" x14ac:dyDescent="0.55000000000000004">
      <c r="A1401">
        <v>3315531004</v>
      </c>
      <c r="B1401">
        <v>31</v>
      </c>
      <c r="C1401" t="s">
        <v>494</v>
      </c>
    </row>
    <row r="1402" spans="1:3" x14ac:dyDescent="0.55000000000000004">
      <c r="A1402">
        <v>3315560707</v>
      </c>
      <c r="B1402">
        <v>2</v>
      </c>
      <c r="C1402" t="s">
        <v>494</v>
      </c>
    </row>
    <row r="1403" spans="1:3" hidden="1" x14ac:dyDescent="0.55000000000000004">
      <c r="A1403">
        <v>3315571465</v>
      </c>
      <c r="B1403">
        <v>30</v>
      </c>
      <c r="C1403" t="s">
        <v>494</v>
      </c>
    </row>
    <row r="1404" spans="1:3" x14ac:dyDescent="0.55000000000000004">
      <c r="A1404">
        <v>3315576678</v>
      </c>
      <c r="B1404">
        <v>6</v>
      </c>
      <c r="C1404" t="s">
        <v>494</v>
      </c>
    </row>
    <row r="1405" spans="1:3" x14ac:dyDescent="0.55000000000000004">
      <c r="A1405">
        <v>3315667854</v>
      </c>
      <c r="B1405">
        <v>4</v>
      </c>
      <c r="C1405" t="s">
        <v>494</v>
      </c>
    </row>
    <row r="1406" spans="1:3" hidden="1" x14ac:dyDescent="0.55000000000000004">
      <c r="A1406">
        <v>3315682682</v>
      </c>
      <c r="B1406">
        <v>33</v>
      </c>
      <c r="C1406" t="s">
        <v>494</v>
      </c>
    </row>
    <row r="1407" spans="1:3" x14ac:dyDescent="0.55000000000000004">
      <c r="A1407">
        <v>3315717133</v>
      </c>
      <c r="B1407">
        <v>1</v>
      </c>
      <c r="C1407" t="s">
        <v>494</v>
      </c>
    </row>
    <row r="1408" spans="1:3" x14ac:dyDescent="0.55000000000000004">
      <c r="A1408">
        <v>3315722875</v>
      </c>
      <c r="B1408">
        <v>7</v>
      </c>
      <c r="C1408" t="s">
        <v>494</v>
      </c>
    </row>
    <row r="1409" spans="1:3" hidden="1" x14ac:dyDescent="0.55000000000000004">
      <c r="A1409">
        <v>3315726347</v>
      </c>
      <c r="B1409">
        <v>27</v>
      </c>
      <c r="C1409" t="s">
        <v>494</v>
      </c>
    </row>
    <row r="1410" spans="1:3" hidden="1" x14ac:dyDescent="0.55000000000000004">
      <c r="A1410">
        <v>3315728010</v>
      </c>
      <c r="B1410">
        <v>24</v>
      </c>
      <c r="C1410" t="s">
        <v>495</v>
      </c>
    </row>
    <row r="1411" spans="1:3" x14ac:dyDescent="0.55000000000000004">
      <c r="A1411">
        <v>3315771681</v>
      </c>
      <c r="B1411">
        <v>14</v>
      </c>
      <c r="C1411" t="s">
        <v>494</v>
      </c>
    </row>
    <row r="1412" spans="1:3" x14ac:dyDescent="0.55000000000000004">
      <c r="A1412">
        <v>3315782680</v>
      </c>
      <c r="B1412">
        <v>15</v>
      </c>
      <c r="C1412" t="s">
        <v>494</v>
      </c>
    </row>
    <row r="1413" spans="1:3" hidden="1" x14ac:dyDescent="0.55000000000000004">
      <c r="A1413">
        <v>3315794847</v>
      </c>
      <c r="B1413">
        <v>25</v>
      </c>
      <c r="C1413" t="s">
        <v>494</v>
      </c>
    </row>
    <row r="1414" spans="1:3" x14ac:dyDescent="0.55000000000000004">
      <c r="A1414">
        <v>3315800296</v>
      </c>
      <c r="B1414">
        <v>16</v>
      </c>
      <c r="C1414" t="s">
        <v>494</v>
      </c>
    </row>
    <row r="1415" spans="1:3" hidden="1" x14ac:dyDescent="0.55000000000000004">
      <c r="A1415">
        <v>3315806865</v>
      </c>
      <c r="B1415">
        <v>21</v>
      </c>
      <c r="C1415" t="s">
        <v>496</v>
      </c>
    </row>
    <row r="1416" spans="1:3" hidden="1" x14ac:dyDescent="0.55000000000000004">
      <c r="A1416">
        <v>3315831287</v>
      </c>
      <c r="B1416">
        <v>20</v>
      </c>
      <c r="C1416" t="s">
        <v>497</v>
      </c>
    </row>
    <row r="1417" spans="1:3" hidden="1" x14ac:dyDescent="0.55000000000000004">
      <c r="A1417">
        <v>3315842535</v>
      </c>
      <c r="B1417">
        <v>24</v>
      </c>
      <c r="C1417" t="s">
        <v>498</v>
      </c>
    </row>
    <row r="1418" spans="1:3" hidden="1" x14ac:dyDescent="0.55000000000000004">
      <c r="A1418">
        <v>3315845102</v>
      </c>
      <c r="B1418">
        <v>21</v>
      </c>
      <c r="C1418" t="s">
        <v>499</v>
      </c>
    </row>
    <row r="1419" spans="1:3" hidden="1" x14ac:dyDescent="0.55000000000000004">
      <c r="A1419">
        <v>3315850648</v>
      </c>
      <c r="B1419">
        <v>24</v>
      </c>
      <c r="C1419" t="s">
        <v>500</v>
      </c>
    </row>
    <row r="1420" spans="1:3" hidden="1" x14ac:dyDescent="0.55000000000000004">
      <c r="A1420">
        <v>3315862203</v>
      </c>
      <c r="B1420">
        <v>22</v>
      </c>
      <c r="C1420" t="s">
        <v>501</v>
      </c>
    </row>
    <row r="1421" spans="1:3" x14ac:dyDescent="0.55000000000000004">
      <c r="A1421">
        <v>3315875976</v>
      </c>
      <c r="B1421">
        <v>10</v>
      </c>
      <c r="C1421" t="s">
        <v>494</v>
      </c>
    </row>
    <row r="1422" spans="1:3" x14ac:dyDescent="0.55000000000000004">
      <c r="A1422">
        <v>3315913831</v>
      </c>
      <c r="B1422">
        <v>12</v>
      </c>
      <c r="C1422" t="s">
        <v>494</v>
      </c>
    </row>
    <row r="1423" spans="1:3" hidden="1" x14ac:dyDescent="0.55000000000000004">
      <c r="A1423">
        <v>3315926627</v>
      </c>
      <c r="B1423">
        <v>23</v>
      </c>
      <c r="C1423" t="s">
        <v>502</v>
      </c>
    </row>
    <row r="1424" spans="1:3" hidden="1" x14ac:dyDescent="0.55000000000000004">
      <c r="A1424">
        <v>3315964321</v>
      </c>
      <c r="B1424">
        <v>29</v>
      </c>
      <c r="C1424" t="s">
        <v>494</v>
      </c>
    </row>
    <row r="1425" spans="1:3" hidden="1" x14ac:dyDescent="0.55000000000000004">
      <c r="A1425">
        <v>3316017770</v>
      </c>
      <c r="B1425">
        <v>26</v>
      </c>
      <c r="C1425" t="s">
        <v>494</v>
      </c>
    </row>
    <row r="1426" spans="1:3" x14ac:dyDescent="0.55000000000000004">
      <c r="A1426">
        <v>3316027973</v>
      </c>
      <c r="B1426">
        <v>9</v>
      </c>
      <c r="C1426" t="s">
        <v>494</v>
      </c>
    </row>
    <row r="1427" spans="1:3" hidden="1" x14ac:dyDescent="0.55000000000000004">
      <c r="A1427">
        <v>3316054455</v>
      </c>
      <c r="B1427">
        <v>21</v>
      </c>
      <c r="C1427" t="s">
        <v>503</v>
      </c>
    </row>
    <row r="1428" spans="1:3" x14ac:dyDescent="0.55000000000000004">
      <c r="A1428">
        <v>3316054982</v>
      </c>
      <c r="B1428">
        <v>5</v>
      </c>
      <c r="C1428" t="s">
        <v>494</v>
      </c>
    </row>
    <row r="1429" spans="1:3" hidden="1" x14ac:dyDescent="0.55000000000000004">
      <c r="A1429">
        <v>3316070728</v>
      </c>
      <c r="B1429">
        <v>20</v>
      </c>
      <c r="C1429" t="s">
        <v>504</v>
      </c>
    </row>
    <row r="1430" spans="1:3" hidden="1" x14ac:dyDescent="0.55000000000000004">
      <c r="A1430">
        <v>3316099223</v>
      </c>
      <c r="B1430">
        <v>21</v>
      </c>
      <c r="C1430" t="s">
        <v>505</v>
      </c>
    </row>
    <row r="1431" spans="1:3" x14ac:dyDescent="0.55000000000000004">
      <c r="A1431">
        <v>3316136357</v>
      </c>
      <c r="B1431">
        <v>17</v>
      </c>
      <c r="C1431" t="s">
        <v>494</v>
      </c>
    </row>
    <row r="1432" spans="1:3" hidden="1" x14ac:dyDescent="0.55000000000000004">
      <c r="A1432">
        <v>3316154360</v>
      </c>
      <c r="B1432">
        <v>21</v>
      </c>
      <c r="C1432" t="s">
        <v>506</v>
      </c>
    </row>
    <row r="1433" spans="1:3" hidden="1" x14ac:dyDescent="0.55000000000000004">
      <c r="A1433">
        <v>3316167855</v>
      </c>
      <c r="B1433">
        <v>23</v>
      </c>
      <c r="C1433" t="s">
        <v>507</v>
      </c>
    </row>
    <row r="1434" spans="1:3" hidden="1" x14ac:dyDescent="0.55000000000000004">
      <c r="A1434">
        <v>3316168681</v>
      </c>
      <c r="B1434">
        <v>21</v>
      </c>
      <c r="C1434" t="s">
        <v>508</v>
      </c>
    </row>
    <row r="1435" spans="1:3" x14ac:dyDescent="0.55000000000000004">
      <c r="A1435">
        <v>3316203368</v>
      </c>
      <c r="B1435">
        <v>13</v>
      </c>
      <c r="C1435" t="s">
        <v>494</v>
      </c>
    </row>
    <row r="1436" spans="1:3" x14ac:dyDescent="0.55000000000000004">
      <c r="A1436">
        <v>3316218836</v>
      </c>
      <c r="B1436">
        <v>3</v>
      </c>
      <c r="C1436" t="s">
        <v>494</v>
      </c>
    </row>
    <row r="1437" spans="1:3" hidden="1" x14ac:dyDescent="0.55000000000000004">
      <c r="A1437">
        <v>3316305019</v>
      </c>
      <c r="B1437">
        <v>32</v>
      </c>
      <c r="C1437" t="s">
        <v>494</v>
      </c>
    </row>
    <row r="1438" spans="1:3" hidden="1" x14ac:dyDescent="0.55000000000000004">
      <c r="A1438">
        <v>3316352021</v>
      </c>
      <c r="B1438">
        <v>19</v>
      </c>
      <c r="C1438" t="s">
        <v>509</v>
      </c>
    </row>
    <row r="1439" spans="1:3" hidden="1" x14ac:dyDescent="0.55000000000000004">
      <c r="A1439">
        <v>3316503409</v>
      </c>
      <c r="B1439">
        <v>21</v>
      </c>
      <c r="C1439" t="s">
        <v>510</v>
      </c>
    </row>
    <row r="1440" spans="1:3" hidden="1" x14ac:dyDescent="0.55000000000000004">
      <c r="A1440">
        <v>3316529558</v>
      </c>
      <c r="B1440">
        <v>21</v>
      </c>
      <c r="C1440" t="s">
        <v>511</v>
      </c>
    </row>
    <row r="1441" spans="1:3" hidden="1" x14ac:dyDescent="0.55000000000000004">
      <c r="A1441">
        <v>3316564464</v>
      </c>
      <c r="B1441">
        <v>21</v>
      </c>
      <c r="C1441" t="s">
        <v>512</v>
      </c>
    </row>
    <row r="1442" spans="1:3" hidden="1" x14ac:dyDescent="0.55000000000000004">
      <c r="A1442">
        <v>3316587595</v>
      </c>
      <c r="B1442">
        <v>21</v>
      </c>
      <c r="C1442" t="s">
        <v>513</v>
      </c>
    </row>
    <row r="1443" spans="1:3" hidden="1" x14ac:dyDescent="0.55000000000000004">
      <c r="A1443">
        <v>3316663638</v>
      </c>
      <c r="B1443">
        <v>21</v>
      </c>
      <c r="C1443" t="s">
        <v>514</v>
      </c>
    </row>
    <row r="1444" spans="1:3" hidden="1" x14ac:dyDescent="0.55000000000000004">
      <c r="A1444">
        <v>3316848752</v>
      </c>
      <c r="B1444">
        <v>21</v>
      </c>
      <c r="C1444" t="s">
        <v>515</v>
      </c>
    </row>
    <row r="1445" spans="1:3" hidden="1" x14ac:dyDescent="0.55000000000000004">
      <c r="A1445">
        <v>3317040655</v>
      </c>
      <c r="B1445">
        <v>21</v>
      </c>
      <c r="C1445" t="s">
        <v>516</v>
      </c>
    </row>
    <row r="1446" spans="1:3" hidden="1" x14ac:dyDescent="0.55000000000000004">
      <c r="A1446">
        <v>3317057932</v>
      </c>
      <c r="B1446">
        <v>21</v>
      </c>
      <c r="C1446" t="s">
        <v>517</v>
      </c>
    </row>
    <row r="1447" spans="1:3" hidden="1" x14ac:dyDescent="0.55000000000000004">
      <c r="A1447">
        <v>3317102786</v>
      </c>
      <c r="B1447">
        <v>21</v>
      </c>
      <c r="C1447" t="s">
        <v>518</v>
      </c>
    </row>
    <row r="1448" spans="1:3" hidden="1" x14ac:dyDescent="0.55000000000000004">
      <c r="A1448">
        <v>3317159755</v>
      </c>
      <c r="B1448">
        <v>21</v>
      </c>
      <c r="C1448" t="s">
        <v>519</v>
      </c>
    </row>
    <row r="1449" spans="1:3" hidden="1" x14ac:dyDescent="0.55000000000000004">
      <c r="A1449">
        <v>3317173089</v>
      </c>
      <c r="B1449">
        <v>21</v>
      </c>
      <c r="C1449" t="s">
        <v>520</v>
      </c>
    </row>
    <row r="1450" spans="1:3" hidden="1" x14ac:dyDescent="0.55000000000000004">
      <c r="A1450">
        <v>3350353073</v>
      </c>
      <c r="B1450">
        <v>34</v>
      </c>
      <c r="C1450" t="s">
        <v>46</v>
      </c>
    </row>
    <row r="1451" spans="1:3" x14ac:dyDescent="0.55000000000000004">
      <c r="A1451">
        <v>3350391002</v>
      </c>
      <c r="B1451">
        <v>8</v>
      </c>
      <c r="C1451" t="s">
        <v>46</v>
      </c>
    </row>
    <row r="1452" spans="1:3" hidden="1" x14ac:dyDescent="0.55000000000000004">
      <c r="A1452">
        <v>3350467692</v>
      </c>
      <c r="B1452">
        <v>28</v>
      </c>
      <c r="C1452" t="s">
        <v>46</v>
      </c>
    </row>
    <row r="1453" spans="1:3" x14ac:dyDescent="0.55000000000000004">
      <c r="A1453">
        <v>3350508647</v>
      </c>
      <c r="B1453">
        <v>11</v>
      </c>
      <c r="C1453" t="s">
        <v>46</v>
      </c>
    </row>
    <row r="1454" spans="1:3" hidden="1" x14ac:dyDescent="0.55000000000000004">
      <c r="A1454">
        <v>3350529650</v>
      </c>
      <c r="B1454">
        <v>31</v>
      </c>
      <c r="C1454" t="s">
        <v>46</v>
      </c>
    </row>
    <row r="1455" spans="1:3" x14ac:dyDescent="0.55000000000000004">
      <c r="A1455">
        <v>3350554307</v>
      </c>
      <c r="B1455">
        <v>2</v>
      </c>
      <c r="C1455" t="s">
        <v>46</v>
      </c>
    </row>
    <row r="1456" spans="1:3" x14ac:dyDescent="0.55000000000000004">
      <c r="A1456">
        <v>3350568843</v>
      </c>
      <c r="B1456">
        <v>6</v>
      </c>
      <c r="C1456" t="s">
        <v>46</v>
      </c>
    </row>
    <row r="1457" spans="1:3" hidden="1" x14ac:dyDescent="0.55000000000000004">
      <c r="A1457">
        <v>3350570156</v>
      </c>
      <c r="B1457">
        <v>30</v>
      </c>
      <c r="C1457" t="s">
        <v>46</v>
      </c>
    </row>
    <row r="1458" spans="1:3" x14ac:dyDescent="0.55000000000000004">
      <c r="A1458">
        <v>3350666545</v>
      </c>
      <c r="B1458">
        <v>4</v>
      </c>
      <c r="C1458" t="s">
        <v>46</v>
      </c>
    </row>
    <row r="1459" spans="1:3" hidden="1" x14ac:dyDescent="0.55000000000000004">
      <c r="A1459">
        <v>3350681328</v>
      </c>
      <c r="B1459">
        <v>33</v>
      </c>
      <c r="C1459" t="s">
        <v>46</v>
      </c>
    </row>
    <row r="1460" spans="1:3" x14ac:dyDescent="0.55000000000000004">
      <c r="A1460">
        <v>3350700383</v>
      </c>
      <c r="B1460">
        <v>1</v>
      </c>
      <c r="C1460" t="s">
        <v>46</v>
      </c>
    </row>
    <row r="1461" spans="1:3" hidden="1" x14ac:dyDescent="0.55000000000000004">
      <c r="A1461">
        <v>3350711635</v>
      </c>
      <c r="B1461">
        <v>27</v>
      </c>
      <c r="C1461" t="s">
        <v>46</v>
      </c>
    </row>
    <row r="1462" spans="1:3" x14ac:dyDescent="0.55000000000000004">
      <c r="A1462">
        <v>3350719957</v>
      </c>
      <c r="B1462">
        <v>7</v>
      </c>
      <c r="C1462" t="s">
        <v>46</v>
      </c>
    </row>
    <row r="1463" spans="1:3" x14ac:dyDescent="0.55000000000000004">
      <c r="A1463">
        <v>3350768284</v>
      </c>
      <c r="B1463">
        <v>14</v>
      </c>
      <c r="C1463" t="s">
        <v>46</v>
      </c>
    </row>
    <row r="1464" spans="1:3" x14ac:dyDescent="0.55000000000000004">
      <c r="A1464">
        <v>3350780736</v>
      </c>
      <c r="B1464">
        <v>15</v>
      </c>
      <c r="C1464" t="s">
        <v>46</v>
      </c>
    </row>
    <row r="1465" spans="1:3" hidden="1" x14ac:dyDescent="0.55000000000000004">
      <c r="A1465">
        <v>3350793493</v>
      </c>
      <c r="B1465">
        <v>25</v>
      </c>
      <c r="C1465" t="s">
        <v>46</v>
      </c>
    </row>
    <row r="1466" spans="1:3" x14ac:dyDescent="0.55000000000000004">
      <c r="A1466">
        <v>3350798942</v>
      </c>
      <c r="B1466">
        <v>16</v>
      </c>
      <c r="C1466" t="s">
        <v>46</v>
      </c>
    </row>
    <row r="1467" spans="1:3" x14ac:dyDescent="0.55000000000000004">
      <c r="A1467">
        <v>3350874667</v>
      </c>
      <c r="B1467">
        <v>10</v>
      </c>
      <c r="C1467" t="s">
        <v>46</v>
      </c>
    </row>
    <row r="1468" spans="1:3" x14ac:dyDescent="0.55000000000000004">
      <c r="A1468">
        <v>3350912522</v>
      </c>
      <c r="B1468">
        <v>12</v>
      </c>
      <c r="C1468" t="s">
        <v>46</v>
      </c>
    </row>
    <row r="1469" spans="1:3" hidden="1" x14ac:dyDescent="0.55000000000000004">
      <c r="A1469">
        <v>3350962967</v>
      </c>
      <c r="B1469">
        <v>29</v>
      </c>
      <c r="C1469" t="s">
        <v>46</v>
      </c>
    </row>
    <row r="1470" spans="1:3" hidden="1" x14ac:dyDescent="0.55000000000000004">
      <c r="A1470">
        <v>3351016462</v>
      </c>
      <c r="B1470">
        <v>26</v>
      </c>
      <c r="C1470" t="s">
        <v>46</v>
      </c>
    </row>
    <row r="1471" spans="1:3" x14ac:dyDescent="0.55000000000000004">
      <c r="A1471">
        <v>3351026664</v>
      </c>
      <c r="B1471">
        <v>9</v>
      </c>
      <c r="C1471" t="s">
        <v>46</v>
      </c>
    </row>
    <row r="1472" spans="1:3" x14ac:dyDescent="0.55000000000000004">
      <c r="A1472">
        <v>3351033298</v>
      </c>
      <c r="B1472">
        <v>5</v>
      </c>
      <c r="C1472" t="s">
        <v>46</v>
      </c>
    </row>
    <row r="1473" spans="1:3" x14ac:dyDescent="0.55000000000000004">
      <c r="A1473">
        <v>3351135049</v>
      </c>
      <c r="B1473">
        <v>17</v>
      </c>
      <c r="C1473" t="s">
        <v>46</v>
      </c>
    </row>
    <row r="1474" spans="1:3" x14ac:dyDescent="0.55000000000000004">
      <c r="A1474">
        <v>3351202059</v>
      </c>
      <c r="B1474">
        <v>13</v>
      </c>
      <c r="C1474" t="s">
        <v>46</v>
      </c>
    </row>
    <row r="1475" spans="1:3" x14ac:dyDescent="0.55000000000000004">
      <c r="A1475">
        <v>3351217527</v>
      </c>
      <c r="B1475">
        <v>3</v>
      </c>
      <c r="C1475" t="s">
        <v>46</v>
      </c>
    </row>
    <row r="1476" spans="1:3" hidden="1" x14ac:dyDescent="0.55000000000000004">
      <c r="A1476">
        <v>3351303711</v>
      </c>
      <c r="B1476">
        <v>32</v>
      </c>
      <c r="C1476" t="s">
        <v>46</v>
      </c>
    </row>
    <row r="1477" spans="1:3" hidden="1" x14ac:dyDescent="0.55000000000000004">
      <c r="A1477">
        <v>3600357605</v>
      </c>
      <c r="B1477">
        <v>24</v>
      </c>
      <c r="C1477" t="s">
        <v>1</v>
      </c>
    </row>
    <row r="1478" spans="1:3" hidden="1" x14ac:dyDescent="0.55000000000000004">
      <c r="A1478">
        <v>3600387724</v>
      </c>
      <c r="B1478">
        <v>34</v>
      </c>
      <c r="C1478" t="s">
        <v>521</v>
      </c>
    </row>
    <row r="1479" spans="1:3" hidden="1" x14ac:dyDescent="0.55000000000000004">
      <c r="A1479">
        <v>3600388542</v>
      </c>
      <c r="B1479">
        <v>34</v>
      </c>
      <c r="C1479" t="s">
        <v>0</v>
      </c>
    </row>
    <row r="1480" spans="1:3" x14ac:dyDescent="0.55000000000000004">
      <c r="A1480">
        <v>3600425529</v>
      </c>
      <c r="B1480">
        <v>8</v>
      </c>
      <c r="C1480" t="s">
        <v>522</v>
      </c>
    </row>
    <row r="1481" spans="1:3" x14ac:dyDescent="0.55000000000000004">
      <c r="A1481">
        <v>3600426347</v>
      </c>
      <c r="B1481">
        <v>8</v>
      </c>
      <c r="C1481" t="s">
        <v>0</v>
      </c>
    </row>
    <row r="1482" spans="1:3" hidden="1" x14ac:dyDescent="0.55000000000000004">
      <c r="A1482">
        <v>3600502029</v>
      </c>
      <c r="B1482">
        <v>28</v>
      </c>
      <c r="C1482" t="s">
        <v>523</v>
      </c>
    </row>
    <row r="1483" spans="1:3" hidden="1" x14ac:dyDescent="0.55000000000000004">
      <c r="A1483">
        <v>3600502848</v>
      </c>
      <c r="B1483">
        <v>28</v>
      </c>
      <c r="C1483" t="s">
        <v>0</v>
      </c>
    </row>
    <row r="1484" spans="1:3" x14ac:dyDescent="0.55000000000000004">
      <c r="A1484">
        <v>3600543300</v>
      </c>
      <c r="B1484">
        <v>11</v>
      </c>
      <c r="C1484" t="s">
        <v>524</v>
      </c>
    </row>
    <row r="1485" spans="1:3" x14ac:dyDescent="0.55000000000000004">
      <c r="A1485">
        <v>3600544119</v>
      </c>
      <c r="B1485">
        <v>11</v>
      </c>
      <c r="C1485" t="s">
        <v>0</v>
      </c>
    </row>
    <row r="1486" spans="1:3" hidden="1" x14ac:dyDescent="0.55000000000000004">
      <c r="A1486">
        <v>3600564300</v>
      </c>
      <c r="B1486">
        <v>31</v>
      </c>
      <c r="C1486" t="s">
        <v>525</v>
      </c>
    </row>
    <row r="1487" spans="1:3" hidden="1" x14ac:dyDescent="0.55000000000000004">
      <c r="A1487">
        <v>3600565121</v>
      </c>
      <c r="B1487">
        <v>31</v>
      </c>
      <c r="C1487" t="s">
        <v>0</v>
      </c>
    </row>
    <row r="1488" spans="1:3" x14ac:dyDescent="0.55000000000000004">
      <c r="A1488">
        <v>3600588966</v>
      </c>
      <c r="B1488">
        <v>2</v>
      </c>
      <c r="C1488" t="s">
        <v>526</v>
      </c>
    </row>
    <row r="1489" spans="1:3" x14ac:dyDescent="0.55000000000000004">
      <c r="A1489">
        <v>3600589784</v>
      </c>
      <c r="B1489">
        <v>2</v>
      </c>
      <c r="C1489" t="s">
        <v>0</v>
      </c>
    </row>
    <row r="1490" spans="1:3" x14ac:dyDescent="0.55000000000000004">
      <c r="A1490">
        <v>3600603122</v>
      </c>
      <c r="B1490">
        <v>6</v>
      </c>
      <c r="C1490" t="s">
        <v>527</v>
      </c>
    </row>
    <row r="1491" spans="1:3" x14ac:dyDescent="0.55000000000000004">
      <c r="A1491">
        <v>3600603940</v>
      </c>
      <c r="B1491">
        <v>6</v>
      </c>
      <c r="C1491" t="s">
        <v>0</v>
      </c>
    </row>
    <row r="1492" spans="1:3" hidden="1" x14ac:dyDescent="0.55000000000000004">
      <c r="A1492">
        <v>3600604762</v>
      </c>
      <c r="B1492">
        <v>30</v>
      </c>
      <c r="C1492" t="s">
        <v>528</v>
      </c>
    </row>
    <row r="1493" spans="1:3" hidden="1" x14ac:dyDescent="0.55000000000000004">
      <c r="A1493">
        <v>3600605580</v>
      </c>
      <c r="B1493">
        <v>30</v>
      </c>
      <c r="C1493" t="s">
        <v>0</v>
      </c>
    </row>
    <row r="1494" spans="1:3" hidden="1" x14ac:dyDescent="0.55000000000000004">
      <c r="A1494">
        <v>3600649083</v>
      </c>
      <c r="B1494">
        <v>18</v>
      </c>
      <c r="C1494" t="s">
        <v>1</v>
      </c>
    </row>
    <row r="1495" spans="1:3" x14ac:dyDescent="0.55000000000000004">
      <c r="A1495">
        <v>3600701178</v>
      </c>
      <c r="B1495">
        <v>4</v>
      </c>
      <c r="C1495" t="s">
        <v>529</v>
      </c>
    </row>
    <row r="1496" spans="1:3" x14ac:dyDescent="0.55000000000000004">
      <c r="A1496">
        <v>3600701997</v>
      </c>
      <c r="B1496">
        <v>4</v>
      </c>
      <c r="C1496" t="s">
        <v>0</v>
      </c>
    </row>
    <row r="1497" spans="1:3" hidden="1" x14ac:dyDescent="0.55000000000000004">
      <c r="A1497">
        <v>3600715943</v>
      </c>
      <c r="B1497">
        <v>33</v>
      </c>
      <c r="C1497" t="s">
        <v>530</v>
      </c>
    </row>
    <row r="1498" spans="1:3" hidden="1" x14ac:dyDescent="0.55000000000000004">
      <c r="A1498">
        <v>3600716761</v>
      </c>
      <c r="B1498">
        <v>33</v>
      </c>
      <c r="C1498" t="s">
        <v>0</v>
      </c>
    </row>
    <row r="1499" spans="1:3" x14ac:dyDescent="0.55000000000000004">
      <c r="A1499">
        <v>3600735052</v>
      </c>
      <c r="B1499">
        <v>1</v>
      </c>
      <c r="C1499" t="s">
        <v>531</v>
      </c>
    </row>
    <row r="1500" spans="1:3" x14ac:dyDescent="0.55000000000000004">
      <c r="A1500">
        <v>3600735871</v>
      </c>
      <c r="B1500">
        <v>1</v>
      </c>
      <c r="C1500" t="s">
        <v>0</v>
      </c>
    </row>
    <row r="1501" spans="1:3" hidden="1" x14ac:dyDescent="0.55000000000000004">
      <c r="A1501">
        <v>3600746242</v>
      </c>
      <c r="B1501">
        <v>27</v>
      </c>
      <c r="C1501" t="s">
        <v>532</v>
      </c>
    </row>
    <row r="1502" spans="1:3" hidden="1" x14ac:dyDescent="0.55000000000000004">
      <c r="A1502">
        <v>3600747060</v>
      </c>
      <c r="B1502">
        <v>27</v>
      </c>
      <c r="C1502" t="s">
        <v>0</v>
      </c>
    </row>
    <row r="1503" spans="1:3" x14ac:dyDescent="0.55000000000000004">
      <c r="A1503">
        <v>3600754231</v>
      </c>
      <c r="B1503">
        <v>7</v>
      </c>
      <c r="C1503" t="s">
        <v>533</v>
      </c>
    </row>
    <row r="1504" spans="1:3" x14ac:dyDescent="0.55000000000000004">
      <c r="A1504">
        <v>3600755049</v>
      </c>
      <c r="B1504">
        <v>7</v>
      </c>
      <c r="C1504" t="s">
        <v>0</v>
      </c>
    </row>
    <row r="1505" spans="1:3" hidden="1" x14ac:dyDescent="0.55000000000000004">
      <c r="A1505">
        <v>3600795058</v>
      </c>
      <c r="B1505">
        <v>20</v>
      </c>
      <c r="C1505" t="s">
        <v>1</v>
      </c>
    </row>
    <row r="1506" spans="1:3" x14ac:dyDescent="0.55000000000000004">
      <c r="A1506">
        <v>3600802955</v>
      </c>
      <c r="B1506">
        <v>14</v>
      </c>
      <c r="C1506" t="s">
        <v>534</v>
      </c>
    </row>
    <row r="1507" spans="1:3" x14ac:dyDescent="0.55000000000000004">
      <c r="A1507">
        <v>3600803774</v>
      </c>
      <c r="B1507">
        <v>14</v>
      </c>
      <c r="C1507" t="s">
        <v>0</v>
      </c>
    </row>
    <row r="1508" spans="1:3" x14ac:dyDescent="0.55000000000000004">
      <c r="A1508">
        <v>3600815321</v>
      </c>
      <c r="B1508">
        <v>15</v>
      </c>
      <c r="C1508" t="s">
        <v>535</v>
      </c>
    </row>
    <row r="1509" spans="1:3" x14ac:dyDescent="0.55000000000000004">
      <c r="A1509">
        <v>3600816140</v>
      </c>
      <c r="B1509">
        <v>15</v>
      </c>
      <c r="C1509" t="s">
        <v>0</v>
      </c>
    </row>
    <row r="1510" spans="1:3" hidden="1" x14ac:dyDescent="0.55000000000000004">
      <c r="A1510">
        <v>3600827331</v>
      </c>
      <c r="B1510">
        <v>25</v>
      </c>
      <c r="C1510" t="s">
        <v>536</v>
      </c>
    </row>
    <row r="1511" spans="1:3" hidden="1" x14ac:dyDescent="0.55000000000000004">
      <c r="A1511">
        <v>3600828150</v>
      </c>
      <c r="B1511">
        <v>25</v>
      </c>
      <c r="C1511" t="s">
        <v>0</v>
      </c>
    </row>
    <row r="1512" spans="1:3" x14ac:dyDescent="0.55000000000000004">
      <c r="A1512">
        <v>3600833620</v>
      </c>
      <c r="B1512">
        <v>16</v>
      </c>
      <c r="C1512" t="s">
        <v>537</v>
      </c>
    </row>
    <row r="1513" spans="1:3" x14ac:dyDescent="0.55000000000000004">
      <c r="A1513">
        <v>3600834438</v>
      </c>
      <c r="B1513">
        <v>16</v>
      </c>
      <c r="C1513" t="s">
        <v>0</v>
      </c>
    </row>
    <row r="1514" spans="1:3" x14ac:dyDescent="0.55000000000000004">
      <c r="A1514">
        <v>3600908843</v>
      </c>
      <c r="B1514">
        <v>10</v>
      </c>
      <c r="C1514" t="s">
        <v>538</v>
      </c>
    </row>
    <row r="1515" spans="1:3" x14ac:dyDescent="0.55000000000000004">
      <c r="A1515">
        <v>3600909661</v>
      </c>
      <c r="B1515">
        <v>10</v>
      </c>
      <c r="C1515" t="s">
        <v>0</v>
      </c>
    </row>
    <row r="1516" spans="1:3" x14ac:dyDescent="0.55000000000000004">
      <c r="A1516">
        <v>3600947185</v>
      </c>
      <c r="B1516">
        <v>12</v>
      </c>
      <c r="C1516" t="s">
        <v>539</v>
      </c>
    </row>
    <row r="1517" spans="1:3" x14ac:dyDescent="0.55000000000000004">
      <c r="A1517">
        <v>3600948004</v>
      </c>
      <c r="B1517">
        <v>12</v>
      </c>
      <c r="C1517" t="s">
        <v>0</v>
      </c>
    </row>
    <row r="1518" spans="1:3" hidden="1" x14ac:dyDescent="0.55000000000000004">
      <c r="A1518">
        <v>3600985635</v>
      </c>
      <c r="B1518">
        <v>22</v>
      </c>
      <c r="C1518" t="s">
        <v>1</v>
      </c>
    </row>
    <row r="1519" spans="1:3" hidden="1" x14ac:dyDescent="0.55000000000000004">
      <c r="A1519">
        <v>3600997633</v>
      </c>
      <c r="B1519">
        <v>29</v>
      </c>
      <c r="C1519" t="s">
        <v>540</v>
      </c>
    </row>
    <row r="1520" spans="1:3" hidden="1" x14ac:dyDescent="0.55000000000000004">
      <c r="A1520">
        <v>3600998451</v>
      </c>
      <c r="B1520">
        <v>29</v>
      </c>
      <c r="C1520" t="s">
        <v>0</v>
      </c>
    </row>
    <row r="1521" spans="1:3" hidden="1" x14ac:dyDescent="0.55000000000000004">
      <c r="A1521">
        <v>3601041636</v>
      </c>
      <c r="B1521">
        <v>19</v>
      </c>
      <c r="C1521" t="s">
        <v>1</v>
      </c>
    </row>
    <row r="1522" spans="1:3" hidden="1" x14ac:dyDescent="0.55000000000000004">
      <c r="A1522">
        <v>3601050376</v>
      </c>
      <c r="B1522">
        <v>26</v>
      </c>
      <c r="C1522" t="s">
        <v>541</v>
      </c>
    </row>
    <row r="1523" spans="1:3" hidden="1" x14ac:dyDescent="0.55000000000000004">
      <c r="A1523">
        <v>3601051194</v>
      </c>
      <c r="B1523">
        <v>26</v>
      </c>
      <c r="C1523" t="s">
        <v>0</v>
      </c>
    </row>
    <row r="1524" spans="1:3" x14ac:dyDescent="0.55000000000000004">
      <c r="A1524">
        <v>3601061156</v>
      </c>
      <c r="B1524">
        <v>9</v>
      </c>
      <c r="C1524" t="s">
        <v>542</v>
      </c>
    </row>
    <row r="1525" spans="1:3" x14ac:dyDescent="0.55000000000000004">
      <c r="A1525">
        <v>3601061974</v>
      </c>
      <c r="B1525">
        <v>9</v>
      </c>
      <c r="C1525" t="s">
        <v>0</v>
      </c>
    </row>
    <row r="1526" spans="1:3" x14ac:dyDescent="0.55000000000000004">
      <c r="A1526">
        <v>3601067977</v>
      </c>
      <c r="B1526">
        <v>5</v>
      </c>
      <c r="C1526" t="s">
        <v>543</v>
      </c>
    </row>
    <row r="1527" spans="1:3" x14ac:dyDescent="0.55000000000000004">
      <c r="A1527">
        <v>3601068795</v>
      </c>
      <c r="B1527">
        <v>5</v>
      </c>
      <c r="C1527" t="s">
        <v>0</v>
      </c>
    </row>
    <row r="1528" spans="1:3" x14ac:dyDescent="0.55000000000000004">
      <c r="A1528">
        <v>3601169628</v>
      </c>
      <c r="B1528">
        <v>17</v>
      </c>
      <c r="C1528" t="s">
        <v>544</v>
      </c>
    </row>
    <row r="1529" spans="1:3" x14ac:dyDescent="0.55000000000000004">
      <c r="A1529">
        <v>3601170446</v>
      </c>
      <c r="B1529">
        <v>17</v>
      </c>
      <c r="C1529" t="s">
        <v>0</v>
      </c>
    </row>
    <row r="1530" spans="1:3" hidden="1" x14ac:dyDescent="0.55000000000000004">
      <c r="A1530">
        <v>3601229248</v>
      </c>
      <c r="B1530">
        <v>21</v>
      </c>
      <c r="C1530" t="s">
        <v>1</v>
      </c>
    </row>
    <row r="1531" spans="1:3" x14ac:dyDescent="0.55000000000000004">
      <c r="A1531">
        <v>3601236735</v>
      </c>
      <c r="B1531">
        <v>13</v>
      </c>
      <c r="C1531" t="s">
        <v>545</v>
      </c>
    </row>
    <row r="1532" spans="1:3" x14ac:dyDescent="0.55000000000000004">
      <c r="A1532">
        <v>3601237554</v>
      </c>
      <c r="B1532">
        <v>13</v>
      </c>
      <c r="C1532" t="s">
        <v>0</v>
      </c>
    </row>
    <row r="1533" spans="1:3" x14ac:dyDescent="0.55000000000000004">
      <c r="A1533">
        <v>3601252070</v>
      </c>
      <c r="B1533">
        <v>3</v>
      </c>
      <c r="C1533" t="s">
        <v>546</v>
      </c>
    </row>
    <row r="1534" spans="1:3" x14ac:dyDescent="0.55000000000000004">
      <c r="A1534">
        <v>3601252888</v>
      </c>
      <c r="B1534">
        <v>3</v>
      </c>
      <c r="C1534" t="s">
        <v>0</v>
      </c>
    </row>
    <row r="1535" spans="1:3" hidden="1" x14ac:dyDescent="0.55000000000000004">
      <c r="A1535">
        <v>3601267804</v>
      </c>
      <c r="B1535">
        <v>23</v>
      </c>
      <c r="C1535" t="s">
        <v>1</v>
      </c>
    </row>
    <row r="1536" spans="1:3" hidden="1" x14ac:dyDescent="0.55000000000000004">
      <c r="A1536">
        <v>3601337541</v>
      </c>
      <c r="B1536">
        <v>32</v>
      </c>
      <c r="C1536" t="s">
        <v>547</v>
      </c>
    </row>
    <row r="1537" spans="1:3" hidden="1" x14ac:dyDescent="0.55000000000000004">
      <c r="A1537">
        <v>3601338359</v>
      </c>
      <c r="B1537">
        <v>32</v>
      </c>
      <c r="C1537" t="s">
        <v>0</v>
      </c>
    </row>
    <row r="1538" spans="1:3" hidden="1" x14ac:dyDescent="0.55000000000000004">
      <c r="A1538">
        <v>3615385612</v>
      </c>
      <c r="B1538">
        <v>34</v>
      </c>
      <c r="C1538" t="s">
        <v>548</v>
      </c>
    </row>
    <row r="1539" spans="1:3" x14ac:dyDescent="0.55000000000000004">
      <c r="A1539">
        <v>3615423496</v>
      </c>
      <c r="B1539">
        <v>8</v>
      </c>
      <c r="C1539" t="s">
        <v>548</v>
      </c>
    </row>
    <row r="1540" spans="1:3" hidden="1" x14ac:dyDescent="0.55000000000000004">
      <c r="A1540">
        <v>3615500231</v>
      </c>
      <c r="B1540">
        <v>28</v>
      </c>
      <c r="C1540" t="s">
        <v>548</v>
      </c>
    </row>
    <row r="1541" spans="1:3" hidden="1" x14ac:dyDescent="0.55000000000000004">
      <c r="A1541">
        <v>3615562189</v>
      </c>
      <c r="B1541">
        <v>31</v>
      </c>
      <c r="C1541" t="s">
        <v>548</v>
      </c>
    </row>
    <row r="1542" spans="1:3" x14ac:dyDescent="0.55000000000000004">
      <c r="A1542">
        <v>3615586847</v>
      </c>
      <c r="B1542">
        <v>2</v>
      </c>
      <c r="C1542" t="s">
        <v>548</v>
      </c>
    </row>
    <row r="1543" spans="1:3" hidden="1" x14ac:dyDescent="0.55000000000000004">
      <c r="A1543">
        <v>3615592515</v>
      </c>
      <c r="B1543">
        <v>24</v>
      </c>
      <c r="C1543" t="s">
        <v>549</v>
      </c>
    </row>
    <row r="1544" spans="1:3" x14ac:dyDescent="0.55000000000000004">
      <c r="A1544">
        <v>3615601383</v>
      </c>
      <c r="B1544">
        <v>6</v>
      </c>
      <c r="C1544" t="s">
        <v>548</v>
      </c>
    </row>
    <row r="1545" spans="1:3" hidden="1" x14ac:dyDescent="0.55000000000000004">
      <c r="A1545">
        <v>3615602696</v>
      </c>
      <c r="B1545">
        <v>30</v>
      </c>
      <c r="C1545" t="s">
        <v>548</v>
      </c>
    </row>
    <row r="1546" spans="1:3" x14ac:dyDescent="0.55000000000000004">
      <c r="A1546">
        <v>3615606432</v>
      </c>
      <c r="B1546">
        <v>11</v>
      </c>
      <c r="C1546" t="s">
        <v>548</v>
      </c>
    </row>
    <row r="1547" spans="1:3" x14ac:dyDescent="0.55000000000000004">
      <c r="A1547">
        <v>3615699085</v>
      </c>
      <c r="B1547">
        <v>4</v>
      </c>
      <c r="C1547" t="s">
        <v>548</v>
      </c>
    </row>
    <row r="1548" spans="1:3" hidden="1" x14ac:dyDescent="0.55000000000000004">
      <c r="A1548">
        <v>3615704808</v>
      </c>
      <c r="B1548">
        <v>23</v>
      </c>
      <c r="C1548" t="s">
        <v>550</v>
      </c>
    </row>
    <row r="1549" spans="1:3" hidden="1" x14ac:dyDescent="0.55000000000000004">
      <c r="A1549">
        <v>3615713000</v>
      </c>
      <c r="B1549">
        <v>23</v>
      </c>
      <c r="C1549" t="s">
        <v>551</v>
      </c>
    </row>
    <row r="1550" spans="1:3" hidden="1" x14ac:dyDescent="0.55000000000000004">
      <c r="A1550">
        <v>3615713913</v>
      </c>
      <c r="B1550">
        <v>33</v>
      </c>
      <c r="C1550" t="s">
        <v>548</v>
      </c>
    </row>
    <row r="1551" spans="1:3" x14ac:dyDescent="0.55000000000000004">
      <c r="A1551">
        <v>3615732923</v>
      </c>
      <c r="B1551">
        <v>1</v>
      </c>
      <c r="C1551" t="s">
        <v>548</v>
      </c>
    </row>
    <row r="1552" spans="1:3" hidden="1" x14ac:dyDescent="0.55000000000000004">
      <c r="A1552">
        <v>3615744174</v>
      </c>
      <c r="B1552">
        <v>27</v>
      </c>
      <c r="C1552" t="s">
        <v>548</v>
      </c>
    </row>
    <row r="1553" spans="1:3" hidden="1" x14ac:dyDescent="0.55000000000000004">
      <c r="A1553">
        <v>3615751477</v>
      </c>
      <c r="B1553">
        <v>21</v>
      </c>
      <c r="C1553" t="s">
        <v>552</v>
      </c>
    </row>
    <row r="1554" spans="1:3" x14ac:dyDescent="0.55000000000000004">
      <c r="A1554">
        <v>3615752497</v>
      </c>
      <c r="B1554">
        <v>7</v>
      </c>
      <c r="C1554" t="s">
        <v>548</v>
      </c>
    </row>
    <row r="1555" spans="1:3" hidden="1" x14ac:dyDescent="0.55000000000000004">
      <c r="A1555">
        <v>3615794590</v>
      </c>
      <c r="B1555">
        <v>21</v>
      </c>
      <c r="C1555" t="s">
        <v>553</v>
      </c>
    </row>
    <row r="1556" spans="1:3" x14ac:dyDescent="0.55000000000000004">
      <c r="A1556">
        <v>3615813276</v>
      </c>
      <c r="B1556">
        <v>15</v>
      </c>
      <c r="C1556" t="s">
        <v>548</v>
      </c>
    </row>
    <row r="1557" spans="1:3" hidden="1" x14ac:dyDescent="0.55000000000000004">
      <c r="A1557">
        <v>3615826032</v>
      </c>
      <c r="B1557">
        <v>25</v>
      </c>
      <c r="C1557" t="s">
        <v>548</v>
      </c>
    </row>
    <row r="1558" spans="1:3" x14ac:dyDescent="0.55000000000000004">
      <c r="A1558">
        <v>3615831481</v>
      </c>
      <c r="B1558">
        <v>16</v>
      </c>
      <c r="C1558" t="s">
        <v>548</v>
      </c>
    </row>
    <row r="1559" spans="1:3" hidden="1" x14ac:dyDescent="0.55000000000000004">
      <c r="A1559">
        <v>3615831833</v>
      </c>
      <c r="B1559">
        <v>24</v>
      </c>
      <c r="C1559" t="s">
        <v>554</v>
      </c>
    </row>
    <row r="1560" spans="1:3" hidden="1" x14ac:dyDescent="0.55000000000000004">
      <c r="A1560">
        <v>3615840057</v>
      </c>
      <c r="B1560">
        <v>24</v>
      </c>
      <c r="C1560" t="s">
        <v>555</v>
      </c>
    </row>
    <row r="1561" spans="1:3" x14ac:dyDescent="0.55000000000000004">
      <c r="A1561">
        <v>3615907207</v>
      </c>
      <c r="B1561">
        <v>10</v>
      </c>
      <c r="C1561" t="s">
        <v>548</v>
      </c>
    </row>
    <row r="1562" spans="1:3" hidden="1" x14ac:dyDescent="0.55000000000000004">
      <c r="A1562">
        <v>3615909745</v>
      </c>
      <c r="B1562">
        <v>22</v>
      </c>
      <c r="C1562" t="s">
        <v>556</v>
      </c>
    </row>
    <row r="1563" spans="1:3" x14ac:dyDescent="0.55000000000000004">
      <c r="A1563">
        <v>3615929161</v>
      </c>
      <c r="B1563">
        <v>14</v>
      </c>
      <c r="C1563" t="s">
        <v>548</v>
      </c>
    </row>
    <row r="1564" spans="1:3" x14ac:dyDescent="0.55000000000000004">
      <c r="A1564">
        <v>3615945062</v>
      </c>
      <c r="B1564">
        <v>12</v>
      </c>
      <c r="C1564" t="s">
        <v>548</v>
      </c>
    </row>
    <row r="1565" spans="1:3" hidden="1" x14ac:dyDescent="0.55000000000000004">
      <c r="A1565">
        <v>3615948743</v>
      </c>
      <c r="B1565">
        <v>21</v>
      </c>
      <c r="C1565" t="s">
        <v>557</v>
      </c>
    </row>
    <row r="1566" spans="1:3" hidden="1" x14ac:dyDescent="0.55000000000000004">
      <c r="A1566">
        <v>3615995506</v>
      </c>
      <c r="B1566">
        <v>29</v>
      </c>
      <c r="C1566" t="s">
        <v>548</v>
      </c>
    </row>
    <row r="1567" spans="1:3" hidden="1" x14ac:dyDescent="0.55000000000000004">
      <c r="A1567">
        <v>3616009354</v>
      </c>
      <c r="B1567">
        <v>21</v>
      </c>
      <c r="C1567" t="s">
        <v>558</v>
      </c>
    </row>
    <row r="1568" spans="1:3" hidden="1" x14ac:dyDescent="0.55000000000000004">
      <c r="A1568">
        <v>3616019887</v>
      </c>
      <c r="B1568">
        <v>21</v>
      </c>
      <c r="C1568" t="s">
        <v>559</v>
      </c>
    </row>
    <row r="1569" spans="1:3" hidden="1" x14ac:dyDescent="0.55000000000000004">
      <c r="A1569">
        <v>3616049047</v>
      </c>
      <c r="B1569">
        <v>26</v>
      </c>
      <c r="C1569" t="s">
        <v>548</v>
      </c>
    </row>
    <row r="1570" spans="1:3" x14ac:dyDescent="0.55000000000000004">
      <c r="A1570">
        <v>3616059204</v>
      </c>
      <c r="B1570">
        <v>9</v>
      </c>
      <c r="C1570" t="s">
        <v>548</v>
      </c>
    </row>
    <row r="1571" spans="1:3" hidden="1" x14ac:dyDescent="0.55000000000000004">
      <c r="A1571">
        <v>3616060371</v>
      </c>
      <c r="B1571">
        <v>21</v>
      </c>
      <c r="C1571" t="s">
        <v>560</v>
      </c>
    </row>
    <row r="1572" spans="1:3" x14ac:dyDescent="0.55000000000000004">
      <c r="A1572">
        <v>3616065884</v>
      </c>
      <c r="B1572">
        <v>5</v>
      </c>
      <c r="C1572" t="s">
        <v>548</v>
      </c>
    </row>
    <row r="1573" spans="1:3" hidden="1" x14ac:dyDescent="0.55000000000000004">
      <c r="A1573">
        <v>3616080158</v>
      </c>
      <c r="B1573">
        <v>21</v>
      </c>
      <c r="C1573" t="s">
        <v>561</v>
      </c>
    </row>
    <row r="1574" spans="1:3" x14ac:dyDescent="0.55000000000000004">
      <c r="A1574">
        <v>3616167588</v>
      </c>
      <c r="B1574">
        <v>17</v>
      </c>
      <c r="C1574" t="s">
        <v>548</v>
      </c>
    </row>
    <row r="1575" spans="1:3" x14ac:dyDescent="0.55000000000000004">
      <c r="A1575">
        <v>3616234599</v>
      </c>
      <c r="B1575">
        <v>13</v>
      </c>
      <c r="C1575" t="s">
        <v>548</v>
      </c>
    </row>
    <row r="1576" spans="1:3" hidden="1" x14ac:dyDescent="0.55000000000000004">
      <c r="A1576">
        <v>3616249408</v>
      </c>
      <c r="B1576">
        <v>21</v>
      </c>
      <c r="C1576" t="s">
        <v>562</v>
      </c>
    </row>
    <row r="1577" spans="1:3" x14ac:dyDescent="0.55000000000000004">
      <c r="A1577">
        <v>3616250067</v>
      </c>
      <c r="B1577">
        <v>3</v>
      </c>
      <c r="C1577" t="s">
        <v>548</v>
      </c>
    </row>
    <row r="1578" spans="1:3" hidden="1" x14ac:dyDescent="0.55000000000000004">
      <c r="A1578">
        <v>3616308552</v>
      </c>
      <c r="B1578">
        <v>21</v>
      </c>
      <c r="C1578" t="s">
        <v>563</v>
      </c>
    </row>
    <row r="1579" spans="1:3" hidden="1" x14ac:dyDescent="0.55000000000000004">
      <c r="A1579">
        <v>3616336250</v>
      </c>
      <c r="B1579">
        <v>32</v>
      </c>
      <c r="C1579" t="s">
        <v>548</v>
      </c>
    </row>
    <row r="1580" spans="1:3" hidden="1" x14ac:dyDescent="0.55000000000000004">
      <c r="A1580">
        <v>3616359503</v>
      </c>
      <c r="B1580">
        <v>20</v>
      </c>
      <c r="C1580" t="s">
        <v>564</v>
      </c>
    </row>
    <row r="1581" spans="1:3" hidden="1" x14ac:dyDescent="0.55000000000000004">
      <c r="A1581">
        <v>3616365740</v>
      </c>
      <c r="B1581">
        <v>21</v>
      </c>
      <c r="C1581" t="s">
        <v>565</v>
      </c>
    </row>
    <row r="1582" spans="1:3" hidden="1" x14ac:dyDescent="0.55000000000000004">
      <c r="A1582">
        <v>3616367863</v>
      </c>
      <c r="B1582">
        <v>20</v>
      </c>
      <c r="C1582" t="s">
        <v>566</v>
      </c>
    </row>
    <row r="1583" spans="1:3" hidden="1" x14ac:dyDescent="0.55000000000000004">
      <c r="A1583">
        <v>3616379328</v>
      </c>
      <c r="B1583">
        <v>21</v>
      </c>
      <c r="C1583" t="s">
        <v>567</v>
      </c>
    </row>
    <row r="1584" spans="1:3" hidden="1" x14ac:dyDescent="0.55000000000000004">
      <c r="A1584">
        <v>3616403306</v>
      </c>
      <c r="B1584">
        <v>21</v>
      </c>
      <c r="C1584" t="s">
        <v>568</v>
      </c>
    </row>
    <row r="1585" spans="1:3" hidden="1" x14ac:dyDescent="0.55000000000000004">
      <c r="A1585">
        <v>3616428628</v>
      </c>
      <c r="B1585">
        <v>19</v>
      </c>
      <c r="C1585" t="s">
        <v>569</v>
      </c>
    </row>
    <row r="1586" spans="1:3" hidden="1" x14ac:dyDescent="0.55000000000000004">
      <c r="A1586">
        <v>3616475980</v>
      </c>
      <c r="B1586">
        <v>21</v>
      </c>
      <c r="C1586" t="s">
        <v>570</v>
      </c>
    </row>
    <row r="1587" spans="1:3" hidden="1" x14ac:dyDescent="0.55000000000000004">
      <c r="A1587">
        <v>3616501334</v>
      </c>
      <c r="B1587">
        <v>21</v>
      </c>
      <c r="C1587" t="s">
        <v>571</v>
      </c>
    </row>
    <row r="1588" spans="1:3" hidden="1" x14ac:dyDescent="0.55000000000000004">
      <c r="A1588">
        <v>3616993482</v>
      </c>
      <c r="B1588">
        <v>21</v>
      </c>
      <c r="C1588" t="s">
        <v>572</v>
      </c>
    </row>
    <row r="1589" spans="1:3" hidden="1" x14ac:dyDescent="0.55000000000000004">
      <c r="A1589">
        <v>3617056789</v>
      </c>
      <c r="B1589">
        <v>21</v>
      </c>
      <c r="C1589" t="s">
        <v>573</v>
      </c>
    </row>
    <row r="1590" spans="1:3" hidden="1" x14ac:dyDescent="0.55000000000000004">
      <c r="A1590">
        <v>3617118266</v>
      </c>
      <c r="B1590">
        <v>21</v>
      </c>
      <c r="C1590" t="s">
        <v>574</v>
      </c>
    </row>
    <row r="1591" spans="1:3" hidden="1" x14ac:dyDescent="0.55000000000000004">
      <c r="A1591">
        <v>3617394542</v>
      </c>
      <c r="B1591">
        <v>21</v>
      </c>
      <c r="C1591" t="s">
        <v>575</v>
      </c>
    </row>
    <row r="1592" spans="1:3" hidden="1" x14ac:dyDescent="0.55000000000000004">
      <c r="A1592">
        <v>3650385052</v>
      </c>
      <c r="B1592">
        <v>34</v>
      </c>
      <c r="C1592" t="s">
        <v>46</v>
      </c>
    </row>
    <row r="1593" spans="1:3" x14ac:dyDescent="0.55000000000000004">
      <c r="A1593">
        <v>3650422233</v>
      </c>
      <c r="B1593">
        <v>8</v>
      </c>
      <c r="C1593" t="s">
        <v>46</v>
      </c>
    </row>
    <row r="1594" spans="1:3" hidden="1" x14ac:dyDescent="0.55000000000000004">
      <c r="A1594">
        <v>3650499538</v>
      </c>
      <c r="B1594">
        <v>28</v>
      </c>
      <c r="C1594" t="s">
        <v>46</v>
      </c>
    </row>
    <row r="1595" spans="1:3" x14ac:dyDescent="0.55000000000000004">
      <c r="A1595">
        <v>3650539924</v>
      </c>
      <c r="B1595">
        <v>11</v>
      </c>
      <c r="C1595" t="s">
        <v>46</v>
      </c>
    </row>
    <row r="1596" spans="1:3" hidden="1" x14ac:dyDescent="0.55000000000000004">
      <c r="A1596">
        <v>3650561481</v>
      </c>
      <c r="B1596">
        <v>31</v>
      </c>
      <c r="C1596" t="s">
        <v>46</v>
      </c>
    </row>
    <row r="1597" spans="1:3" x14ac:dyDescent="0.55000000000000004">
      <c r="A1597">
        <v>3650585584</v>
      </c>
      <c r="B1597">
        <v>2</v>
      </c>
      <c r="C1597" t="s">
        <v>46</v>
      </c>
    </row>
    <row r="1598" spans="1:3" x14ac:dyDescent="0.55000000000000004">
      <c r="A1598">
        <v>3650600120</v>
      </c>
      <c r="B1598">
        <v>6</v>
      </c>
      <c r="C1598" t="s">
        <v>46</v>
      </c>
    </row>
    <row r="1599" spans="1:3" hidden="1" x14ac:dyDescent="0.55000000000000004">
      <c r="A1599">
        <v>3650602252</v>
      </c>
      <c r="B1599">
        <v>30</v>
      </c>
      <c r="C1599" t="s">
        <v>46</v>
      </c>
    </row>
    <row r="1600" spans="1:3" x14ac:dyDescent="0.55000000000000004">
      <c r="A1600">
        <v>3650697776</v>
      </c>
      <c r="B1600">
        <v>4</v>
      </c>
      <c r="C1600" t="s">
        <v>46</v>
      </c>
    </row>
    <row r="1601" spans="1:3" hidden="1" x14ac:dyDescent="0.55000000000000004">
      <c r="A1601">
        <v>3650713915</v>
      </c>
      <c r="B1601">
        <v>33</v>
      </c>
      <c r="C1601" t="s">
        <v>46</v>
      </c>
    </row>
    <row r="1602" spans="1:3" x14ac:dyDescent="0.55000000000000004">
      <c r="A1602">
        <v>3650731660</v>
      </c>
      <c r="B1602">
        <v>1</v>
      </c>
      <c r="C1602" t="s">
        <v>46</v>
      </c>
    </row>
    <row r="1603" spans="1:3" hidden="1" x14ac:dyDescent="0.55000000000000004">
      <c r="A1603">
        <v>3650745344</v>
      </c>
      <c r="B1603">
        <v>27</v>
      </c>
      <c r="C1603" t="s">
        <v>46</v>
      </c>
    </row>
    <row r="1604" spans="1:3" x14ac:dyDescent="0.55000000000000004">
      <c r="A1604">
        <v>3650751188</v>
      </c>
      <c r="B1604">
        <v>7</v>
      </c>
      <c r="C1604" t="s">
        <v>46</v>
      </c>
    </row>
    <row r="1605" spans="1:3" x14ac:dyDescent="0.55000000000000004">
      <c r="A1605">
        <v>3650799561</v>
      </c>
      <c r="B1605">
        <v>14</v>
      </c>
      <c r="C1605" t="s">
        <v>46</v>
      </c>
    </row>
    <row r="1606" spans="1:3" x14ac:dyDescent="0.55000000000000004">
      <c r="A1606">
        <v>3650812013</v>
      </c>
      <c r="B1606">
        <v>15</v>
      </c>
      <c r="C1606" t="s">
        <v>46</v>
      </c>
    </row>
    <row r="1607" spans="1:3" hidden="1" x14ac:dyDescent="0.55000000000000004">
      <c r="A1607">
        <v>3650826526</v>
      </c>
      <c r="B1607">
        <v>25</v>
      </c>
      <c r="C1607" t="s">
        <v>46</v>
      </c>
    </row>
    <row r="1608" spans="1:3" x14ac:dyDescent="0.55000000000000004">
      <c r="A1608">
        <v>3650833787</v>
      </c>
      <c r="B1608">
        <v>16</v>
      </c>
      <c r="C1608" t="s">
        <v>46</v>
      </c>
    </row>
    <row r="1609" spans="1:3" x14ac:dyDescent="0.55000000000000004">
      <c r="A1609">
        <v>3650905944</v>
      </c>
      <c r="B1609">
        <v>10</v>
      </c>
      <c r="C1609" t="s">
        <v>46</v>
      </c>
    </row>
    <row r="1610" spans="1:3" x14ac:dyDescent="0.55000000000000004">
      <c r="A1610">
        <v>3650943799</v>
      </c>
      <c r="B1610">
        <v>12</v>
      </c>
      <c r="C1610" t="s">
        <v>46</v>
      </c>
    </row>
    <row r="1611" spans="1:3" hidden="1" x14ac:dyDescent="0.55000000000000004">
      <c r="A1611">
        <v>3650997564</v>
      </c>
      <c r="B1611">
        <v>29</v>
      </c>
      <c r="C1611" t="s">
        <v>46</v>
      </c>
    </row>
    <row r="1612" spans="1:3" hidden="1" x14ac:dyDescent="0.55000000000000004">
      <c r="A1612">
        <v>3651048471</v>
      </c>
      <c r="B1612">
        <v>26</v>
      </c>
      <c r="C1612" t="s">
        <v>46</v>
      </c>
    </row>
    <row r="1613" spans="1:3" x14ac:dyDescent="0.55000000000000004">
      <c r="A1613">
        <v>3651057941</v>
      </c>
      <c r="B1613">
        <v>9</v>
      </c>
      <c r="C1613" t="s">
        <v>46</v>
      </c>
    </row>
    <row r="1614" spans="1:3" x14ac:dyDescent="0.55000000000000004">
      <c r="A1614">
        <v>3651064575</v>
      </c>
      <c r="B1614">
        <v>5</v>
      </c>
      <c r="C1614" t="s">
        <v>46</v>
      </c>
    </row>
    <row r="1615" spans="1:3" x14ac:dyDescent="0.55000000000000004">
      <c r="A1615">
        <v>3651169830</v>
      </c>
      <c r="B1615">
        <v>17</v>
      </c>
      <c r="C1615" t="s">
        <v>46</v>
      </c>
    </row>
    <row r="1616" spans="1:3" x14ac:dyDescent="0.55000000000000004">
      <c r="A1616">
        <v>3651233336</v>
      </c>
      <c r="B1616">
        <v>13</v>
      </c>
      <c r="C1616" t="s">
        <v>46</v>
      </c>
    </row>
    <row r="1617" spans="1:3" x14ac:dyDescent="0.55000000000000004">
      <c r="A1617">
        <v>3651248804</v>
      </c>
      <c r="B1617">
        <v>3</v>
      </c>
      <c r="C1617" t="s">
        <v>46</v>
      </c>
    </row>
    <row r="1618" spans="1:3" hidden="1" x14ac:dyDescent="0.55000000000000004">
      <c r="A1618">
        <v>3651336744</v>
      </c>
      <c r="B1618">
        <v>32</v>
      </c>
      <c r="C1618" t="s">
        <v>46</v>
      </c>
    </row>
    <row r="1619" spans="1:3" hidden="1" x14ac:dyDescent="0.55000000000000004">
      <c r="A1619">
        <v>3900353079</v>
      </c>
      <c r="B1619">
        <v>34</v>
      </c>
      <c r="C1619" t="s">
        <v>0</v>
      </c>
    </row>
    <row r="1620" spans="1:3" hidden="1" x14ac:dyDescent="0.55000000000000004">
      <c r="A1620">
        <v>3900357605</v>
      </c>
      <c r="B1620">
        <v>24</v>
      </c>
      <c r="C1620" t="s">
        <v>1</v>
      </c>
    </row>
    <row r="1621" spans="1:3" hidden="1" x14ac:dyDescent="0.55000000000000004">
      <c r="A1621">
        <v>3900388913</v>
      </c>
      <c r="B1621">
        <v>34</v>
      </c>
      <c r="C1621" t="s">
        <v>576</v>
      </c>
    </row>
    <row r="1622" spans="1:3" x14ac:dyDescent="0.55000000000000004">
      <c r="A1622">
        <v>3900390962</v>
      </c>
      <c r="B1622">
        <v>8</v>
      </c>
      <c r="C1622" t="s">
        <v>0</v>
      </c>
    </row>
    <row r="1623" spans="1:3" x14ac:dyDescent="0.55000000000000004">
      <c r="A1623">
        <v>3900426731</v>
      </c>
      <c r="B1623">
        <v>8</v>
      </c>
      <c r="C1623" t="s">
        <v>577</v>
      </c>
    </row>
    <row r="1624" spans="1:3" hidden="1" x14ac:dyDescent="0.55000000000000004">
      <c r="A1624">
        <v>3900467698</v>
      </c>
      <c r="B1624">
        <v>28</v>
      </c>
      <c r="C1624" t="s">
        <v>0</v>
      </c>
    </row>
    <row r="1625" spans="1:3" hidden="1" x14ac:dyDescent="0.55000000000000004">
      <c r="A1625">
        <v>3900503196</v>
      </c>
      <c r="B1625">
        <v>28</v>
      </c>
      <c r="C1625" t="s">
        <v>578</v>
      </c>
    </row>
    <row r="1626" spans="1:3" x14ac:dyDescent="0.55000000000000004">
      <c r="A1626">
        <v>3900508653</v>
      </c>
      <c r="B1626">
        <v>11</v>
      </c>
      <c r="C1626" t="s">
        <v>0</v>
      </c>
    </row>
    <row r="1627" spans="1:3" hidden="1" x14ac:dyDescent="0.55000000000000004">
      <c r="A1627">
        <v>3900529656</v>
      </c>
      <c r="B1627">
        <v>31</v>
      </c>
      <c r="C1627" t="s">
        <v>0</v>
      </c>
    </row>
    <row r="1628" spans="1:3" x14ac:dyDescent="0.55000000000000004">
      <c r="A1628">
        <v>3900544453</v>
      </c>
      <c r="B1628">
        <v>11</v>
      </c>
      <c r="C1628" t="s">
        <v>579</v>
      </c>
    </row>
    <row r="1629" spans="1:3" x14ac:dyDescent="0.55000000000000004">
      <c r="A1629">
        <v>3900554313</v>
      </c>
      <c r="B1629">
        <v>2</v>
      </c>
      <c r="C1629" t="s">
        <v>0</v>
      </c>
    </row>
    <row r="1630" spans="1:3" hidden="1" x14ac:dyDescent="0.55000000000000004">
      <c r="A1630">
        <v>3900565162</v>
      </c>
      <c r="B1630">
        <v>31</v>
      </c>
      <c r="C1630" t="s">
        <v>580</v>
      </c>
    </row>
    <row r="1631" spans="1:3" x14ac:dyDescent="0.55000000000000004">
      <c r="A1631">
        <v>3900568849</v>
      </c>
      <c r="B1631">
        <v>6</v>
      </c>
      <c r="C1631" t="s">
        <v>0</v>
      </c>
    </row>
    <row r="1632" spans="1:3" hidden="1" x14ac:dyDescent="0.55000000000000004">
      <c r="A1632">
        <v>3900570117</v>
      </c>
      <c r="B1632">
        <v>30</v>
      </c>
      <c r="C1632" t="s">
        <v>0</v>
      </c>
    </row>
    <row r="1633" spans="1:3" x14ac:dyDescent="0.55000000000000004">
      <c r="A1633">
        <v>3900590064</v>
      </c>
      <c r="B1633">
        <v>2</v>
      </c>
      <c r="C1633" t="s">
        <v>581</v>
      </c>
    </row>
    <row r="1634" spans="1:3" x14ac:dyDescent="0.55000000000000004">
      <c r="A1634">
        <v>3900604627</v>
      </c>
      <c r="B1634">
        <v>6</v>
      </c>
      <c r="C1634" t="s">
        <v>582</v>
      </c>
    </row>
    <row r="1635" spans="1:3" hidden="1" x14ac:dyDescent="0.55000000000000004">
      <c r="A1635">
        <v>3900605616</v>
      </c>
      <c r="B1635">
        <v>30</v>
      </c>
      <c r="C1635" t="s">
        <v>583</v>
      </c>
    </row>
    <row r="1636" spans="1:3" hidden="1" x14ac:dyDescent="0.55000000000000004">
      <c r="A1636">
        <v>3900649083</v>
      </c>
      <c r="B1636">
        <v>18</v>
      </c>
      <c r="C1636" t="s">
        <v>1</v>
      </c>
    </row>
    <row r="1637" spans="1:3" x14ac:dyDescent="0.55000000000000004">
      <c r="A1637">
        <v>3900666551</v>
      </c>
      <c r="B1637">
        <v>4</v>
      </c>
      <c r="C1637" t="s">
        <v>0</v>
      </c>
    </row>
    <row r="1638" spans="1:3" hidden="1" x14ac:dyDescent="0.55000000000000004">
      <c r="A1638">
        <v>3900681334</v>
      </c>
      <c r="B1638">
        <v>33</v>
      </c>
      <c r="C1638" t="s">
        <v>0</v>
      </c>
    </row>
    <row r="1639" spans="1:3" x14ac:dyDescent="0.55000000000000004">
      <c r="A1639">
        <v>3900700389</v>
      </c>
      <c r="B1639">
        <v>1</v>
      </c>
      <c r="C1639" t="s">
        <v>0</v>
      </c>
    </row>
    <row r="1640" spans="1:3" x14ac:dyDescent="0.55000000000000004">
      <c r="A1640">
        <v>3900702398</v>
      </c>
      <c r="B1640">
        <v>4</v>
      </c>
      <c r="C1640" t="s">
        <v>584</v>
      </c>
    </row>
    <row r="1641" spans="1:3" hidden="1" x14ac:dyDescent="0.55000000000000004">
      <c r="A1641">
        <v>3900711641</v>
      </c>
      <c r="B1641">
        <v>27</v>
      </c>
      <c r="C1641" t="s">
        <v>0</v>
      </c>
    </row>
    <row r="1642" spans="1:3" hidden="1" x14ac:dyDescent="0.55000000000000004">
      <c r="A1642">
        <v>3900717128</v>
      </c>
      <c r="B1642">
        <v>33</v>
      </c>
      <c r="C1642" t="s">
        <v>585</v>
      </c>
    </row>
    <row r="1643" spans="1:3" x14ac:dyDescent="0.55000000000000004">
      <c r="A1643">
        <v>3900719963</v>
      </c>
      <c r="B1643">
        <v>7</v>
      </c>
      <c r="C1643" t="s">
        <v>0</v>
      </c>
    </row>
    <row r="1644" spans="1:3" x14ac:dyDescent="0.55000000000000004">
      <c r="A1644">
        <v>3900736183</v>
      </c>
      <c r="B1644">
        <v>1</v>
      </c>
      <c r="C1644" t="s">
        <v>586</v>
      </c>
    </row>
    <row r="1645" spans="1:3" hidden="1" x14ac:dyDescent="0.55000000000000004">
      <c r="A1645">
        <v>3900747421</v>
      </c>
      <c r="B1645">
        <v>27</v>
      </c>
      <c r="C1645" t="s">
        <v>587</v>
      </c>
    </row>
    <row r="1646" spans="1:3" x14ac:dyDescent="0.55000000000000004">
      <c r="A1646">
        <v>3900755757</v>
      </c>
      <c r="B1646">
        <v>7</v>
      </c>
      <c r="C1646" t="s">
        <v>588</v>
      </c>
    </row>
    <row r="1647" spans="1:3" x14ac:dyDescent="0.55000000000000004">
      <c r="A1647">
        <v>3900768290</v>
      </c>
      <c r="B1647">
        <v>14</v>
      </c>
      <c r="C1647" t="s">
        <v>0</v>
      </c>
    </row>
    <row r="1648" spans="1:3" x14ac:dyDescent="0.55000000000000004">
      <c r="A1648">
        <v>3900780742</v>
      </c>
      <c r="B1648">
        <v>15</v>
      </c>
      <c r="C1648" t="s">
        <v>0</v>
      </c>
    </row>
    <row r="1649" spans="1:3" hidden="1" x14ac:dyDescent="0.55000000000000004">
      <c r="A1649">
        <v>3900793499</v>
      </c>
      <c r="B1649">
        <v>25</v>
      </c>
      <c r="C1649" t="s">
        <v>0</v>
      </c>
    </row>
    <row r="1650" spans="1:3" hidden="1" x14ac:dyDescent="0.55000000000000004">
      <c r="A1650">
        <v>3900795058</v>
      </c>
      <c r="B1650">
        <v>20</v>
      </c>
      <c r="C1650" t="s">
        <v>1</v>
      </c>
    </row>
    <row r="1651" spans="1:3" x14ac:dyDescent="0.55000000000000004">
      <c r="A1651">
        <v>3900798948</v>
      </c>
      <c r="B1651">
        <v>16</v>
      </c>
      <c r="C1651" t="s">
        <v>0</v>
      </c>
    </row>
    <row r="1652" spans="1:3" x14ac:dyDescent="0.55000000000000004">
      <c r="A1652">
        <v>3900804083</v>
      </c>
      <c r="B1652">
        <v>14</v>
      </c>
      <c r="C1652" t="s">
        <v>589</v>
      </c>
    </row>
    <row r="1653" spans="1:3" x14ac:dyDescent="0.55000000000000004">
      <c r="A1653">
        <v>3900816519</v>
      </c>
      <c r="B1653">
        <v>15</v>
      </c>
      <c r="C1653" t="s">
        <v>590</v>
      </c>
    </row>
    <row r="1654" spans="1:3" hidden="1" x14ac:dyDescent="0.55000000000000004">
      <c r="A1654">
        <v>3900828532</v>
      </c>
      <c r="B1654">
        <v>25</v>
      </c>
      <c r="C1654" t="s">
        <v>591</v>
      </c>
    </row>
    <row r="1655" spans="1:3" x14ac:dyDescent="0.55000000000000004">
      <c r="A1655">
        <v>3900834820</v>
      </c>
      <c r="B1655">
        <v>16</v>
      </c>
      <c r="C1655" t="s">
        <v>592</v>
      </c>
    </row>
    <row r="1656" spans="1:3" x14ac:dyDescent="0.55000000000000004">
      <c r="A1656">
        <v>3900874673</v>
      </c>
      <c r="B1656">
        <v>10</v>
      </c>
      <c r="C1656" t="s">
        <v>0</v>
      </c>
    </row>
    <row r="1657" spans="1:3" x14ac:dyDescent="0.55000000000000004">
      <c r="A1657">
        <v>3900910456</v>
      </c>
      <c r="B1657">
        <v>10</v>
      </c>
      <c r="C1657" t="s">
        <v>593</v>
      </c>
    </row>
    <row r="1658" spans="1:3" x14ac:dyDescent="0.55000000000000004">
      <c r="A1658">
        <v>3900912528</v>
      </c>
      <c r="B1658">
        <v>12</v>
      </c>
      <c r="C1658" t="s">
        <v>0</v>
      </c>
    </row>
    <row r="1659" spans="1:3" x14ac:dyDescent="0.55000000000000004">
      <c r="A1659">
        <v>3900947866</v>
      </c>
      <c r="B1659">
        <v>12</v>
      </c>
      <c r="C1659" t="s">
        <v>594</v>
      </c>
    </row>
    <row r="1660" spans="1:3" hidden="1" x14ac:dyDescent="0.55000000000000004">
      <c r="A1660">
        <v>3900962973</v>
      </c>
      <c r="B1660">
        <v>29</v>
      </c>
      <c r="C1660" t="s">
        <v>0</v>
      </c>
    </row>
    <row r="1661" spans="1:3" hidden="1" x14ac:dyDescent="0.55000000000000004">
      <c r="A1661">
        <v>3900985635</v>
      </c>
      <c r="B1661">
        <v>22</v>
      </c>
      <c r="C1661" t="s">
        <v>1</v>
      </c>
    </row>
    <row r="1662" spans="1:3" hidden="1" x14ac:dyDescent="0.55000000000000004">
      <c r="A1662">
        <v>3900998777</v>
      </c>
      <c r="B1662">
        <v>29</v>
      </c>
      <c r="C1662" t="s">
        <v>595</v>
      </c>
    </row>
    <row r="1663" spans="1:3" hidden="1" x14ac:dyDescent="0.55000000000000004">
      <c r="A1663">
        <v>3901016468</v>
      </c>
      <c r="B1663">
        <v>26</v>
      </c>
      <c r="C1663" t="s">
        <v>0</v>
      </c>
    </row>
    <row r="1664" spans="1:3" x14ac:dyDescent="0.55000000000000004">
      <c r="A1664">
        <v>3901026670</v>
      </c>
      <c r="B1664">
        <v>9</v>
      </c>
      <c r="C1664" t="s">
        <v>0</v>
      </c>
    </row>
    <row r="1665" spans="1:3" x14ac:dyDescent="0.55000000000000004">
      <c r="A1665">
        <v>3901033304</v>
      </c>
      <c r="B1665">
        <v>5</v>
      </c>
      <c r="C1665" t="s">
        <v>0</v>
      </c>
    </row>
    <row r="1666" spans="1:3" hidden="1" x14ac:dyDescent="0.55000000000000004">
      <c r="A1666">
        <v>3901041636</v>
      </c>
      <c r="B1666">
        <v>19</v>
      </c>
      <c r="C1666" t="s">
        <v>1</v>
      </c>
    </row>
    <row r="1667" spans="1:3" hidden="1" x14ac:dyDescent="0.55000000000000004">
      <c r="A1667">
        <v>3901052320</v>
      </c>
      <c r="B1667">
        <v>26</v>
      </c>
      <c r="C1667" t="s">
        <v>596</v>
      </c>
    </row>
    <row r="1668" spans="1:3" x14ac:dyDescent="0.55000000000000004">
      <c r="A1668">
        <v>3901062375</v>
      </c>
      <c r="B1668">
        <v>9</v>
      </c>
      <c r="C1668" t="s">
        <v>597</v>
      </c>
    </row>
    <row r="1669" spans="1:3" x14ac:dyDescent="0.55000000000000004">
      <c r="A1669">
        <v>3901069192</v>
      </c>
      <c r="B1669">
        <v>5</v>
      </c>
      <c r="C1669" t="s">
        <v>598</v>
      </c>
    </row>
    <row r="1670" spans="1:3" x14ac:dyDescent="0.55000000000000004">
      <c r="A1670">
        <v>3901135055</v>
      </c>
      <c r="B1670">
        <v>17</v>
      </c>
      <c r="C1670" t="s">
        <v>0</v>
      </c>
    </row>
    <row r="1671" spans="1:3" x14ac:dyDescent="0.55000000000000004">
      <c r="A1671">
        <v>3901170860</v>
      </c>
      <c r="B1671">
        <v>17</v>
      </c>
      <c r="C1671" t="s">
        <v>599</v>
      </c>
    </row>
    <row r="1672" spans="1:3" x14ac:dyDescent="0.55000000000000004">
      <c r="A1672">
        <v>3901202065</v>
      </c>
      <c r="B1672">
        <v>13</v>
      </c>
      <c r="C1672" t="s">
        <v>0</v>
      </c>
    </row>
    <row r="1673" spans="1:3" x14ac:dyDescent="0.55000000000000004">
      <c r="A1673">
        <v>3901217533</v>
      </c>
      <c r="B1673">
        <v>3</v>
      </c>
      <c r="C1673" t="s">
        <v>0</v>
      </c>
    </row>
    <row r="1674" spans="1:3" hidden="1" x14ac:dyDescent="0.55000000000000004">
      <c r="A1674">
        <v>3901229248</v>
      </c>
      <c r="B1674">
        <v>21</v>
      </c>
      <c r="C1674" t="s">
        <v>1</v>
      </c>
    </row>
    <row r="1675" spans="1:3" x14ac:dyDescent="0.55000000000000004">
      <c r="A1675">
        <v>3901237958</v>
      </c>
      <c r="B1675">
        <v>13</v>
      </c>
      <c r="C1675" t="s">
        <v>600</v>
      </c>
    </row>
    <row r="1676" spans="1:3" x14ac:dyDescent="0.55000000000000004">
      <c r="A1676">
        <v>3901252911</v>
      </c>
      <c r="B1676">
        <v>3</v>
      </c>
      <c r="C1676" t="s">
        <v>601</v>
      </c>
    </row>
    <row r="1677" spans="1:3" hidden="1" x14ac:dyDescent="0.55000000000000004">
      <c r="A1677">
        <v>3901267804</v>
      </c>
      <c r="B1677">
        <v>23</v>
      </c>
      <c r="C1677" t="s">
        <v>1</v>
      </c>
    </row>
    <row r="1678" spans="1:3" hidden="1" x14ac:dyDescent="0.55000000000000004">
      <c r="A1678">
        <v>3901303717</v>
      </c>
      <c r="B1678">
        <v>32</v>
      </c>
      <c r="C1678" t="s">
        <v>0</v>
      </c>
    </row>
    <row r="1679" spans="1:3" hidden="1" x14ac:dyDescent="0.55000000000000004">
      <c r="A1679">
        <v>3901338852</v>
      </c>
      <c r="B1679">
        <v>32</v>
      </c>
      <c r="C1679" t="s">
        <v>602</v>
      </c>
    </row>
    <row r="1680" spans="1:3" hidden="1" x14ac:dyDescent="0.55000000000000004">
      <c r="A1680">
        <v>3915354381</v>
      </c>
      <c r="B1680">
        <v>34</v>
      </c>
      <c r="C1680" t="s">
        <v>603</v>
      </c>
    </row>
    <row r="1681" spans="1:3" x14ac:dyDescent="0.55000000000000004">
      <c r="A1681">
        <v>3915392265</v>
      </c>
      <c r="B1681">
        <v>8</v>
      </c>
      <c r="C1681" t="s">
        <v>603</v>
      </c>
    </row>
    <row r="1682" spans="1:3" hidden="1" x14ac:dyDescent="0.55000000000000004">
      <c r="A1682">
        <v>3915469046</v>
      </c>
      <c r="B1682">
        <v>28</v>
      </c>
      <c r="C1682" t="s">
        <v>603</v>
      </c>
    </row>
    <row r="1683" spans="1:3" hidden="1" x14ac:dyDescent="0.55000000000000004">
      <c r="A1683">
        <v>3915476118</v>
      </c>
      <c r="B1683">
        <v>24</v>
      </c>
      <c r="C1683" t="s">
        <v>604</v>
      </c>
    </row>
    <row r="1684" spans="1:3" x14ac:dyDescent="0.55000000000000004">
      <c r="A1684">
        <v>3915509956</v>
      </c>
      <c r="B1684">
        <v>11</v>
      </c>
      <c r="C1684" t="s">
        <v>603</v>
      </c>
    </row>
    <row r="1685" spans="1:3" hidden="1" x14ac:dyDescent="0.55000000000000004">
      <c r="A1685">
        <v>3915530958</v>
      </c>
      <c r="B1685">
        <v>31</v>
      </c>
      <c r="C1685" t="s">
        <v>603</v>
      </c>
    </row>
    <row r="1686" spans="1:3" x14ac:dyDescent="0.55000000000000004">
      <c r="A1686">
        <v>3915555662</v>
      </c>
      <c r="B1686">
        <v>2</v>
      </c>
      <c r="C1686" t="s">
        <v>603</v>
      </c>
    </row>
    <row r="1687" spans="1:3" x14ac:dyDescent="0.55000000000000004">
      <c r="A1687">
        <v>3915570197</v>
      </c>
      <c r="B1687">
        <v>6</v>
      </c>
      <c r="C1687" t="s">
        <v>603</v>
      </c>
    </row>
    <row r="1688" spans="1:3" hidden="1" x14ac:dyDescent="0.55000000000000004">
      <c r="A1688">
        <v>3915571419</v>
      </c>
      <c r="B1688">
        <v>30</v>
      </c>
      <c r="C1688" t="s">
        <v>603</v>
      </c>
    </row>
    <row r="1689" spans="1:3" hidden="1" x14ac:dyDescent="0.55000000000000004">
      <c r="A1689">
        <v>3915590842</v>
      </c>
      <c r="B1689">
        <v>21</v>
      </c>
      <c r="C1689" t="s">
        <v>605</v>
      </c>
    </row>
    <row r="1690" spans="1:3" hidden="1" x14ac:dyDescent="0.55000000000000004">
      <c r="A1690">
        <v>3915598168</v>
      </c>
      <c r="B1690">
        <v>23</v>
      </c>
      <c r="C1690" t="s">
        <v>606</v>
      </c>
    </row>
    <row r="1691" spans="1:3" hidden="1" x14ac:dyDescent="0.55000000000000004">
      <c r="A1691">
        <v>3915657079</v>
      </c>
      <c r="B1691">
        <v>20</v>
      </c>
      <c r="C1691" t="s">
        <v>607</v>
      </c>
    </row>
    <row r="1692" spans="1:3" x14ac:dyDescent="0.55000000000000004">
      <c r="A1692">
        <v>3915667854</v>
      </c>
      <c r="B1692">
        <v>4</v>
      </c>
      <c r="C1692" t="s">
        <v>603</v>
      </c>
    </row>
    <row r="1693" spans="1:3" hidden="1" x14ac:dyDescent="0.55000000000000004">
      <c r="A1693">
        <v>3915682682</v>
      </c>
      <c r="B1693">
        <v>33</v>
      </c>
      <c r="C1693" t="s">
        <v>603</v>
      </c>
    </row>
    <row r="1694" spans="1:3" x14ac:dyDescent="0.55000000000000004">
      <c r="A1694">
        <v>3915703129</v>
      </c>
      <c r="B1694">
        <v>1</v>
      </c>
      <c r="C1694" t="s">
        <v>603</v>
      </c>
    </row>
    <row r="1695" spans="1:3" hidden="1" x14ac:dyDescent="0.55000000000000004">
      <c r="A1695">
        <v>3915712943</v>
      </c>
      <c r="B1695">
        <v>27</v>
      </c>
      <c r="C1695" t="s">
        <v>603</v>
      </c>
    </row>
    <row r="1696" spans="1:3" hidden="1" x14ac:dyDescent="0.55000000000000004">
      <c r="A1696">
        <v>3915714384</v>
      </c>
      <c r="B1696">
        <v>23</v>
      </c>
      <c r="C1696" t="s">
        <v>608</v>
      </c>
    </row>
    <row r="1697" spans="1:3" x14ac:dyDescent="0.55000000000000004">
      <c r="A1697">
        <v>3915730985</v>
      </c>
      <c r="B1697">
        <v>7</v>
      </c>
      <c r="C1697" t="s">
        <v>603</v>
      </c>
    </row>
    <row r="1698" spans="1:3" x14ac:dyDescent="0.55000000000000004">
      <c r="A1698">
        <v>3915769593</v>
      </c>
      <c r="B1698">
        <v>14</v>
      </c>
      <c r="C1698" t="s">
        <v>603</v>
      </c>
    </row>
    <row r="1699" spans="1:3" x14ac:dyDescent="0.55000000000000004">
      <c r="A1699">
        <v>3915782045</v>
      </c>
      <c r="B1699">
        <v>15</v>
      </c>
      <c r="C1699" t="s">
        <v>603</v>
      </c>
    </row>
    <row r="1700" spans="1:3" hidden="1" x14ac:dyDescent="0.55000000000000004">
      <c r="A1700">
        <v>3915794801</v>
      </c>
      <c r="B1700">
        <v>25</v>
      </c>
      <c r="C1700" t="s">
        <v>603</v>
      </c>
    </row>
    <row r="1701" spans="1:3" x14ac:dyDescent="0.55000000000000004">
      <c r="A1701">
        <v>3915800251</v>
      </c>
      <c r="B1701">
        <v>16</v>
      </c>
      <c r="C1701" t="s">
        <v>603</v>
      </c>
    </row>
    <row r="1702" spans="1:3" hidden="1" x14ac:dyDescent="0.55000000000000004">
      <c r="A1702">
        <v>3915840531</v>
      </c>
      <c r="B1702">
        <v>24</v>
      </c>
      <c r="C1702" t="s">
        <v>609</v>
      </c>
    </row>
    <row r="1703" spans="1:3" hidden="1" x14ac:dyDescent="0.55000000000000004">
      <c r="A1703">
        <v>3915848732</v>
      </c>
      <c r="B1703">
        <v>24</v>
      </c>
      <c r="C1703" t="s">
        <v>610</v>
      </c>
    </row>
    <row r="1704" spans="1:3" hidden="1" x14ac:dyDescent="0.55000000000000004">
      <c r="A1704">
        <v>3915861226</v>
      </c>
      <c r="B1704">
        <v>22</v>
      </c>
      <c r="C1704" t="s">
        <v>611</v>
      </c>
    </row>
    <row r="1705" spans="1:3" x14ac:dyDescent="0.55000000000000004">
      <c r="A1705">
        <v>3915879881</v>
      </c>
      <c r="B1705">
        <v>10</v>
      </c>
      <c r="C1705" t="s">
        <v>603</v>
      </c>
    </row>
    <row r="1706" spans="1:3" x14ac:dyDescent="0.55000000000000004">
      <c r="A1706">
        <v>3915913831</v>
      </c>
      <c r="B1706">
        <v>12</v>
      </c>
      <c r="C1706" t="s">
        <v>603</v>
      </c>
    </row>
    <row r="1707" spans="1:3" hidden="1" x14ac:dyDescent="0.55000000000000004">
      <c r="A1707">
        <v>3915960615</v>
      </c>
      <c r="B1707">
        <v>21</v>
      </c>
      <c r="C1707" t="s">
        <v>612</v>
      </c>
    </row>
    <row r="1708" spans="1:3" hidden="1" x14ac:dyDescent="0.55000000000000004">
      <c r="A1708">
        <v>3915964275</v>
      </c>
      <c r="B1708">
        <v>29</v>
      </c>
      <c r="C1708" t="s">
        <v>603</v>
      </c>
    </row>
    <row r="1709" spans="1:3" hidden="1" x14ac:dyDescent="0.55000000000000004">
      <c r="A1709">
        <v>3915971294</v>
      </c>
      <c r="B1709">
        <v>21</v>
      </c>
      <c r="C1709" t="s">
        <v>613</v>
      </c>
    </row>
    <row r="1710" spans="1:3" hidden="1" x14ac:dyDescent="0.55000000000000004">
      <c r="A1710">
        <v>3916017770</v>
      </c>
      <c r="B1710">
        <v>26</v>
      </c>
      <c r="C1710" t="s">
        <v>603</v>
      </c>
    </row>
    <row r="1711" spans="1:3" hidden="1" x14ac:dyDescent="0.55000000000000004">
      <c r="A1711">
        <v>3916021972</v>
      </c>
      <c r="B1711">
        <v>21</v>
      </c>
      <c r="C1711" t="s">
        <v>614</v>
      </c>
    </row>
    <row r="1712" spans="1:3" x14ac:dyDescent="0.55000000000000004">
      <c r="A1712">
        <v>3916027973</v>
      </c>
      <c r="B1712">
        <v>9</v>
      </c>
      <c r="C1712" t="s">
        <v>603</v>
      </c>
    </row>
    <row r="1713" spans="1:3" hidden="1" x14ac:dyDescent="0.55000000000000004">
      <c r="A1713">
        <v>3916031731</v>
      </c>
      <c r="B1713">
        <v>21</v>
      </c>
      <c r="C1713" t="s">
        <v>615</v>
      </c>
    </row>
    <row r="1714" spans="1:3" x14ac:dyDescent="0.55000000000000004">
      <c r="A1714">
        <v>3916045191</v>
      </c>
      <c r="B1714">
        <v>5</v>
      </c>
      <c r="C1714" t="s">
        <v>603</v>
      </c>
    </row>
    <row r="1715" spans="1:3" hidden="1" x14ac:dyDescent="0.55000000000000004">
      <c r="A1715">
        <v>3916089474</v>
      </c>
      <c r="B1715">
        <v>21</v>
      </c>
      <c r="C1715" t="s">
        <v>616</v>
      </c>
    </row>
    <row r="1716" spans="1:3" hidden="1" x14ac:dyDescent="0.55000000000000004">
      <c r="A1716">
        <v>3916099646</v>
      </c>
      <c r="B1716">
        <v>21</v>
      </c>
      <c r="C1716" t="s">
        <v>617</v>
      </c>
    </row>
    <row r="1717" spans="1:3" x14ac:dyDescent="0.55000000000000004">
      <c r="A1717">
        <v>3916136358</v>
      </c>
      <c r="B1717">
        <v>17</v>
      </c>
      <c r="C1717" t="s">
        <v>603</v>
      </c>
    </row>
    <row r="1718" spans="1:3" hidden="1" x14ac:dyDescent="0.55000000000000004">
      <c r="A1718">
        <v>3916146379</v>
      </c>
      <c r="B1718">
        <v>20</v>
      </c>
      <c r="C1718" t="s">
        <v>618</v>
      </c>
    </row>
    <row r="1719" spans="1:3" hidden="1" x14ac:dyDescent="0.55000000000000004">
      <c r="A1719">
        <v>3916167887</v>
      </c>
      <c r="B1719">
        <v>21</v>
      </c>
      <c r="C1719" t="s">
        <v>619</v>
      </c>
    </row>
    <row r="1720" spans="1:3" hidden="1" x14ac:dyDescent="0.55000000000000004">
      <c r="A1720">
        <v>3916179326</v>
      </c>
      <c r="B1720">
        <v>21</v>
      </c>
      <c r="C1720" t="s">
        <v>620</v>
      </c>
    </row>
    <row r="1721" spans="1:3" x14ac:dyDescent="0.55000000000000004">
      <c r="A1721">
        <v>3916203368</v>
      </c>
      <c r="B1721">
        <v>13</v>
      </c>
      <c r="C1721" t="s">
        <v>603</v>
      </c>
    </row>
    <row r="1722" spans="1:3" x14ac:dyDescent="0.55000000000000004">
      <c r="A1722">
        <v>3916218881</v>
      </c>
      <c r="B1722">
        <v>3</v>
      </c>
      <c r="C1722" t="s">
        <v>603</v>
      </c>
    </row>
    <row r="1723" spans="1:3" hidden="1" x14ac:dyDescent="0.55000000000000004">
      <c r="A1723">
        <v>3916221184</v>
      </c>
      <c r="B1723">
        <v>21</v>
      </c>
      <c r="C1723" t="s">
        <v>621</v>
      </c>
    </row>
    <row r="1724" spans="1:3" hidden="1" x14ac:dyDescent="0.55000000000000004">
      <c r="A1724">
        <v>3916305019</v>
      </c>
      <c r="B1724">
        <v>32</v>
      </c>
      <c r="C1724" t="s">
        <v>603</v>
      </c>
    </row>
    <row r="1725" spans="1:3" hidden="1" x14ac:dyDescent="0.55000000000000004">
      <c r="A1725">
        <v>3916370402</v>
      </c>
      <c r="B1725">
        <v>19</v>
      </c>
      <c r="C1725" t="s">
        <v>622</v>
      </c>
    </row>
    <row r="1726" spans="1:3" hidden="1" x14ac:dyDescent="0.55000000000000004">
      <c r="A1726">
        <v>3916393493</v>
      </c>
      <c r="B1726">
        <v>21</v>
      </c>
      <c r="C1726" t="s">
        <v>623</v>
      </c>
    </row>
    <row r="1727" spans="1:3" hidden="1" x14ac:dyDescent="0.55000000000000004">
      <c r="A1727">
        <v>3916605346</v>
      </c>
      <c r="B1727">
        <v>21</v>
      </c>
      <c r="C1727" t="s">
        <v>624</v>
      </c>
    </row>
    <row r="1728" spans="1:3" hidden="1" x14ac:dyDescent="0.55000000000000004">
      <c r="A1728">
        <v>3916726910</v>
      </c>
      <c r="B1728">
        <v>21</v>
      </c>
      <c r="C1728" t="s">
        <v>625</v>
      </c>
    </row>
    <row r="1729" spans="1:3" hidden="1" x14ac:dyDescent="0.55000000000000004">
      <c r="A1729">
        <v>3916955932</v>
      </c>
      <c r="B1729">
        <v>21</v>
      </c>
      <c r="C1729" t="s">
        <v>626</v>
      </c>
    </row>
    <row r="1730" spans="1:3" hidden="1" x14ac:dyDescent="0.55000000000000004">
      <c r="A1730">
        <v>3917019813</v>
      </c>
      <c r="B1730">
        <v>21</v>
      </c>
      <c r="C1730" t="s">
        <v>627</v>
      </c>
    </row>
    <row r="1731" spans="1:3" hidden="1" x14ac:dyDescent="0.55000000000000004">
      <c r="A1731">
        <v>3917211579</v>
      </c>
      <c r="B1731">
        <v>21</v>
      </c>
      <c r="C1731" t="s">
        <v>628</v>
      </c>
    </row>
    <row r="1732" spans="1:3" hidden="1" x14ac:dyDescent="0.55000000000000004">
      <c r="A1732">
        <v>3917275122</v>
      </c>
      <c r="B1732">
        <v>21</v>
      </c>
      <c r="C1732" t="s">
        <v>629</v>
      </c>
    </row>
    <row r="1733" spans="1:3" hidden="1" x14ac:dyDescent="0.55000000000000004">
      <c r="A1733">
        <v>3950353073</v>
      </c>
      <c r="B1733">
        <v>34</v>
      </c>
      <c r="C1733" t="s">
        <v>46</v>
      </c>
    </row>
    <row r="1734" spans="1:3" x14ac:dyDescent="0.55000000000000004">
      <c r="A1734">
        <v>3950391002</v>
      </c>
      <c r="B1734">
        <v>8</v>
      </c>
      <c r="C1734" t="s">
        <v>46</v>
      </c>
    </row>
    <row r="1735" spans="1:3" hidden="1" x14ac:dyDescent="0.55000000000000004">
      <c r="A1735">
        <v>3950467692</v>
      </c>
      <c r="B1735">
        <v>28</v>
      </c>
      <c r="C1735" t="s">
        <v>46</v>
      </c>
    </row>
    <row r="1736" spans="1:3" x14ac:dyDescent="0.55000000000000004">
      <c r="A1736">
        <v>3950508919</v>
      </c>
      <c r="B1736">
        <v>11</v>
      </c>
      <c r="C1736" t="s">
        <v>46</v>
      </c>
    </row>
    <row r="1737" spans="1:3" hidden="1" x14ac:dyDescent="0.55000000000000004">
      <c r="A1737">
        <v>3950529650</v>
      </c>
      <c r="B1737">
        <v>31</v>
      </c>
      <c r="C1737" t="s">
        <v>46</v>
      </c>
    </row>
    <row r="1738" spans="1:3" x14ac:dyDescent="0.55000000000000004">
      <c r="A1738">
        <v>3950554353</v>
      </c>
      <c r="B1738">
        <v>2</v>
      </c>
      <c r="C1738" t="s">
        <v>46</v>
      </c>
    </row>
    <row r="1739" spans="1:3" x14ac:dyDescent="0.55000000000000004">
      <c r="A1739">
        <v>3950568889</v>
      </c>
      <c r="B1739">
        <v>6</v>
      </c>
      <c r="C1739" t="s">
        <v>46</v>
      </c>
    </row>
    <row r="1740" spans="1:3" hidden="1" x14ac:dyDescent="0.55000000000000004">
      <c r="A1740">
        <v>3950570111</v>
      </c>
      <c r="B1740">
        <v>30</v>
      </c>
      <c r="C1740" t="s">
        <v>46</v>
      </c>
    </row>
    <row r="1741" spans="1:3" x14ac:dyDescent="0.55000000000000004">
      <c r="A1741">
        <v>3950666591</v>
      </c>
      <c r="B1741">
        <v>4</v>
      </c>
      <c r="C1741" t="s">
        <v>46</v>
      </c>
    </row>
    <row r="1742" spans="1:3" hidden="1" x14ac:dyDescent="0.55000000000000004">
      <c r="A1742">
        <v>3950681373</v>
      </c>
      <c r="B1742">
        <v>33</v>
      </c>
      <c r="C1742" t="s">
        <v>46</v>
      </c>
    </row>
    <row r="1743" spans="1:3" x14ac:dyDescent="0.55000000000000004">
      <c r="A1743">
        <v>3950700429</v>
      </c>
      <c r="B1743">
        <v>1</v>
      </c>
      <c r="C1743" t="s">
        <v>46</v>
      </c>
    </row>
    <row r="1744" spans="1:3" hidden="1" x14ac:dyDescent="0.55000000000000004">
      <c r="A1744">
        <v>3950711635</v>
      </c>
      <c r="B1744">
        <v>27</v>
      </c>
      <c r="C1744" t="s">
        <v>46</v>
      </c>
    </row>
    <row r="1745" spans="1:3" x14ac:dyDescent="0.55000000000000004">
      <c r="A1745">
        <v>3950720003</v>
      </c>
      <c r="B1745">
        <v>7</v>
      </c>
      <c r="C1745" t="s">
        <v>46</v>
      </c>
    </row>
    <row r="1746" spans="1:3" x14ac:dyDescent="0.55000000000000004">
      <c r="A1746">
        <v>3950768330</v>
      </c>
      <c r="B1746">
        <v>14</v>
      </c>
      <c r="C1746" t="s">
        <v>46</v>
      </c>
    </row>
    <row r="1747" spans="1:3" x14ac:dyDescent="0.55000000000000004">
      <c r="A1747">
        <v>3950780782</v>
      </c>
      <c r="B1747">
        <v>15</v>
      </c>
      <c r="C1747" t="s">
        <v>46</v>
      </c>
    </row>
    <row r="1748" spans="1:3" hidden="1" x14ac:dyDescent="0.55000000000000004">
      <c r="A1748">
        <v>3950793493</v>
      </c>
      <c r="B1748">
        <v>25</v>
      </c>
      <c r="C1748" t="s">
        <v>46</v>
      </c>
    </row>
    <row r="1749" spans="1:3" x14ac:dyDescent="0.55000000000000004">
      <c r="A1749">
        <v>3950798987</v>
      </c>
      <c r="B1749">
        <v>16</v>
      </c>
      <c r="C1749" t="s">
        <v>46</v>
      </c>
    </row>
    <row r="1750" spans="1:3" x14ac:dyDescent="0.55000000000000004">
      <c r="A1750">
        <v>3950874713</v>
      </c>
      <c r="B1750">
        <v>10</v>
      </c>
      <c r="C1750" t="s">
        <v>46</v>
      </c>
    </row>
    <row r="1751" spans="1:3" x14ac:dyDescent="0.55000000000000004">
      <c r="A1751">
        <v>3950912568</v>
      </c>
      <c r="B1751">
        <v>12</v>
      </c>
      <c r="C1751" t="s">
        <v>46</v>
      </c>
    </row>
    <row r="1752" spans="1:3" hidden="1" x14ac:dyDescent="0.55000000000000004">
      <c r="A1752">
        <v>3950963012</v>
      </c>
      <c r="B1752">
        <v>29</v>
      </c>
      <c r="C1752" t="s">
        <v>46</v>
      </c>
    </row>
    <row r="1753" spans="1:3" hidden="1" x14ac:dyDescent="0.55000000000000004">
      <c r="A1753">
        <v>3951016462</v>
      </c>
      <c r="B1753">
        <v>26</v>
      </c>
      <c r="C1753" t="s">
        <v>46</v>
      </c>
    </row>
    <row r="1754" spans="1:3" x14ac:dyDescent="0.55000000000000004">
      <c r="A1754">
        <v>3951026710</v>
      </c>
      <c r="B1754">
        <v>9</v>
      </c>
      <c r="C1754" t="s">
        <v>46</v>
      </c>
    </row>
    <row r="1755" spans="1:3" x14ac:dyDescent="0.55000000000000004">
      <c r="A1755">
        <v>3951033344</v>
      </c>
      <c r="B1755">
        <v>5</v>
      </c>
      <c r="C1755" t="s">
        <v>46</v>
      </c>
    </row>
    <row r="1756" spans="1:3" x14ac:dyDescent="0.55000000000000004">
      <c r="A1756">
        <v>3951135094</v>
      </c>
      <c r="B1756">
        <v>17</v>
      </c>
      <c r="C1756" t="s">
        <v>46</v>
      </c>
    </row>
    <row r="1757" spans="1:3" x14ac:dyDescent="0.55000000000000004">
      <c r="A1757">
        <v>3951202105</v>
      </c>
      <c r="B1757">
        <v>13</v>
      </c>
      <c r="C1757" t="s">
        <v>46</v>
      </c>
    </row>
    <row r="1758" spans="1:3" x14ac:dyDescent="0.55000000000000004">
      <c r="A1758">
        <v>3951217573</v>
      </c>
      <c r="B1758">
        <v>3</v>
      </c>
      <c r="C1758" t="s">
        <v>46</v>
      </c>
    </row>
    <row r="1759" spans="1:3" hidden="1" x14ac:dyDescent="0.55000000000000004">
      <c r="A1759">
        <v>3951303711</v>
      </c>
      <c r="B1759">
        <v>32</v>
      </c>
      <c r="C1759" t="s">
        <v>46</v>
      </c>
    </row>
    <row r="1760" spans="1:3" hidden="1" x14ac:dyDescent="0.55000000000000004">
      <c r="A1760">
        <v>4200357605</v>
      </c>
      <c r="B1760">
        <v>24</v>
      </c>
      <c r="C1760" t="s">
        <v>1</v>
      </c>
    </row>
    <row r="1761" spans="1:3" hidden="1" x14ac:dyDescent="0.55000000000000004">
      <c r="A1761">
        <v>4200387398</v>
      </c>
      <c r="B1761">
        <v>34</v>
      </c>
      <c r="C1761" t="s">
        <v>630</v>
      </c>
    </row>
    <row r="1762" spans="1:3" hidden="1" x14ac:dyDescent="0.55000000000000004">
      <c r="A1762">
        <v>4200388216</v>
      </c>
      <c r="B1762">
        <v>34</v>
      </c>
      <c r="C1762" t="s">
        <v>0</v>
      </c>
    </row>
    <row r="1763" spans="1:3" x14ac:dyDescent="0.55000000000000004">
      <c r="A1763">
        <v>4200425538</v>
      </c>
      <c r="B1763">
        <v>8</v>
      </c>
      <c r="C1763" t="s">
        <v>631</v>
      </c>
    </row>
    <row r="1764" spans="1:3" x14ac:dyDescent="0.55000000000000004">
      <c r="A1764">
        <v>4200426356</v>
      </c>
      <c r="B1764">
        <v>8</v>
      </c>
      <c r="C1764" t="s">
        <v>0</v>
      </c>
    </row>
    <row r="1765" spans="1:3" hidden="1" x14ac:dyDescent="0.55000000000000004">
      <c r="A1765">
        <v>4200502343</v>
      </c>
      <c r="B1765">
        <v>28</v>
      </c>
      <c r="C1765" t="s">
        <v>632</v>
      </c>
    </row>
    <row r="1766" spans="1:3" hidden="1" x14ac:dyDescent="0.55000000000000004">
      <c r="A1766">
        <v>4200503161</v>
      </c>
      <c r="B1766">
        <v>28</v>
      </c>
      <c r="C1766" t="s">
        <v>0</v>
      </c>
    </row>
    <row r="1767" spans="1:3" x14ac:dyDescent="0.55000000000000004">
      <c r="A1767">
        <v>4200543198</v>
      </c>
      <c r="B1767">
        <v>11</v>
      </c>
      <c r="C1767" t="s">
        <v>633</v>
      </c>
    </row>
    <row r="1768" spans="1:3" x14ac:dyDescent="0.55000000000000004">
      <c r="A1768">
        <v>4200544017</v>
      </c>
      <c r="B1768">
        <v>11</v>
      </c>
      <c r="C1768" t="s">
        <v>0</v>
      </c>
    </row>
    <row r="1769" spans="1:3" hidden="1" x14ac:dyDescent="0.55000000000000004">
      <c r="A1769">
        <v>4200563963</v>
      </c>
      <c r="B1769">
        <v>31</v>
      </c>
      <c r="C1769" t="s">
        <v>634</v>
      </c>
    </row>
    <row r="1770" spans="1:3" hidden="1" x14ac:dyDescent="0.55000000000000004">
      <c r="A1770">
        <v>4200564781</v>
      </c>
      <c r="B1770">
        <v>31</v>
      </c>
      <c r="C1770" t="s">
        <v>0</v>
      </c>
    </row>
    <row r="1771" spans="1:3" x14ac:dyDescent="0.55000000000000004">
      <c r="A1771">
        <v>4200588832</v>
      </c>
      <c r="B1771">
        <v>2</v>
      </c>
      <c r="C1771" t="s">
        <v>635</v>
      </c>
    </row>
    <row r="1772" spans="1:3" x14ac:dyDescent="0.55000000000000004">
      <c r="A1772">
        <v>4200589650</v>
      </c>
      <c r="B1772">
        <v>2</v>
      </c>
      <c r="C1772" t="s">
        <v>0</v>
      </c>
    </row>
    <row r="1773" spans="1:3" x14ac:dyDescent="0.55000000000000004">
      <c r="A1773">
        <v>4200603416</v>
      </c>
      <c r="B1773">
        <v>6</v>
      </c>
      <c r="C1773" t="s">
        <v>636</v>
      </c>
    </row>
    <row r="1774" spans="1:3" x14ac:dyDescent="0.55000000000000004">
      <c r="A1774">
        <v>4200604234</v>
      </c>
      <c r="B1774">
        <v>6</v>
      </c>
      <c r="C1774" t="s">
        <v>0</v>
      </c>
    </row>
    <row r="1775" spans="1:3" hidden="1" x14ac:dyDescent="0.55000000000000004">
      <c r="A1775">
        <v>4200604762</v>
      </c>
      <c r="B1775">
        <v>30</v>
      </c>
      <c r="C1775" t="s">
        <v>637</v>
      </c>
    </row>
    <row r="1776" spans="1:3" hidden="1" x14ac:dyDescent="0.55000000000000004">
      <c r="A1776">
        <v>4200605580</v>
      </c>
      <c r="B1776">
        <v>30</v>
      </c>
      <c r="C1776" t="s">
        <v>0</v>
      </c>
    </row>
    <row r="1777" spans="1:3" hidden="1" x14ac:dyDescent="0.55000000000000004">
      <c r="A1777">
        <v>4200649083</v>
      </c>
      <c r="B1777">
        <v>18</v>
      </c>
      <c r="C1777" t="s">
        <v>1</v>
      </c>
    </row>
    <row r="1778" spans="1:3" x14ac:dyDescent="0.55000000000000004">
      <c r="A1778">
        <v>4200701217</v>
      </c>
      <c r="B1778">
        <v>4</v>
      </c>
      <c r="C1778" t="s">
        <v>638</v>
      </c>
    </row>
    <row r="1779" spans="1:3" x14ac:dyDescent="0.55000000000000004">
      <c r="A1779">
        <v>4200702036</v>
      </c>
      <c r="B1779">
        <v>4</v>
      </c>
      <c r="C1779" t="s">
        <v>0</v>
      </c>
    </row>
    <row r="1780" spans="1:3" hidden="1" x14ac:dyDescent="0.55000000000000004">
      <c r="A1780">
        <v>4200715945</v>
      </c>
      <c r="B1780">
        <v>33</v>
      </c>
      <c r="C1780" t="s">
        <v>639</v>
      </c>
    </row>
    <row r="1781" spans="1:3" hidden="1" x14ac:dyDescent="0.55000000000000004">
      <c r="A1781">
        <v>4200716763</v>
      </c>
      <c r="B1781">
        <v>33</v>
      </c>
      <c r="C1781" t="s">
        <v>0</v>
      </c>
    </row>
    <row r="1782" spans="1:3" x14ac:dyDescent="0.55000000000000004">
      <c r="A1782">
        <v>4200734967</v>
      </c>
      <c r="B1782">
        <v>1</v>
      </c>
      <c r="C1782" t="s">
        <v>640</v>
      </c>
    </row>
    <row r="1783" spans="1:3" x14ac:dyDescent="0.55000000000000004">
      <c r="A1783">
        <v>4200735785</v>
      </c>
      <c r="B1783">
        <v>1</v>
      </c>
      <c r="C1783" t="s">
        <v>0</v>
      </c>
    </row>
    <row r="1784" spans="1:3" hidden="1" x14ac:dyDescent="0.55000000000000004">
      <c r="A1784">
        <v>4200746221</v>
      </c>
      <c r="B1784">
        <v>27</v>
      </c>
      <c r="C1784" t="s">
        <v>641</v>
      </c>
    </row>
    <row r="1785" spans="1:3" hidden="1" x14ac:dyDescent="0.55000000000000004">
      <c r="A1785">
        <v>4200747039</v>
      </c>
      <c r="B1785">
        <v>27</v>
      </c>
      <c r="C1785" t="s">
        <v>0</v>
      </c>
    </row>
    <row r="1786" spans="1:3" x14ac:dyDescent="0.55000000000000004">
      <c r="A1786">
        <v>4200754527</v>
      </c>
      <c r="B1786">
        <v>7</v>
      </c>
      <c r="C1786" t="s">
        <v>642</v>
      </c>
    </row>
    <row r="1787" spans="1:3" x14ac:dyDescent="0.55000000000000004">
      <c r="A1787">
        <v>4200755346</v>
      </c>
      <c r="B1787">
        <v>7</v>
      </c>
      <c r="C1787" t="s">
        <v>0</v>
      </c>
    </row>
    <row r="1788" spans="1:3" hidden="1" x14ac:dyDescent="0.55000000000000004">
      <c r="A1788">
        <v>4200795058</v>
      </c>
      <c r="B1788">
        <v>20</v>
      </c>
      <c r="C1788" t="s">
        <v>1</v>
      </c>
    </row>
    <row r="1789" spans="1:3" x14ac:dyDescent="0.55000000000000004">
      <c r="A1789">
        <v>4200802865</v>
      </c>
      <c r="B1789">
        <v>14</v>
      </c>
      <c r="C1789" t="s">
        <v>643</v>
      </c>
    </row>
    <row r="1790" spans="1:3" x14ac:dyDescent="0.55000000000000004">
      <c r="A1790">
        <v>4200803683</v>
      </c>
      <c r="B1790">
        <v>14</v>
      </c>
      <c r="C1790" t="s">
        <v>0</v>
      </c>
    </row>
    <row r="1791" spans="1:3" x14ac:dyDescent="0.55000000000000004">
      <c r="A1791">
        <v>4200815273</v>
      </c>
      <c r="B1791">
        <v>15</v>
      </c>
      <c r="C1791" t="s">
        <v>644</v>
      </c>
    </row>
    <row r="1792" spans="1:3" x14ac:dyDescent="0.55000000000000004">
      <c r="A1792">
        <v>4200816092</v>
      </c>
      <c r="B1792">
        <v>15</v>
      </c>
      <c r="C1792" t="s">
        <v>0</v>
      </c>
    </row>
    <row r="1793" spans="1:3" hidden="1" x14ac:dyDescent="0.55000000000000004">
      <c r="A1793">
        <v>4200827225</v>
      </c>
      <c r="B1793">
        <v>25</v>
      </c>
      <c r="C1793" t="s">
        <v>645</v>
      </c>
    </row>
    <row r="1794" spans="1:3" hidden="1" x14ac:dyDescent="0.55000000000000004">
      <c r="A1794">
        <v>4200828043</v>
      </c>
      <c r="B1794">
        <v>25</v>
      </c>
      <c r="C1794" t="s">
        <v>0</v>
      </c>
    </row>
    <row r="1795" spans="1:3" x14ac:dyDescent="0.55000000000000004">
      <c r="A1795">
        <v>4200833506</v>
      </c>
      <c r="B1795">
        <v>16</v>
      </c>
      <c r="C1795" t="s">
        <v>646</v>
      </c>
    </row>
    <row r="1796" spans="1:3" x14ac:dyDescent="0.55000000000000004">
      <c r="A1796">
        <v>4200834324</v>
      </c>
      <c r="B1796">
        <v>16</v>
      </c>
      <c r="C1796" t="s">
        <v>0</v>
      </c>
    </row>
    <row r="1797" spans="1:3" x14ac:dyDescent="0.55000000000000004">
      <c r="A1797">
        <v>4200909203</v>
      </c>
      <c r="B1797">
        <v>10</v>
      </c>
      <c r="C1797" t="s">
        <v>647</v>
      </c>
    </row>
    <row r="1798" spans="1:3" x14ac:dyDescent="0.55000000000000004">
      <c r="A1798">
        <v>4200910021</v>
      </c>
      <c r="B1798">
        <v>10</v>
      </c>
      <c r="C1798" t="s">
        <v>0</v>
      </c>
    </row>
    <row r="1799" spans="1:3" x14ac:dyDescent="0.55000000000000004">
      <c r="A1799">
        <v>4200947148</v>
      </c>
      <c r="B1799">
        <v>12</v>
      </c>
      <c r="C1799" t="s">
        <v>648</v>
      </c>
    </row>
    <row r="1800" spans="1:3" x14ac:dyDescent="0.55000000000000004">
      <c r="A1800">
        <v>4200947966</v>
      </c>
      <c r="B1800">
        <v>12</v>
      </c>
      <c r="C1800" t="s">
        <v>0</v>
      </c>
    </row>
    <row r="1801" spans="1:3" hidden="1" x14ac:dyDescent="0.55000000000000004">
      <c r="A1801">
        <v>4200985635</v>
      </c>
      <c r="B1801">
        <v>22</v>
      </c>
      <c r="C1801" t="s">
        <v>1</v>
      </c>
    </row>
    <row r="1802" spans="1:3" hidden="1" x14ac:dyDescent="0.55000000000000004">
      <c r="A1802">
        <v>4200997570</v>
      </c>
      <c r="B1802">
        <v>29</v>
      </c>
      <c r="C1802" t="s">
        <v>649</v>
      </c>
    </row>
    <row r="1803" spans="1:3" hidden="1" x14ac:dyDescent="0.55000000000000004">
      <c r="A1803">
        <v>4200998388</v>
      </c>
      <c r="B1803">
        <v>29</v>
      </c>
      <c r="C1803" t="s">
        <v>0</v>
      </c>
    </row>
    <row r="1804" spans="1:3" hidden="1" x14ac:dyDescent="0.55000000000000004">
      <c r="A1804">
        <v>4201041636</v>
      </c>
      <c r="B1804">
        <v>19</v>
      </c>
      <c r="C1804" t="s">
        <v>1</v>
      </c>
    </row>
    <row r="1805" spans="1:3" hidden="1" x14ac:dyDescent="0.55000000000000004">
      <c r="A1805">
        <v>4201050797</v>
      </c>
      <c r="B1805">
        <v>26</v>
      </c>
      <c r="C1805" t="s">
        <v>650</v>
      </c>
    </row>
    <row r="1806" spans="1:3" hidden="1" x14ac:dyDescent="0.55000000000000004">
      <c r="A1806">
        <v>4201051615</v>
      </c>
      <c r="B1806">
        <v>26</v>
      </c>
      <c r="C1806" t="s">
        <v>0</v>
      </c>
    </row>
    <row r="1807" spans="1:3" x14ac:dyDescent="0.55000000000000004">
      <c r="A1807">
        <v>4201061139</v>
      </c>
      <c r="B1807">
        <v>9</v>
      </c>
      <c r="C1807" t="s">
        <v>651</v>
      </c>
    </row>
    <row r="1808" spans="1:3" x14ac:dyDescent="0.55000000000000004">
      <c r="A1808">
        <v>4201061957</v>
      </c>
      <c r="B1808">
        <v>9</v>
      </c>
      <c r="C1808" t="s">
        <v>0</v>
      </c>
    </row>
    <row r="1809" spans="1:3" x14ac:dyDescent="0.55000000000000004">
      <c r="A1809">
        <v>4201067883</v>
      </c>
      <c r="B1809">
        <v>5</v>
      </c>
      <c r="C1809" t="s">
        <v>652</v>
      </c>
    </row>
    <row r="1810" spans="1:3" x14ac:dyDescent="0.55000000000000004">
      <c r="A1810">
        <v>4201068701</v>
      </c>
      <c r="B1810">
        <v>5</v>
      </c>
      <c r="C1810" t="s">
        <v>0</v>
      </c>
    </row>
    <row r="1811" spans="1:3" x14ac:dyDescent="0.55000000000000004">
      <c r="A1811">
        <v>4201169576</v>
      </c>
      <c r="B1811">
        <v>17</v>
      </c>
      <c r="C1811" t="s">
        <v>653</v>
      </c>
    </row>
    <row r="1812" spans="1:3" x14ac:dyDescent="0.55000000000000004">
      <c r="A1812">
        <v>4201170397</v>
      </c>
      <c r="B1812">
        <v>17</v>
      </c>
      <c r="C1812" t="s">
        <v>0</v>
      </c>
    </row>
    <row r="1813" spans="1:3" hidden="1" x14ac:dyDescent="0.55000000000000004">
      <c r="A1813">
        <v>4201229248</v>
      </c>
      <c r="B1813">
        <v>21</v>
      </c>
      <c r="C1813" t="s">
        <v>1</v>
      </c>
    </row>
    <row r="1814" spans="1:3" x14ac:dyDescent="0.55000000000000004">
      <c r="A1814">
        <v>4201236748</v>
      </c>
      <c r="B1814">
        <v>13</v>
      </c>
      <c r="C1814" t="s">
        <v>654</v>
      </c>
    </row>
    <row r="1815" spans="1:3" x14ac:dyDescent="0.55000000000000004">
      <c r="A1815">
        <v>4201237566</v>
      </c>
      <c r="B1815">
        <v>13</v>
      </c>
      <c r="C1815" t="s">
        <v>0</v>
      </c>
    </row>
    <row r="1816" spans="1:3" x14ac:dyDescent="0.55000000000000004">
      <c r="A1816">
        <v>4201252205</v>
      </c>
      <c r="B1816">
        <v>3</v>
      </c>
      <c r="C1816" t="s">
        <v>655</v>
      </c>
    </row>
    <row r="1817" spans="1:3" x14ac:dyDescent="0.55000000000000004">
      <c r="A1817">
        <v>4201253023</v>
      </c>
      <c r="B1817">
        <v>3</v>
      </c>
      <c r="C1817" t="s">
        <v>0</v>
      </c>
    </row>
    <row r="1818" spans="1:3" hidden="1" x14ac:dyDescent="0.55000000000000004">
      <c r="A1818">
        <v>4201267804</v>
      </c>
      <c r="B1818">
        <v>23</v>
      </c>
      <c r="C1818" t="s">
        <v>1</v>
      </c>
    </row>
    <row r="1819" spans="1:3" hidden="1" x14ac:dyDescent="0.55000000000000004">
      <c r="A1819">
        <v>4201337444</v>
      </c>
      <c r="B1819">
        <v>32</v>
      </c>
      <c r="C1819" t="s">
        <v>656</v>
      </c>
    </row>
    <row r="1820" spans="1:3" hidden="1" x14ac:dyDescent="0.55000000000000004">
      <c r="A1820">
        <v>4201338263</v>
      </c>
      <c r="B1820">
        <v>32</v>
      </c>
      <c r="C1820" t="s">
        <v>0</v>
      </c>
    </row>
    <row r="1821" spans="1:3" hidden="1" x14ac:dyDescent="0.55000000000000004">
      <c r="A1821">
        <v>4215385658</v>
      </c>
      <c r="B1821">
        <v>34</v>
      </c>
      <c r="C1821" t="s">
        <v>657</v>
      </c>
    </row>
    <row r="1822" spans="1:3" x14ac:dyDescent="0.55000000000000004">
      <c r="A1822">
        <v>4215423496</v>
      </c>
      <c r="B1822">
        <v>8</v>
      </c>
      <c r="C1822" t="s">
        <v>657</v>
      </c>
    </row>
    <row r="1823" spans="1:3" hidden="1" x14ac:dyDescent="0.55000000000000004">
      <c r="A1823">
        <v>4215500277</v>
      </c>
      <c r="B1823">
        <v>28</v>
      </c>
      <c r="C1823" t="s">
        <v>657</v>
      </c>
    </row>
    <row r="1824" spans="1:3" x14ac:dyDescent="0.55000000000000004">
      <c r="A1824">
        <v>4215541187</v>
      </c>
      <c r="B1824">
        <v>11</v>
      </c>
      <c r="C1824" t="s">
        <v>657</v>
      </c>
    </row>
    <row r="1825" spans="1:3" hidden="1" x14ac:dyDescent="0.55000000000000004">
      <c r="A1825">
        <v>4215562235</v>
      </c>
      <c r="B1825">
        <v>31</v>
      </c>
      <c r="C1825" t="s">
        <v>657</v>
      </c>
    </row>
    <row r="1826" spans="1:3" x14ac:dyDescent="0.55000000000000004">
      <c r="A1826">
        <v>4215586847</v>
      </c>
      <c r="B1826">
        <v>2</v>
      </c>
      <c r="C1826" t="s">
        <v>657</v>
      </c>
    </row>
    <row r="1827" spans="1:3" hidden="1" x14ac:dyDescent="0.55000000000000004">
      <c r="A1827">
        <v>4215600167</v>
      </c>
      <c r="B1827">
        <v>24</v>
      </c>
      <c r="C1827" t="s">
        <v>658</v>
      </c>
    </row>
    <row r="1828" spans="1:3" hidden="1" x14ac:dyDescent="0.55000000000000004">
      <c r="A1828">
        <v>4215602696</v>
      </c>
      <c r="B1828">
        <v>30</v>
      </c>
      <c r="C1828" t="s">
        <v>657</v>
      </c>
    </row>
    <row r="1829" spans="1:3" x14ac:dyDescent="0.55000000000000004">
      <c r="A1829">
        <v>4215604391</v>
      </c>
      <c r="B1829">
        <v>6</v>
      </c>
      <c r="C1829" t="s">
        <v>657</v>
      </c>
    </row>
    <row r="1830" spans="1:3" hidden="1" x14ac:dyDescent="0.55000000000000004">
      <c r="A1830">
        <v>4215627495</v>
      </c>
      <c r="B1830">
        <v>21</v>
      </c>
      <c r="C1830" t="s">
        <v>659</v>
      </c>
    </row>
    <row r="1831" spans="1:3" hidden="1" x14ac:dyDescent="0.55000000000000004">
      <c r="A1831">
        <v>4215646411</v>
      </c>
      <c r="B1831">
        <v>23</v>
      </c>
      <c r="C1831" t="s">
        <v>660</v>
      </c>
    </row>
    <row r="1832" spans="1:3" hidden="1" x14ac:dyDescent="0.55000000000000004">
      <c r="A1832">
        <v>4215694958</v>
      </c>
      <c r="B1832">
        <v>20</v>
      </c>
      <c r="C1832" t="s">
        <v>661</v>
      </c>
    </row>
    <row r="1833" spans="1:3" x14ac:dyDescent="0.55000000000000004">
      <c r="A1833">
        <v>4215699085</v>
      </c>
      <c r="B1833">
        <v>4</v>
      </c>
      <c r="C1833" t="s">
        <v>657</v>
      </c>
    </row>
    <row r="1834" spans="1:3" hidden="1" x14ac:dyDescent="0.55000000000000004">
      <c r="A1834">
        <v>4215713913</v>
      </c>
      <c r="B1834">
        <v>33</v>
      </c>
      <c r="C1834" t="s">
        <v>657</v>
      </c>
    </row>
    <row r="1835" spans="1:3" hidden="1" x14ac:dyDescent="0.55000000000000004">
      <c r="A1835">
        <v>4215744174</v>
      </c>
      <c r="B1835">
        <v>27</v>
      </c>
      <c r="C1835" t="s">
        <v>657</v>
      </c>
    </row>
    <row r="1836" spans="1:3" x14ac:dyDescent="0.55000000000000004">
      <c r="A1836">
        <v>4215752497</v>
      </c>
      <c r="B1836">
        <v>7</v>
      </c>
      <c r="C1836" t="s">
        <v>657</v>
      </c>
    </row>
    <row r="1837" spans="1:3" x14ac:dyDescent="0.55000000000000004">
      <c r="A1837">
        <v>4215800824</v>
      </c>
      <c r="B1837">
        <v>14</v>
      </c>
      <c r="C1837" t="s">
        <v>657</v>
      </c>
    </row>
    <row r="1838" spans="1:3" x14ac:dyDescent="0.55000000000000004">
      <c r="A1838">
        <v>4215813276</v>
      </c>
      <c r="B1838">
        <v>15</v>
      </c>
      <c r="C1838" t="s">
        <v>657</v>
      </c>
    </row>
    <row r="1839" spans="1:3" hidden="1" x14ac:dyDescent="0.55000000000000004">
      <c r="A1839">
        <v>4215826032</v>
      </c>
      <c r="B1839">
        <v>25</v>
      </c>
      <c r="C1839" t="s">
        <v>657</v>
      </c>
    </row>
    <row r="1840" spans="1:3" x14ac:dyDescent="0.55000000000000004">
      <c r="A1840">
        <v>4215827970</v>
      </c>
      <c r="B1840">
        <v>1</v>
      </c>
      <c r="C1840" t="s">
        <v>657</v>
      </c>
    </row>
    <row r="1841" spans="1:3" x14ac:dyDescent="0.55000000000000004">
      <c r="A1841">
        <v>4215831527</v>
      </c>
      <c r="B1841">
        <v>16</v>
      </c>
      <c r="C1841" t="s">
        <v>657</v>
      </c>
    </row>
    <row r="1842" spans="1:3" hidden="1" x14ac:dyDescent="0.55000000000000004">
      <c r="A1842">
        <v>4215839729</v>
      </c>
      <c r="B1842">
        <v>24</v>
      </c>
      <c r="C1842" t="s">
        <v>662</v>
      </c>
    </row>
    <row r="1843" spans="1:3" hidden="1" x14ac:dyDescent="0.55000000000000004">
      <c r="A1843">
        <v>4215844368</v>
      </c>
      <c r="B1843">
        <v>21</v>
      </c>
      <c r="C1843" t="s">
        <v>663</v>
      </c>
    </row>
    <row r="1844" spans="1:3" hidden="1" x14ac:dyDescent="0.55000000000000004">
      <c r="A1844">
        <v>4215847797</v>
      </c>
      <c r="B1844">
        <v>24</v>
      </c>
      <c r="C1844" t="s">
        <v>664</v>
      </c>
    </row>
    <row r="1845" spans="1:3" hidden="1" x14ac:dyDescent="0.55000000000000004">
      <c r="A1845">
        <v>4215858355</v>
      </c>
      <c r="B1845">
        <v>21</v>
      </c>
      <c r="C1845" t="s">
        <v>665</v>
      </c>
    </row>
    <row r="1846" spans="1:3" hidden="1" x14ac:dyDescent="0.55000000000000004">
      <c r="A1846">
        <v>4215887638</v>
      </c>
      <c r="B1846">
        <v>23</v>
      </c>
      <c r="C1846" t="s">
        <v>666</v>
      </c>
    </row>
    <row r="1847" spans="1:3" hidden="1" x14ac:dyDescent="0.55000000000000004">
      <c r="A1847">
        <v>4215928045</v>
      </c>
      <c r="B1847">
        <v>22</v>
      </c>
      <c r="C1847" t="s">
        <v>667</v>
      </c>
    </row>
    <row r="1848" spans="1:3" x14ac:dyDescent="0.55000000000000004">
      <c r="A1848">
        <v>4215945107</v>
      </c>
      <c r="B1848">
        <v>12</v>
      </c>
      <c r="C1848" t="s">
        <v>657</v>
      </c>
    </row>
    <row r="1849" spans="1:3" hidden="1" x14ac:dyDescent="0.55000000000000004">
      <c r="A1849">
        <v>4215995590</v>
      </c>
      <c r="B1849">
        <v>29</v>
      </c>
      <c r="C1849" t="s">
        <v>657</v>
      </c>
    </row>
    <row r="1850" spans="1:3" x14ac:dyDescent="0.55000000000000004">
      <c r="A1850">
        <v>4216035996</v>
      </c>
      <c r="B1850">
        <v>10</v>
      </c>
      <c r="C1850" t="s">
        <v>657</v>
      </c>
    </row>
    <row r="1851" spans="1:3" hidden="1" x14ac:dyDescent="0.55000000000000004">
      <c r="A1851">
        <v>4216057597</v>
      </c>
      <c r="B1851">
        <v>21</v>
      </c>
      <c r="C1851" t="s">
        <v>668</v>
      </c>
    </row>
    <row r="1852" spans="1:3" hidden="1" x14ac:dyDescent="0.55000000000000004">
      <c r="A1852">
        <v>4216057914</v>
      </c>
      <c r="B1852">
        <v>26</v>
      </c>
      <c r="C1852" t="s">
        <v>657</v>
      </c>
    </row>
    <row r="1853" spans="1:3" x14ac:dyDescent="0.55000000000000004">
      <c r="A1853">
        <v>4216059249</v>
      </c>
      <c r="B1853">
        <v>9</v>
      </c>
      <c r="C1853" t="s">
        <v>657</v>
      </c>
    </row>
    <row r="1854" spans="1:3" x14ac:dyDescent="0.55000000000000004">
      <c r="A1854">
        <v>4216065884</v>
      </c>
      <c r="B1854">
        <v>5</v>
      </c>
      <c r="C1854" t="s">
        <v>657</v>
      </c>
    </row>
    <row r="1855" spans="1:3" x14ac:dyDescent="0.55000000000000004">
      <c r="A1855">
        <v>4216167588</v>
      </c>
      <c r="B1855">
        <v>17</v>
      </c>
      <c r="C1855" t="s">
        <v>657</v>
      </c>
    </row>
    <row r="1856" spans="1:3" hidden="1" x14ac:dyDescent="0.55000000000000004">
      <c r="A1856">
        <v>4216174614</v>
      </c>
      <c r="B1856">
        <v>20</v>
      </c>
      <c r="C1856" t="s">
        <v>669</v>
      </c>
    </row>
    <row r="1857" spans="1:3" x14ac:dyDescent="0.55000000000000004">
      <c r="A1857">
        <v>4216234644</v>
      </c>
      <c r="B1857">
        <v>13</v>
      </c>
      <c r="C1857" t="s">
        <v>657</v>
      </c>
    </row>
    <row r="1858" spans="1:3" x14ac:dyDescent="0.55000000000000004">
      <c r="A1858">
        <v>4216250067</v>
      </c>
      <c r="B1858">
        <v>3</v>
      </c>
      <c r="C1858" t="s">
        <v>657</v>
      </c>
    </row>
    <row r="1859" spans="1:3" hidden="1" x14ac:dyDescent="0.55000000000000004">
      <c r="A1859">
        <v>4216336250</v>
      </c>
      <c r="B1859">
        <v>32</v>
      </c>
      <c r="C1859" t="s">
        <v>657</v>
      </c>
    </row>
    <row r="1860" spans="1:3" hidden="1" x14ac:dyDescent="0.55000000000000004">
      <c r="A1860">
        <v>4216355048</v>
      </c>
      <c r="B1860">
        <v>21</v>
      </c>
      <c r="C1860" t="s">
        <v>670</v>
      </c>
    </row>
    <row r="1861" spans="1:3" hidden="1" x14ac:dyDescent="0.55000000000000004">
      <c r="A1861">
        <v>4216381603</v>
      </c>
      <c r="B1861">
        <v>21</v>
      </c>
      <c r="C1861" t="s">
        <v>671</v>
      </c>
    </row>
    <row r="1862" spans="1:3" hidden="1" x14ac:dyDescent="0.55000000000000004">
      <c r="A1862">
        <v>4216400213</v>
      </c>
      <c r="B1862">
        <v>21</v>
      </c>
      <c r="C1862" t="s">
        <v>672</v>
      </c>
    </row>
    <row r="1863" spans="1:3" hidden="1" x14ac:dyDescent="0.55000000000000004">
      <c r="A1863">
        <v>4216427777</v>
      </c>
      <c r="B1863">
        <v>19</v>
      </c>
      <c r="C1863" t="s">
        <v>673</v>
      </c>
    </row>
    <row r="1864" spans="1:3" hidden="1" x14ac:dyDescent="0.55000000000000004">
      <c r="A1864">
        <v>4216566365</v>
      </c>
      <c r="B1864">
        <v>21</v>
      </c>
      <c r="C1864" t="s">
        <v>674</v>
      </c>
    </row>
    <row r="1865" spans="1:3" hidden="1" x14ac:dyDescent="0.55000000000000004">
      <c r="A1865">
        <v>4216580780</v>
      </c>
      <c r="B1865">
        <v>21</v>
      </c>
      <c r="C1865" t="s">
        <v>675</v>
      </c>
    </row>
    <row r="1866" spans="1:3" hidden="1" x14ac:dyDescent="0.55000000000000004">
      <c r="A1866">
        <v>4216760045</v>
      </c>
      <c r="B1866">
        <v>21</v>
      </c>
      <c r="C1866" t="s">
        <v>676</v>
      </c>
    </row>
    <row r="1867" spans="1:3" hidden="1" x14ac:dyDescent="0.55000000000000004">
      <c r="A1867">
        <v>4216801434</v>
      </c>
      <c r="B1867">
        <v>21</v>
      </c>
      <c r="C1867" t="s">
        <v>677</v>
      </c>
    </row>
    <row r="1868" spans="1:3" hidden="1" x14ac:dyDescent="0.55000000000000004">
      <c r="A1868">
        <v>4216957689</v>
      </c>
      <c r="B1868">
        <v>21</v>
      </c>
      <c r="C1868" t="s">
        <v>678</v>
      </c>
    </row>
    <row r="1869" spans="1:3" hidden="1" x14ac:dyDescent="0.55000000000000004">
      <c r="A1869">
        <v>4217201947</v>
      </c>
      <c r="B1869">
        <v>21</v>
      </c>
      <c r="C1869" t="s">
        <v>679</v>
      </c>
    </row>
    <row r="1870" spans="1:3" hidden="1" x14ac:dyDescent="0.55000000000000004">
      <c r="A1870">
        <v>4217263820</v>
      </c>
      <c r="B1870">
        <v>21</v>
      </c>
      <c r="C1870" t="s">
        <v>680</v>
      </c>
    </row>
    <row r="1871" spans="1:3" hidden="1" x14ac:dyDescent="0.55000000000000004">
      <c r="A1871">
        <v>4217298862</v>
      </c>
      <c r="B1871">
        <v>21</v>
      </c>
      <c r="C1871" t="s">
        <v>681</v>
      </c>
    </row>
    <row r="1872" spans="1:3" hidden="1" x14ac:dyDescent="0.55000000000000004">
      <c r="A1872">
        <v>4217316697</v>
      </c>
      <c r="B1872">
        <v>21</v>
      </c>
      <c r="C1872" t="s">
        <v>682</v>
      </c>
    </row>
    <row r="1873" spans="1:3" hidden="1" x14ac:dyDescent="0.55000000000000004">
      <c r="A1873">
        <v>4217436829</v>
      </c>
      <c r="B1873">
        <v>21</v>
      </c>
      <c r="C1873" t="s">
        <v>683</v>
      </c>
    </row>
    <row r="1874" spans="1:3" hidden="1" x14ac:dyDescent="0.55000000000000004">
      <c r="A1874">
        <v>4250385067</v>
      </c>
      <c r="B1874">
        <v>34</v>
      </c>
      <c r="C1874" t="s">
        <v>46</v>
      </c>
    </row>
    <row r="1875" spans="1:3" x14ac:dyDescent="0.55000000000000004">
      <c r="A1875">
        <v>4250422187</v>
      </c>
      <c r="B1875">
        <v>8</v>
      </c>
      <c r="C1875" t="s">
        <v>46</v>
      </c>
    </row>
    <row r="1876" spans="1:3" hidden="1" x14ac:dyDescent="0.55000000000000004">
      <c r="A1876">
        <v>4250499523</v>
      </c>
      <c r="B1876">
        <v>28</v>
      </c>
      <c r="C1876" t="s">
        <v>46</v>
      </c>
    </row>
    <row r="1877" spans="1:3" x14ac:dyDescent="0.55000000000000004">
      <c r="A1877">
        <v>4250539924</v>
      </c>
      <c r="B1877">
        <v>11</v>
      </c>
      <c r="C1877" t="s">
        <v>46</v>
      </c>
    </row>
    <row r="1878" spans="1:3" hidden="1" x14ac:dyDescent="0.55000000000000004">
      <c r="A1878">
        <v>4250561496</v>
      </c>
      <c r="B1878">
        <v>31</v>
      </c>
      <c r="C1878" t="s">
        <v>46</v>
      </c>
    </row>
    <row r="1879" spans="1:3" x14ac:dyDescent="0.55000000000000004">
      <c r="A1879">
        <v>4250585538</v>
      </c>
      <c r="B1879">
        <v>2</v>
      </c>
      <c r="C1879" t="s">
        <v>46</v>
      </c>
    </row>
    <row r="1880" spans="1:3" x14ac:dyDescent="0.55000000000000004">
      <c r="A1880">
        <v>4250600074</v>
      </c>
      <c r="B1880">
        <v>6</v>
      </c>
      <c r="C1880" t="s">
        <v>46</v>
      </c>
    </row>
    <row r="1881" spans="1:3" hidden="1" x14ac:dyDescent="0.55000000000000004">
      <c r="A1881">
        <v>4250602268</v>
      </c>
      <c r="B1881">
        <v>30</v>
      </c>
      <c r="C1881" t="s">
        <v>46</v>
      </c>
    </row>
    <row r="1882" spans="1:3" x14ac:dyDescent="0.55000000000000004">
      <c r="A1882">
        <v>4250697822</v>
      </c>
      <c r="B1882">
        <v>4</v>
      </c>
      <c r="C1882" t="s">
        <v>46</v>
      </c>
    </row>
    <row r="1883" spans="1:3" hidden="1" x14ac:dyDescent="0.55000000000000004">
      <c r="A1883">
        <v>4250713930</v>
      </c>
      <c r="B1883">
        <v>33</v>
      </c>
      <c r="C1883" t="s">
        <v>46</v>
      </c>
    </row>
    <row r="1884" spans="1:3" x14ac:dyDescent="0.55000000000000004">
      <c r="A1884">
        <v>4250731614</v>
      </c>
      <c r="B1884">
        <v>1</v>
      </c>
      <c r="C1884" t="s">
        <v>46</v>
      </c>
    </row>
    <row r="1885" spans="1:3" hidden="1" x14ac:dyDescent="0.55000000000000004">
      <c r="A1885">
        <v>4250745280</v>
      </c>
      <c r="B1885">
        <v>27</v>
      </c>
      <c r="C1885" t="s">
        <v>46</v>
      </c>
    </row>
    <row r="1886" spans="1:3" x14ac:dyDescent="0.55000000000000004">
      <c r="A1886">
        <v>4250751234</v>
      </c>
      <c r="B1886">
        <v>7</v>
      </c>
      <c r="C1886" t="s">
        <v>46</v>
      </c>
    </row>
    <row r="1887" spans="1:3" x14ac:dyDescent="0.55000000000000004">
      <c r="A1887">
        <v>4250799515</v>
      </c>
      <c r="B1887">
        <v>14</v>
      </c>
      <c r="C1887" t="s">
        <v>46</v>
      </c>
    </row>
    <row r="1888" spans="1:3" x14ac:dyDescent="0.55000000000000004">
      <c r="A1888">
        <v>4250812013</v>
      </c>
      <c r="B1888">
        <v>15</v>
      </c>
      <c r="C1888" t="s">
        <v>46</v>
      </c>
    </row>
    <row r="1889" spans="1:3" hidden="1" x14ac:dyDescent="0.55000000000000004">
      <c r="A1889">
        <v>4250826526</v>
      </c>
      <c r="B1889">
        <v>25</v>
      </c>
      <c r="C1889" t="s">
        <v>46</v>
      </c>
    </row>
    <row r="1890" spans="1:3" x14ac:dyDescent="0.55000000000000004">
      <c r="A1890">
        <v>4250833784</v>
      </c>
      <c r="B1890">
        <v>16</v>
      </c>
      <c r="C1890" t="s">
        <v>46</v>
      </c>
    </row>
    <row r="1891" spans="1:3" x14ac:dyDescent="0.55000000000000004">
      <c r="A1891">
        <v>4250905898</v>
      </c>
      <c r="B1891">
        <v>10</v>
      </c>
      <c r="C1891" t="s">
        <v>46</v>
      </c>
    </row>
    <row r="1892" spans="1:3" x14ac:dyDescent="0.55000000000000004">
      <c r="A1892">
        <v>4250943799</v>
      </c>
      <c r="B1892">
        <v>12</v>
      </c>
      <c r="C1892" t="s">
        <v>46</v>
      </c>
    </row>
    <row r="1893" spans="1:3" hidden="1" x14ac:dyDescent="0.55000000000000004">
      <c r="A1893">
        <v>4250997499</v>
      </c>
      <c r="B1893">
        <v>29</v>
      </c>
      <c r="C1893" t="s">
        <v>46</v>
      </c>
    </row>
    <row r="1894" spans="1:3" hidden="1" x14ac:dyDescent="0.55000000000000004">
      <c r="A1894">
        <v>4251048456</v>
      </c>
      <c r="B1894">
        <v>26</v>
      </c>
      <c r="C1894" t="s">
        <v>46</v>
      </c>
    </row>
    <row r="1895" spans="1:3" x14ac:dyDescent="0.55000000000000004">
      <c r="A1895">
        <v>4251057895</v>
      </c>
      <c r="B1895">
        <v>9</v>
      </c>
      <c r="C1895" t="s">
        <v>46</v>
      </c>
    </row>
    <row r="1896" spans="1:3" x14ac:dyDescent="0.55000000000000004">
      <c r="A1896">
        <v>4251064575</v>
      </c>
      <c r="B1896">
        <v>5</v>
      </c>
      <c r="C1896" t="s">
        <v>46</v>
      </c>
    </row>
    <row r="1897" spans="1:3" x14ac:dyDescent="0.55000000000000004">
      <c r="A1897">
        <v>4251169838</v>
      </c>
      <c r="B1897">
        <v>17</v>
      </c>
      <c r="C1897" t="s">
        <v>46</v>
      </c>
    </row>
    <row r="1898" spans="1:3" x14ac:dyDescent="0.55000000000000004">
      <c r="A1898">
        <v>4251233336</v>
      </c>
      <c r="B1898">
        <v>13</v>
      </c>
      <c r="C1898" t="s">
        <v>46</v>
      </c>
    </row>
    <row r="1899" spans="1:3" x14ac:dyDescent="0.55000000000000004">
      <c r="A1899">
        <v>4251248804</v>
      </c>
      <c r="B1899">
        <v>3</v>
      </c>
      <c r="C1899" t="s">
        <v>46</v>
      </c>
    </row>
    <row r="1900" spans="1:3" hidden="1" x14ac:dyDescent="0.55000000000000004">
      <c r="A1900">
        <v>4251336824</v>
      </c>
      <c r="B1900">
        <v>32</v>
      </c>
      <c r="C1900" t="s">
        <v>46</v>
      </c>
    </row>
    <row r="1901" spans="1:3" hidden="1" x14ac:dyDescent="0.55000000000000004">
      <c r="A1901">
        <v>4500353079</v>
      </c>
      <c r="B1901">
        <v>34</v>
      </c>
      <c r="C1901" t="s">
        <v>0</v>
      </c>
    </row>
    <row r="1902" spans="1:3" hidden="1" x14ac:dyDescent="0.55000000000000004">
      <c r="A1902">
        <v>4500357605</v>
      </c>
      <c r="B1902">
        <v>24</v>
      </c>
      <c r="C1902" t="s">
        <v>1</v>
      </c>
    </row>
    <row r="1903" spans="1:3" hidden="1" x14ac:dyDescent="0.55000000000000004">
      <c r="A1903">
        <v>4500388582</v>
      </c>
      <c r="B1903">
        <v>34</v>
      </c>
      <c r="C1903" t="s">
        <v>684</v>
      </c>
    </row>
    <row r="1904" spans="1:3" x14ac:dyDescent="0.55000000000000004">
      <c r="A1904">
        <v>4500390962</v>
      </c>
      <c r="B1904">
        <v>8</v>
      </c>
      <c r="C1904" t="s">
        <v>0</v>
      </c>
    </row>
    <row r="1905" spans="1:3" x14ac:dyDescent="0.55000000000000004">
      <c r="A1905">
        <v>4500426686</v>
      </c>
      <c r="B1905">
        <v>8</v>
      </c>
      <c r="C1905" t="s">
        <v>685</v>
      </c>
    </row>
    <row r="1906" spans="1:3" hidden="1" x14ac:dyDescent="0.55000000000000004">
      <c r="A1906">
        <v>4500467698</v>
      </c>
      <c r="B1906">
        <v>28</v>
      </c>
      <c r="C1906" t="s">
        <v>0</v>
      </c>
    </row>
    <row r="1907" spans="1:3" hidden="1" x14ac:dyDescent="0.55000000000000004">
      <c r="A1907">
        <v>4500503204</v>
      </c>
      <c r="B1907">
        <v>28</v>
      </c>
      <c r="C1907" t="s">
        <v>686</v>
      </c>
    </row>
    <row r="1908" spans="1:3" x14ac:dyDescent="0.55000000000000004">
      <c r="A1908">
        <v>4500508653</v>
      </c>
      <c r="B1908">
        <v>11</v>
      </c>
      <c r="C1908" t="s">
        <v>0</v>
      </c>
    </row>
    <row r="1909" spans="1:3" hidden="1" x14ac:dyDescent="0.55000000000000004">
      <c r="A1909">
        <v>4500529656</v>
      </c>
      <c r="B1909">
        <v>31</v>
      </c>
      <c r="C1909" t="s">
        <v>0</v>
      </c>
    </row>
    <row r="1910" spans="1:3" x14ac:dyDescent="0.55000000000000004">
      <c r="A1910">
        <v>4500544370</v>
      </c>
      <c r="B1910">
        <v>11</v>
      </c>
      <c r="C1910" t="s">
        <v>687</v>
      </c>
    </row>
    <row r="1911" spans="1:3" x14ac:dyDescent="0.55000000000000004">
      <c r="A1911">
        <v>4500554313</v>
      </c>
      <c r="B1911">
        <v>2</v>
      </c>
      <c r="C1911" t="s">
        <v>0</v>
      </c>
    </row>
    <row r="1912" spans="1:3" hidden="1" x14ac:dyDescent="0.55000000000000004">
      <c r="A1912">
        <v>4500565165</v>
      </c>
      <c r="B1912">
        <v>31</v>
      </c>
      <c r="C1912" t="s">
        <v>688</v>
      </c>
    </row>
    <row r="1913" spans="1:3" x14ac:dyDescent="0.55000000000000004">
      <c r="A1913">
        <v>4500568849</v>
      </c>
      <c r="B1913">
        <v>6</v>
      </c>
      <c r="C1913" t="s">
        <v>0</v>
      </c>
    </row>
    <row r="1914" spans="1:3" hidden="1" x14ac:dyDescent="0.55000000000000004">
      <c r="A1914">
        <v>4500570117</v>
      </c>
      <c r="B1914">
        <v>30</v>
      </c>
      <c r="C1914" t="s">
        <v>0</v>
      </c>
    </row>
    <row r="1915" spans="1:3" x14ac:dyDescent="0.55000000000000004">
      <c r="A1915">
        <v>4500589909</v>
      </c>
      <c r="B1915">
        <v>2</v>
      </c>
      <c r="C1915" t="s">
        <v>689</v>
      </c>
    </row>
    <row r="1916" spans="1:3" x14ac:dyDescent="0.55000000000000004">
      <c r="A1916">
        <v>4500604623</v>
      </c>
      <c r="B1916">
        <v>6</v>
      </c>
      <c r="C1916" t="s">
        <v>690</v>
      </c>
    </row>
    <row r="1917" spans="1:3" hidden="1" x14ac:dyDescent="0.55000000000000004">
      <c r="A1917">
        <v>4500605868</v>
      </c>
      <c r="B1917">
        <v>30</v>
      </c>
      <c r="C1917" t="s">
        <v>691</v>
      </c>
    </row>
    <row r="1918" spans="1:3" hidden="1" x14ac:dyDescent="0.55000000000000004">
      <c r="A1918">
        <v>4500649083</v>
      </c>
      <c r="B1918">
        <v>18</v>
      </c>
      <c r="C1918" t="s">
        <v>1</v>
      </c>
    </row>
    <row r="1919" spans="1:3" x14ac:dyDescent="0.55000000000000004">
      <c r="A1919">
        <v>4500666551</v>
      </c>
      <c r="B1919">
        <v>4</v>
      </c>
      <c r="C1919" t="s">
        <v>0</v>
      </c>
    </row>
    <row r="1920" spans="1:3" hidden="1" x14ac:dyDescent="0.55000000000000004">
      <c r="A1920">
        <v>4500681334</v>
      </c>
      <c r="B1920">
        <v>33</v>
      </c>
      <c r="C1920" t="s">
        <v>0</v>
      </c>
    </row>
    <row r="1921" spans="1:3" x14ac:dyDescent="0.55000000000000004">
      <c r="A1921">
        <v>4500700389</v>
      </c>
      <c r="B1921">
        <v>1</v>
      </c>
      <c r="C1921" t="s">
        <v>0</v>
      </c>
    </row>
    <row r="1922" spans="1:3" x14ac:dyDescent="0.55000000000000004">
      <c r="A1922">
        <v>4500702415</v>
      </c>
      <c r="B1922">
        <v>4</v>
      </c>
      <c r="C1922" t="s">
        <v>692</v>
      </c>
    </row>
    <row r="1923" spans="1:3" hidden="1" x14ac:dyDescent="0.55000000000000004">
      <c r="A1923">
        <v>4500711641</v>
      </c>
      <c r="B1923">
        <v>27</v>
      </c>
      <c r="C1923" t="s">
        <v>0</v>
      </c>
    </row>
    <row r="1924" spans="1:3" hidden="1" x14ac:dyDescent="0.55000000000000004">
      <c r="A1924">
        <v>4500717087</v>
      </c>
      <c r="B1924">
        <v>33</v>
      </c>
      <c r="C1924" t="s">
        <v>693</v>
      </c>
    </row>
    <row r="1925" spans="1:3" x14ac:dyDescent="0.55000000000000004">
      <c r="A1925">
        <v>4500719963</v>
      </c>
      <c r="B1925">
        <v>7</v>
      </c>
      <c r="C1925" t="s">
        <v>0</v>
      </c>
    </row>
    <row r="1926" spans="1:3" x14ac:dyDescent="0.55000000000000004">
      <c r="A1926">
        <v>4500736095</v>
      </c>
      <c r="B1926">
        <v>1</v>
      </c>
      <c r="C1926" t="s">
        <v>694</v>
      </c>
    </row>
    <row r="1927" spans="1:3" hidden="1" x14ac:dyDescent="0.55000000000000004">
      <c r="A1927">
        <v>4500747423</v>
      </c>
      <c r="B1927">
        <v>27</v>
      </c>
      <c r="C1927" t="s">
        <v>695</v>
      </c>
    </row>
    <row r="1928" spans="1:3" x14ac:dyDescent="0.55000000000000004">
      <c r="A1928">
        <v>4500755646</v>
      </c>
      <c r="B1928">
        <v>7</v>
      </c>
      <c r="C1928" t="s">
        <v>696</v>
      </c>
    </row>
    <row r="1929" spans="1:3" x14ac:dyDescent="0.55000000000000004">
      <c r="A1929">
        <v>4500768290</v>
      </c>
      <c r="B1929">
        <v>14</v>
      </c>
      <c r="C1929" t="s">
        <v>0</v>
      </c>
    </row>
    <row r="1930" spans="1:3" x14ac:dyDescent="0.55000000000000004">
      <c r="A1930">
        <v>4500780742</v>
      </c>
      <c r="B1930">
        <v>15</v>
      </c>
      <c r="C1930" t="s">
        <v>0</v>
      </c>
    </row>
    <row r="1931" spans="1:3" hidden="1" x14ac:dyDescent="0.55000000000000004">
      <c r="A1931">
        <v>4500793499</v>
      </c>
      <c r="B1931">
        <v>25</v>
      </c>
      <c r="C1931" t="s">
        <v>0</v>
      </c>
    </row>
    <row r="1932" spans="1:3" hidden="1" x14ac:dyDescent="0.55000000000000004">
      <c r="A1932">
        <v>4500795058</v>
      </c>
      <c r="B1932">
        <v>20</v>
      </c>
      <c r="C1932" t="s">
        <v>1</v>
      </c>
    </row>
    <row r="1933" spans="1:3" x14ac:dyDescent="0.55000000000000004">
      <c r="A1933">
        <v>4500798948</v>
      </c>
      <c r="B1933">
        <v>16</v>
      </c>
      <c r="C1933" t="s">
        <v>0</v>
      </c>
    </row>
    <row r="1934" spans="1:3" x14ac:dyDescent="0.55000000000000004">
      <c r="A1934">
        <v>4500803982</v>
      </c>
      <c r="B1934">
        <v>14</v>
      </c>
      <c r="C1934" t="s">
        <v>697</v>
      </c>
    </row>
    <row r="1935" spans="1:3" x14ac:dyDescent="0.55000000000000004">
      <c r="A1935">
        <v>4500816434</v>
      </c>
      <c r="B1935">
        <v>15</v>
      </c>
      <c r="C1935" t="s">
        <v>698</v>
      </c>
    </row>
    <row r="1936" spans="1:3" hidden="1" x14ac:dyDescent="0.55000000000000004">
      <c r="A1936">
        <v>4500828815</v>
      </c>
      <c r="B1936">
        <v>25</v>
      </c>
      <c r="C1936" t="s">
        <v>699</v>
      </c>
    </row>
    <row r="1937" spans="1:3" x14ac:dyDescent="0.55000000000000004">
      <c r="A1937">
        <v>4500834777</v>
      </c>
      <c r="B1937">
        <v>16</v>
      </c>
      <c r="C1937" t="s">
        <v>700</v>
      </c>
    </row>
    <row r="1938" spans="1:3" x14ac:dyDescent="0.55000000000000004">
      <c r="A1938">
        <v>4500874673</v>
      </c>
      <c r="B1938">
        <v>10</v>
      </c>
      <c r="C1938" t="s">
        <v>0</v>
      </c>
    </row>
    <row r="1939" spans="1:3" x14ac:dyDescent="0.55000000000000004">
      <c r="A1939">
        <v>4500910375</v>
      </c>
      <c r="B1939">
        <v>10</v>
      </c>
      <c r="C1939" t="s">
        <v>701</v>
      </c>
    </row>
    <row r="1940" spans="1:3" x14ac:dyDescent="0.55000000000000004">
      <c r="A1940">
        <v>4500912528</v>
      </c>
      <c r="B1940">
        <v>12</v>
      </c>
      <c r="C1940" t="s">
        <v>0</v>
      </c>
    </row>
    <row r="1941" spans="1:3" x14ac:dyDescent="0.55000000000000004">
      <c r="A1941">
        <v>4500948356</v>
      </c>
      <c r="B1941">
        <v>12</v>
      </c>
      <c r="C1941" t="s">
        <v>702</v>
      </c>
    </row>
    <row r="1942" spans="1:3" hidden="1" x14ac:dyDescent="0.55000000000000004">
      <c r="A1942">
        <v>4500962973</v>
      </c>
      <c r="B1942">
        <v>29</v>
      </c>
      <c r="C1942" t="s">
        <v>0</v>
      </c>
    </row>
    <row r="1943" spans="1:3" hidden="1" x14ac:dyDescent="0.55000000000000004">
      <c r="A1943">
        <v>4500985635</v>
      </c>
      <c r="B1943">
        <v>22</v>
      </c>
      <c r="C1943" t="s">
        <v>1</v>
      </c>
    </row>
    <row r="1944" spans="1:3" hidden="1" x14ac:dyDescent="0.55000000000000004">
      <c r="A1944">
        <v>4500998862</v>
      </c>
      <c r="B1944">
        <v>29</v>
      </c>
      <c r="C1944" t="s">
        <v>703</v>
      </c>
    </row>
    <row r="1945" spans="1:3" hidden="1" x14ac:dyDescent="0.55000000000000004">
      <c r="A1945">
        <v>4501016468</v>
      </c>
      <c r="B1945">
        <v>26</v>
      </c>
      <c r="C1945" t="s">
        <v>0</v>
      </c>
    </row>
    <row r="1946" spans="1:3" x14ac:dyDescent="0.55000000000000004">
      <c r="A1946">
        <v>4501026670</v>
      </c>
      <c r="B1946">
        <v>9</v>
      </c>
      <c r="C1946" t="s">
        <v>0</v>
      </c>
    </row>
    <row r="1947" spans="1:3" x14ac:dyDescent="0.55000000000000004">
      <c r="A1947">
        <v>4501033304</v>
      </c>
      <c r="B1947">
        <v>5</v>
      </c>
      <c r="C1947" t="s">
        <v>0</v>
      </c>
    </row>
    <row r="1948" spans="1:3" hidden="1" x14ac:dyDescent="0.55000000000000004">
      <c r="A1948">
        <v>4501041636</v>
      </c>
      <c r="B1948">
        <v>19</v>
      </c>
      <c r="C1948" t="s">
        <v>1</v>
      </c>
    </row>
    <row r="1949" spans="1:3" hidden="1" x14ac:dyDescent="0.55000000000000004">
      <c r="A1949">
        <v>4501051896</v>
      </c>
      <c r="B1949">
        <v>26</v>
      </c>
      <c r="C1949" t="s">
        <v>704</v>
      </c>
    </row>
    <row r="1950" spans="1:3" x14ac:dyDescent="0.55000000000000004">
      <c r="A1950">
        <v>4501062468</v>
      </c>
      <c r="B1950">
        <v>9</v>
      </c>
      <c r="C1950" t="s">
        <v>705</v>
      </c>
    </row>
    <row r="1951" spans="1:3" x14ac:dyDescent="0.55000000000000004">
      <c r="A1951">
        <v>4501069081</v>
      </c>
      <c r="B1951">
        <v>5</v>
      </c>
      <c r="C1951" t="s">
        <v>706</v>
      </c>
    </row>
    <row r="1952" spans="1:3" x14ac:dyDescent="0.55000000000000004">
      <c r="A1952">
        <v>4501135055</v>
      </c>
      <c r="B1952">
        <v>17</v>
      </c>
      <c r="C1952" t="s">
        <v>0</v>
      </c>
    </row>
    <row r="1953" spans="1:3" x14ac:dyDescent="0.55000000000000004">
      <c r="A1953">
        <v>4501170772</v>
      </c>
      <c r="B1953">
        <v>17</v>
      </c>
      <c r="C1953" t="s">
        <v>707</v>
      </c>
    </row>
    <row r="1954" spans="1:3" x14ac:dyDescent="0.55000000000000004">
      <c r="A1954">
        <v>4501202065</v>
      </c>
      <c r="B1954">
        <v>13</v>
      </c>
      <c r="C1954" t="s">
        <v>0</v>
      </c>
    </row>
    <row r="1955" spans="1:3" x14ac:dyDescent="0.55000000000000004">
      <c r="A1955">
        <v>4501217533</v>
      </c>
      <c r="B1955">
        <v>3</v>
      </c>
      <c r="C1955" t="s">
        <v>0</v>
      </c>
    </row>
    <row r="1956" spans="1:3" hidden="1" x14ac:dyDescent="0.55000000000000004">
      <c r="A1956">
        <v>4501229248</v>
      </c>
      <c r="B1956">
        <v>21</v>
      </c>
      <c r="C1956" t="s">
        <v>1</v>
      </c>
    </row>
    <row r="1957" spans="1:3" x14ac:dyDescent="0.55000000000000004">
      <c r="A1957">
        <v>4501237869</v>
      </c>
      <c r="B1957">
        <v>13</v>
      </c>
      <c r="C1957" t="s">
        <v>708</v>
      </c>
    </row>
    <row r="1958" spans="1:3" x14ac:dyDescent="0.55000000000000004">
      <c r="A1958">
        <v>4501253341</v>
      </c>
      <c r="B1958">
        <v>3</v>
      </c>
      <c r="C1958" t="s">
        <v>709</v>
      </c>
    </row>
    <row r="1959" spans="1:3" hidden="1" x14ac:dyDescent="0.55000000000000004">
      <c r="A1959">
        <v>4501267804</v>
      </c>
      <c r="B1959">
        <v>23</v>
      </c>
      <c r="C1959" t="s">
        <v>1</v>
      </c>
    </row>
    <row r="1960" spans="1:3" hidden="1" x14ac:dyDescent="0.55000000000000004">
      <c r="A1960">
        <v>4501303717</v>
      </c>
      <c r="B1960">
        <v>32</v>
      </c>
      <c r="C1960" t="s">
        <v>0</v>
      </c>
    </row>
    <row r="1961" spans="1:3" hidden="1" x14ac:dyDescent="0.55000000000000004">
      <c r="A1961">
        <v>4501339052</v>
      </c>
      <c r="B1961">
        <v>32</v>
      </c>
      <c r="C1961" t="s">
        <v>710</v>
      </c>
    </row>
    <row r="1962" spans="1:3" hidden="1" x14ac:dyDescent="0.55000000000000004">
      <c r="A1962">
        <v>4515354408</v>
      </c>
      <c r="B1962">
        <v>34</v>
      </c>
      <c r="C1962" t="s">
        <v>711</v>
      </c>
    </row>
    <row r="1963" spans="1:3" x14ac:dyDescent="0.55000000000000004">
      <c r="A1963">
        <v>4515397388</v>
      </c>
      <c r="B1963">
        <v>8</v>
      </c>
      <c r="C1963" t="s">
        <v>711</v>
      </c>
    </row>
    <row r="1964" spans="1:3" hidden="1" x14ac:dyDescent="0.55000000000000004">
      <c r="A1964">
        <v>4515469046</v>
      </c>
      <c r="B1964">
        <v>28</v>
      </c>
      <c r="C1964" t="s">
        <v>711</v>
      </c>
    </row>
    <row r="1965" spans="1:3" hidden="1" x14ac:dyDescent="0.55000000000000004">
      <c r="A1965">
        <v>4515531004</v>
      </c>
      <c r="B1965">
        <v>31</v>
      </c>
      <c r="C1965" t="s">
        <v>711</v>
      </c>
    </row>
    <row r="1966" spans="1:3" x14ac:dyDescent="0.55000000000000004">
      <c r="A1966">
        <v>4515559630</v>
      </c>
      <c r="B1966">
        <v>2</v>
      </c>
      <c r="C1966" t="s">
        <v>711</v>
      </c>
    </row>
    <row r="1967" spans="1:3" x14ac:dyDescent="0.55000000000000004">
      <c r="A1967">
        <v>4515566587</v>
      </c>
      <c r="B1967">
        <v>11</v>
      </c>
      <c r="C1967" t="s">
        <v>711</v>
      </c>
    </row>
    <row r="1968" spans="1:3" hidden="1" x14ac:dyDescent="0.55000000000000004">
      <c r="A1968">
        <v>4515571465</v>
      </c>
      <c r="B1968">
        <v>30</v>
      </c>
      <c r="C1968" t="s">
        <v>711</v>
      </c>
    </row>
    <row r="1969" spans="1:3" x14ac:dyDescent="0.55000000000000004">
      <c r="A1969">
        <v>4515576550</v>
      </c>
      <c r="B1969">
        <v>6</v>
      </c>
      <c r="C1969" t="s">
        <v>711</v>
      </c>
    </row>
    <row r="1970" spans="1:3" hidden="1" x14ac:dyDescent="0.55000000000000004">
      <c r="A1970">
        <v>4515609203</v>
      </c>
      <c r="B1970">
        <v>24</v>
      </c>
      <c r="C1970" t="s">
        <v>712</v>
      </c>
    </row>
    <row r="1971" spans="1:3" x14ac:dyDescent="0.55000000000000004">
      <c r="A1971">
        <v>4515667935</v>
      </c>
      <c r="B1971">
        <v>4</v>
      </c>
      <c r="C1971" t="s">
        <v>711</v>
      </c>
    </row>
    <row r="1972" spans="1:3" hidden="1" x14ac:dyDescent="0.55000000000000004">
      <c r="A1972">
        <v>4515675513</v>
      </c>
      <c r="B1972">
        <v>23</v>
      </c>
      <c r="C1972" t="s">
        <v>713</v>
      </c>
    </row>
    <row r="1973" spans="1:3" hidden="1" x14ac:dyDescent="0.55000000000000004">
      <c r="A1973">
        <v>4515682636</v>
      </c>
      <c r="B1973">
        <v>33</v>
      </c>
      <c r="C1973" t="s">
        <v>711</v>
      </c>
    </row>
    <row r="1974" spans="1:3" x14ac:dyDescent="0.55000000000000004">
      <c r="A1974">
        <v>4515701692</v>
      </c>
      <c r="B1974">
        <v>1</v>
      </c>
      <c r="C1974" t="s">
        <v>711</v>
      </c>
    </row>
    <row r="1975" spans="1:3" hidden="1" x14ac:dyDescent="0.55000000000000004">
      <c r="A1975">
        <v>4515712989</v>
      </c>
      <c r="B1975">
        <v>27</v>
      </c>
      <c r="C1975" t="s">
        <v>711</v>
      </c>
    </row>
    <row r="1976" spans="1:3" hidden="1" x14ac:dyDescent="0.55000000000000004">
      <c r="A1976">
        <v>4515713221</v>
      </c>
      <c r="B1976">
        <v>20</v>
      </c>
      <c r="C1976" t="s">
        <v>714</v>
      </c>
    </row>
    <row r="1977" spans="1:3" hidden="1" x14ac:dyDescent="0.55000000000000004">
      <c r="A1977">
        <v>4515713773</v>
      </c>
      <c r="B1977">
        <v>21</v>
      </c>
      <c r="C1977" t="s">
        <v>715</v>
      </c>
    </row>
    <row r="1978" spans="1:3" x14ac:dyDescent="0.55000000000000004">
      <c r="A1978">
        <v>4515725327</v>
      </c>
      <c r="B1978">
        <v>7</v>
      </c>
      <c r="C1978" t="s">
        <v>711</v>
      </c>
    </row>
    <row r="1979" spans="1:3" x14ac:dyDescent="0.55000000000000004">
      <c r="A1979">
        <v>4515769593</v>
      </c>
      <c r="B1979">
        <v>14</v>
      </c>
      <c r="C1979" t="s">
        <v>711</v>
      </c>
    </row>
    <row r="1980" spans="1:3" x14ac:dyDescent="0.55000000000000004">
      <c r="A1980">
        <v>4515782045</v>
      </c>
      <c r="B1980">
        <v>15</v>
      </c>
      <c r="C1980" t="s">
        <v>711</v>
      </c>
    </row>
    <row r="1981" spans="1:3" hidden="1" x14ac:dyDescent="0.55000000000000004">
      <c r="A1981">
        <v>4515788080</v>
      </c>
      <c r="B1981">
        <v>21</v>
      </c>
      <c r="C1981" t="s">
        <v>716</v>
      </c>
    </row>
    <row r="1982" spans="1:3" hidden="1" x14ac:dyDescent="0.55000000000000004">
      <c r="A1982">
        <v>4515794801</v>
      </c>
      <c r="B1982">
        <v>25</v>
      </c>
      <c r="C1982" t="s">
        <v>711</v>
      </c>
    </row>
    <row r="1983" spans="1:3" x14ac:dyDescent="0.55000000000000004">
      <c r="A1983">
        <v>4515800296</v>
      </c>
      <c r="B1983">
        <v>16</v>
      </c>
      <c r="C1983" t="s">
        <v>711</v>
      </c>
    </row>
    <row r="1984" spans="1:3" hidden="1" x14ac:dyDescent="0.55000000000000004">
      <c r="A1984">
        <v>4515815365</v>
      </c>
      <c r="B1984">
        <v>21</v>
      </c>
      <c r="C1984" t="s">
        <v>717</v>
      </c>
    </row>
    <row r="1985" spans="1:3" hidden="1" x14ac:dyDescent="0.55000000000000004">
      <c r="A1985">
        <v>4515833165</v>
      </c>
      <c r="B1985">
        <v>21</v>
      </c>
      <c r="C1985" t="s">
        <v>718</v>
      </c>
    </row>
    <row r="1986" spans="1:3" hidden="1" x14ac:dyDescent="0.55000000000000004">
      <c r="A1986">
        <v>4515848457</v>
      </c>
      <c r="B1986">
        <v>24</v>
      </c>
      <c r="C1986" t="s">
        <v>719</v>
      </c>
    </row>
    <row r="1987" spans="1:3" hidden="1" x14ac:dyDescent="0.55000000000000004">
      <c r="A1987">
        <v>4515856680</v>
      </c>
      <c r="B1987">
        <v>24</v>
      </c>
      <c r="C1987" t="s">
        <v>720</v>
      </c>
    </row>
    <row r="1988" spans="1:3" hidden="1" x14ac:dyDescent="0.55000000000000004">
      <c r="A1988">
        <v>4515860158</v>
      </c>
      <c r="B1988">
        <v>22</v>
      </c>
      <c r="C1988" t="s">
        <v>721</v>
      </c>
    </row>
    <row r="1989" spans="1:3" x14ac:dyDescent="0.55000000000000004">
      <c r="A1989">
        <v>4515875976</v>
      </c>
      <c r="B1989">
        <v>10</v>
      </c>
      <c r="C1989" t="s">
        <v>711</v>
      </c>
    </row>
    <row r="1990" spans="1:3" hidden="1" x14ac:dyDescent="0.55000000000000004">
      <c r="A1990">
        <v>4515908814</v>
      </c>
      <c r="B1990">
        <v>21</v>
      </c>
      <c r="C1990" t="s">
        <v>722</v>
      </c>
    </row>
    <row r="1991" spans="1:3" x14ac:dyDescent="0.55000000000000004">
      <c r="A1991">
        <v>4515913831</v>
      </c>
      <c r="B1991">
        <v>12</v>
      </c>
      <c r="C1991" t="s">
        <v>711</v>
      </c>
    </row>
    <row r="1992" spans="1:3" hidden="1" x14ac:dyDescent="0.55000000000000004">
      <c r="A1992">
        <v>4515916650</v>
      </c>
      <c r="B1992">
        <v>23</v>
      </c>
      <c r="C1992" t="s">
        <v>723</v>
      </c>
    </row>
    <row r="1993" spans="1:3" hidden="1" x14ac:dyDescent="0.55000000000000004">
      <c r="A1993">
        <v>4515924650</v>
      </c>
      <c r="B1993">
        <v>21</v>
      </c>
      <c r="C1993" t="s">
        <v>724</v>
      </c>
    </row>
    <row r="1994" spans="1:3" hidden="1" x14ac:dyDescent="0.55000000000000004">
      <c r="A1994">
        <v>4515964275</v>
      </c>
      <c r="B1994">
        <v>29</v>
      </c>
      <c r="C1994" t="s">
        <v>711</v>
      </c>
    </row>
    <row r="1995" spans="1:3" hidden="1" x14ac:dyDescent="0.55000000000000004">
      <c r="A1995">
        <v>4516017770</v>
      </c>
      <c r="B1995">
        <v>26</v>
      </c>
      <c r="C1995" t="s">
        <v>711</v>
      </c>
    </row>
    <row r="1996" spans="1:3" x14ac:dyDescent="0.55000000000000004">
      <c r="A1996">
        <v>4516037282</v>
      </c>
      <c r="B1996">
        <v>9</v>
      </c>
      <c r="C1996" t="s">
        <v>711</v>
      </c>
    </row>
    <row r="1997" spans="1:3" x14ac:dyDescent="0.55000000000000004">
      <c r="A1997">
        <v>4516038144</v>
      </c>
      <c r="B1997">
        <v>5</v>
      </c>
      <c r="C1997" t="s">
        <v>711</v>
      </c>
    </row>
    <row r="1998" spans="1:3" hidden="1" x14ac:dyDescent="0.55000000000000004">
      <c r="A1998">
        <v>4516077708</v>
      </c>
      <c r="B1998">
        <v>20</v>
      </c>
      <c r="C1998" t="s">
        <v>725</v>
      </c>
    </row>
    <row r="1999" spans="1:3" x14ac:dyDescent="0.55000000000000004">
      <c r="A1999">
        <v>4516136357</v>
      </c>
      <c r="B1999">
        <v>17</v>
      </c>
      <c r="C1999" t="s">
        <v>711</v>
      </c>
    </row>
    <row r="2000" spans="1:3" hidden="1" x14ac:dyDescent="0.55000000000000004">
      <c r="A2000">
        <v>4516158774</v>
      </c>
      <c r="B2000">
        <v>21</v>
      </c>
      <c r="C2000" t="s">
        <v>726</v>
      </c>
    </row>
    <row r="2001" spans="1:3" hidden="1" x14ac:dyDescent="0.55000000000000004">
      <c r="A2001">
        <v>4516170959</v>
      </c>
      <c r="B2001">
        <v>21</v>
      </c>
      <c r="C2001" t="s">
        <v>727</v>
      </c>
    </row>
    <row r="2002" spans="1:3" hidden="1" x14ac:dyDescent="0.55000000000000004">
      <c r="A2002">
        <v>4516180566</v>
      </c>
      <c r="B2002">
        <v>21</v>
      </c>
      <c r="C2002" t="s">
        <v>728</v>
      </c>
    </row>
    <row r="2003" spans="1:3" hidden="1" x14ac:dyDescent="0.55000000000000004">
      <c r="A2003">
        <v>4516191339</v>
      </c>
      <c r="B2003">
        <v>21</v>
      </c>
      <c r="C2003" t="s">
        <v>729</v>
      </c>
    </row>
    <row r="2004" spans="1:3" x14ac:dyDescent="0.55000000000000004">
      <c r="A2004">
        <v>4516203368</v>
      </c>
      <c r="B2004">
        <v>13</v>
      </c>
      <c r="C2004" t="s">
        <v>711</v>
      </c>
    </row>
    <row r="2005" spans="1:3" x14ac:dyDescent="0.55000000000000004">
      <c r="A2005">
        <v>4516218882</v>
      </c>
      <c r="B2005">
        <v>3</v>
      </c>
      <c r="C2005" t="s">
        <v>711</v>
      </c>
    </row>
    <row r="2006" spans="1:3" hidden="1" x14ac:dyDescent="0.55000000000000004">
      <c r="A2006">
        <v>4516305019</v>
      </c>
      <c r="B2006">
        <v>32</v>
      </c>
      <c r="C2006" t="s">
        <v>711</v>
      </c>
    </row>
    <row r="2007" spans="1:3" hidden="1" x14ac:dyDescent="0.55000000000000004">
      <c r="A2007">
        <v>4516356159</v>
      </c>
      <c r="B2007">
        <v>21</v>
      </c>
      <c r="C2007" t="s">
        <v>730</v>
      </c>
    </row>
    <row r="2008" spans="1:3" hidden="1" x14ac:dyDescent="0.55000000000000004">
      <c r="A2008">
        <v>4516377719</v>
      </c>
      <c r="B2008">
        <v>21</v>
      </c>
      <c r="C2008" t="s">
        <v>731</v>
      </c>
    </row>
    <row r="2009" spans="1:3" hidden="1" x14ac:dyDescent="0.55000000000000004">
      <c r="A2009">
        <v>4516379991</v>
      </c>
      <c r="B2009">
        <v>19</v>
      </c>
      <c r="C2009" t="s">
        <v>732</v>
      </c>
    </row>
    <row r="2010" spans="1:3" hidden="1" x14ac:dyDescent="0.55000000000000004">
      <c r="A2010">
        <v>4516541668</v>
      </c>
      <c r="B2010">
        <v>21</v>
      </c>
      <c r="C2010" t="s">
        <v>733</v>
      </c>
    </row>
    <row r="2011" spans="1:3" hidden="1" x14ac:dyDescent="0.55000000000000004">
      <c r="A2011">
        <v>4516989842</v>
      </c>
      <c r="B2011">
        <v>21</v>
      </c>
      <c r="C2011" t="s">
        <v>734</v>
      </c>
    </row>
    <row r="2012" spans="1:3" hidden="1" x14ac:dyDescent="0.55000000000000004">
      <c r="A2012">
        <v>4517211596</v>
      </c>
      <c r="B2012">
        <v>21</v>
      </c>
      <c r="C2012" t="s">
        <v>735</v>
      </c>
    </row>
    <row r="2013" spans="1:3" hidden="1" x14ac:dyDescent="0.55000000000000004">
      <c r="A2013">
        <v>4517225037</v>
      </c>
      <c r="B2013">
        <v>21</v>
      </c>
      <c r="C2013" t="s">
        <v>736</v>
      </c>
    </row>
    <row r="2014" spans="1:3" hidden="1" x14ac:dyDescent="0.55000000000000004">
      <c r="A2014">
        <v>4517800350</v>
      </c>
      <c r="B2014">
        <v>21</v>
      </c>
      <c r="C2014" t="s">
        <v>737</v>
      </c>
    </row>
    <row r="2015" spans="1:3" hidden="1" x14ac:dyDescent="0.55000000000000004">
      <c r="A2015">
        <v>4518051216</v>
      </c>
      <c r="B2015">
        <v>21</v>
      </c>
      <c r="C2015" t="s">
        <v>738</v>
      </c>
    </row>
    <row r="2016" spans="1:3" hidden="1" x14ac:dyDescent="0.55000000000000004">
      <c r="A2016">
        <v>4550353073</v>
      </c>
      <c r="B2016">
        <v>34</v>
      </c>
      <c r="C2016" t="s">
        <v>46</v>
      </c>
    </row>
    <row r="2017" spans="1:3" x14ac:dyDescent="0.55000000000000004">
      <c r="A2017">
        <v>4550390956</v>
      </c>
      <c r="B2017">
        <v>8</v>
      </c>
      <c r="C2017" t="s">
        <v>46</v>
      </c>
    </row>
    <row r="2018" spans="1:3" hidden="1" x14ac:dyDescent="0.55000000000000004">
      <c r="A2018">
        <v>4550467692</v>
      </c>
      <c r="B2018">
        <v>28</v>
      </c>
      <c r="C2018" t="s">
        <v>46</v>
      </c>
    </row>
    <row r="2019" spans="1:3" x14ac:dyDescent="0.55000000000000004">
      <c r="A2019">
        <v>4550508647</v>
      </c>
      <c r="B2019">
        <v>11</v>
      </c>
      <c r="C2019" t="s">
        <v>46</v>
      </c>
    </row>
    <row r="2020" spans="1:3" hidden="1" x14ac:dyDescent="0.55000000000000004">
      <c r="A2020">
        <v>4550529650</v>
      </c>
      <c r="B2020">
        <v>31</v>
      </c>
      <c r="C2020" t="s">
        <v>46</v>
      </c>
    </row>
    <row r="2021" spans="1:3" x14ac:dyDescent="0.55000000000000004">
      <c r="A2021">
        <v>4550554307</v>
      </c>
      <c r="B2021">
        <v>2</v>
      </c>
      <c r="C2021" t="s">
        <v>46</v>
      </c>
    </row>
    <row r="2022" spans="1:3" x14ac:dyDescent="0.55000000000000004">
      <c r="A2022">
        <v>4550568843</v>
      </c>
      <c r="B2022">
        <v>6</v>
      </c>
      <c r="C2022" t="s">
        <v>46</v>
      </c>
    </row>
    <row r="2023" spans="1:3" hidden="1" x14ac:dyDescent="0.55000000000000004">
      <c r="A2023">
        <v>4550570111</v>
      </c>
      <c r="B2023">
        <v>30</v>
      </c>
      <c r="C2023" t="s">
        <v>46</v>
      </c>
    </row>
    <row r="2024" spans="1:3" x14ac:dyDescent="0.55000000000000004">
      <c r="A2024">
        <v>4550666561</v>
      </c>
      <c r="B2024">
        <v>4</v>
      </c>
      <c r="C2024" t="s">
        <v>46</v>
      </c>
    </row>
    <row r="2025" spans="1:3" hidden="1" x14ac:dyDescent="0.55000000000000004">
      <c r="A2025">
        <v>4550681328</v>
      </c>
      <c r="B2025">
        <v>33</v>
      </c>
      <c r="C2025" t="s">
        <v>46</v>
      </c>
    </row>
    <row r="2026" spans="1:3" x14ac:dyDescent="0.55000000000000004">
      <c r="A2026">
        <v>4550709113</v>
      </c>
      <c r="B2026">
        <v>1</v>
      </c>
      <c r="C2026" t="s">
        <v>46</v>
      </c>
    </row>
    <row r="2027" spans="1:3" hidden="1" x14ac:dyDescent="0.55000000000000004">
      <c r="A2027">
        <v>4550711635</v>
      </c>
      <c r="B2027">
        <v>27</v>
      </c>
      <c r="C2027" t="s">
        <v>46</v>
      </c>
    </row>
    <row r="2028" spans="1:3" x14ac:dyDescent="0.55000000000000004">
      <c r="A2028">
        <v>4550719957</v>
      </c>
      <c r="B2028">
        <v>7</v>
      </c>
      <c r="C2028" t="s">
        <v>46</v>
      </c>
    </row>
    <row r="2029" spans="1:3" x14ac:dyDescent="0.55000000000000004">
      <c r="A2029">
        <v>4550768284</v>
      </c>
      <c r="B2029">
        <v>14</v>
      </c>
      <c r="C2029" t="s">
        <v>46</v>
      </c>
    </row>
    <row r="2030" spans="1:3" x14ac:dyDescent="0.55000000000000004">
      <c r="A2030">
        <v>4550780736</v>
      </c>
      <c r="B2030">
        <v>15</v>
      </c>
      <c r="C2030" t="s">
        <v>46</v>
      </c>
    </row>
    <row r="2031" spans="1:3" hidden="1" x14ac:dyDescent="0.55000000000000004">
      <c r="A2031">
        <v>4550793493</v>
      </c>
      <c r="B2031">
        <v>25</v>
      </c>
      <c r="C2031" t="s">
        <v>46</v>
      </c>
    </row>
    <row r="2032" spans="1:3" x14ac:dyDescent="0.55000000000000004">
      <c r="A2032">
        <v>4550798942</v>
      </c>
      <c r="B2032">
        <v>16</v>
      </c>
      <c r="C2032" t="s">
        <v>46</v>
      </c>
    </row>
    <row r="2033" spans="1:3" x14ac:dyDescent="0.55000000000000004">
      <c r="A2033">
        <v>4550874667</v>
      </c>
      <c r="B2033">
        <v>10</v>
      </c>
      <c r="C2033" t="s">
        <v>46</v>
      </c>
    </row>
    <row r="2034" spans="1:3" x14ac:dyDescent="0.55000000000000004">
      <c r="A2034">
        <v>4550912522</v>
      </c>
      <c r="B2034">
        <v>12</v>
      </c>
      <c r="C2034" t="s">
        <v>46</v>
      </c>
    </row>
    <row r="2035" spans="1:3" hidden="1" x14ac:dyDescent="0.55000000000000004">
      <c r="A2035">
        <v>4550962967</v>
      </c>
      <c r="B2035">
        <v>29</v>
      </c>
      <c r="C2035" t="s">
        <v>46</v>
      </c>
    </row>
    <row r="2036" spans="1:3" hidden="1" x14ac:dyDescent="0.55000000000000004">
      <c r="A2036">
        <v>4551016462</v>
      </c>
      <c r="B2036">
        <v>26</v>
      </c>
      <c r="C2036" t="s">
        <v>46</v>
      </c>
    </row>
    <row r="2037" spans="1:3" x14ac:dyDescent="0.55000000000000004">
      <c r="A2037">
        <v>4551026664</v>
      </c>
      <c r="B2037">
        <v>9</v>
      </c>
      <c r="C2037" t="s">
        <v>46</v>
      </c>
    </row>
    <row r="2038" spans="1:3" x14ac:dyDescent="0.55000000000000004">
      <c r="A2038">
        <v>4551033298</v>
      </c>
      <c r="B2038">
        <v>5</v>
      </c>
      <c r="C2038" t="s">
        <v>46</v>
      </c>
    </row>
    <row r="2039" spans="1:3" x14ac:dyDescent="0.55000000000000004">
      <c r="A2039">
        <v>4551135049</v>
      </c>
      <c r="B2039">
        <v>17</v>
      </c>
      <c r="C2039" t="s">
        <v>46</v>
      </c>
    </row>
    <row r="2040" spans="1:3" x14ac:dyDescent="0.55000000000000004">
      <c r="A2040">
        <v>4551202059</v>
      </c>
      <c r="B2040">
        <v>13</v>
      </c>
      <c r="C2040" t="s">
        <v>46</v>
      </c>
    </row>
    <row r="2041" spans="1:3" x14ac:dyDescent="0.55000000000000004">
      <c r="A2041">
        <v>4551217527</v>
      </c>
      <c r="B2041">
        <v>3</v>
      </c>
      <c r="C2041" t="s">
        <v>46</v>
      </c>
    </row>
    <row r="2042" spans="1:3" hidden="1" x14ac:dyDescent="0.55000000000000004">
      <c r="A2042">
        <v>4551303711</v>
      </c>
      <c r="B2042">
        <v>32</v>
      </c>
      <c r="C2042" t="s">
        <v>46</v>
      </c>
    </row>
    <row r="2043" spans="1:3" hidden="1" x14ac:dyDescent="0.55000000000000004">
      <c r="A2043">
        <v>4800357605</v>
      </c>
      <c r="B2043">
        <v>24</v>
      </c>
      <c r="C2043" t="s">
        <v>1</v>
      </c>
    </row>
    <row r="2044" spans="1:3" hidden="1" x14ac:dyDescent="0.55000000000000004">
      <c r="A2044">
        <v>4800387304</v>
      </c>
      <c r="B2044">
        <v>34</v>
      </c>
      <c r="C2044" t="s">
        <v>739</v>
      </c>
    </row>
    <row r="2045" spans="1:3" hidden="1" x14ac:dyDescent="0.55000000000000004">
      <c r="A2045">
        <v>4800388122</v>
      </c>
      <c r="B2045">
        <v>34</v>
      </c>
      <c r="C2045" t="s">
        <v>0</v>
      </c>
    </row>
    <row r="2046" spans="1:3" x14ac:dyDescent="0.55000000000000004">
      <c r="A2046">
        <v>4800425607</v>
      </c>
      <c r="B2046">
        <v>8</v>
      </c>
      <c r="C2046" t="s">
        <v>740</v>
      </c>
    </row>
    <row r="2047" spans="1:3" x14ac:dyDescent="0.55000000000000004">
      <c r="A2047">
        <v>4800426425</v>
      </c>
      <c r="B2047">
        <v>8</v>
      </c>
      <c r="C2047" t="s">
        <v>0</v>
      </c>
    </row>
    <row r="2048" spans="1:3" hidden="1" x14ac:dyDescent="0.55000000000000004">
      <c r="A2048">
        <v>4800502297</v>
      </c>
      <c r="B2048">
        <v>28</v>
      </c>
      <c r="C2048" t="s">
        <v>741</v>
      </c>
    </row>
    <row r="2049" spans="1:3" hidden="1" x14ac:dyDescent="0.55000000000000004">
      <c r="A2049">
        <v>4800503116</v>
      </c>
      <c r="B2049">
        <v>28</v>
      </c>
      <c r="C2049" t="s">
        <v>0</v>
      </c>
    </row>
    <row r="2050" spans="1:3" x14ac:dyDescent="0.55000000000000004">
      <c r="A2050">
        <v>4800543272</v>
      </c>
      <c r="B2050">
        <v>11</v>
      </c>
      <c r="C2050" t="s">
        <v>742</v>
      </c>
    </row>
    <row r="2051" spans="1:3" x14ac:dyDescent="0.55000000000000004">
      <c r="A2051">
        <v>4800544090</v>
      </c>
      <c r="B2051">
        <v>11</v>
      </c>
      <c r="C2051" t="s">
        <v>0</v>
      </c>
    </row>
    <row r="2052" spans="1:3" hidden="1" x14ac:dyDescent="0.55000000000000004">
      <c r="A2052">
        <v>4800564237</v>
      </c>
      <c r="B2052">
        <v>31</v>
      </c>
      <c r="C2052" t="s">
        <v>743</v>
      </c>
    </row>
    <row r="2053" spans="1:3" hidden="1" x14ac:dyDescent="0.55000000000000004">
      <c r="A2053">
        <v>4800565055</v>
      </c>
      <c r="B2053">
        <v>31</v>
      </c>
      <c r="C2053" t="s">
        <v>0</v>
      </c>
    </row>
    <row r="2054" spans="1:3" x14ac:dyDescent="0.55000000000000004">
      <c r="A2054">
        <v>4800588799</v>
      </c>
      <c r="B2054">
        <v>2</v>
      </c>
      <c r="C2054" t="s">
        <v>744</v>
      </c>
    </row>
    <row r="2055" spans="1:3" x14ac:dyDescent="0.55000000000000004">
      <c r="A2055">
        <v>4800589618</v>
      </c>
      <c r="B2055">
        <v>2</v>
      </c>
      <c r="C2055" t="s">
        <v>0</v>
      </c>
    </row>
    <row r="2056" spans="1:3" x14ac:dyDescent="0.55000000000000004">
      <c r="A2056">
        <v>4800603389</v>
      </c>
      <c r="B2056">
        <v>6</v>
      </c>
      <c r="C2056" t="s">
        <v>745</v>
      </c>
    </row>
    <row r="2057" spans="1:3" x14ac:dyDescent="0.55000000000000004">
      <c r="A2057">
        <v>4800604207</v>
      </c>
      <c r="B2057">
        <v>6</v>
      </c>
      <c r="C2057" t="s">
        <v>0</v>
      </c>
    </row>
    <row r="2058" spans="1:3" hidden="1" x14ac:dyDescent="0.55000000000000004">
      <c r="A2058">
        <v>4800604697</v>
      </c>
      <c r="B2058">
        <v>30</v>
      </c>
      <c r="C2058" t="s">
        <v>746</v>
      </c>
    </row>
    <row r="2059" spans="1:3" hidden="1" x14ac:dyDescent="0.55000000000000004">
      <c r="A2059">
        <v>4800605516</v>
      </c>
      <c r="B2059">
        <v>30</v>
      </c>
      <c r="C2059" t="s">
        <v>0</v>
      </c>
    </row>
    <row r="2060" spans="1:3" hidden="1" x14ac:dyDescent="0.55000000000000004">
      <c r="A2060">
        <v>4800649083</v>
      </c>
      <c r="B2060">
        <v>18</v>
      </c>
      <c r="C2060" t="s">
        <v>1</v>
      </c>
    </row>
    <row r="2061" spans="1:3" x14ac:dyDescent="0.55000000000000004">
      <c r="A2061">
        <v>4800701130</v>
      </c>
      <c r="B2061">
        <v>4</v>
      </c>
      <c r="C2061" t="s">
        <v>747</v>
      </c>
    </row>
    <row r="2062" spans="1:3" x14ac:dyDescent="0.55000000000000004">
      <c r="A2062">
        <v>4800701948</v>
      </c>
      <c r="B2062">
        <v>4</v>
      </c>
      <c r="C2062" t="s">
        <v>0</v>
      </c>
    </row>
    <row r="2063" spans="1:3" hidden="1" x14ac:dyDescent="0.55000000000000004">
      <c r="A2063">
        <v>4800715939</v>
      </c>
      <c r="B2063">
        <v>33</v>
      </c>
      <c r="C2063" t="s">
        <v>748</v>
      </c>
    </row>
    <row r="2064" spans="1:3" hidden="1" x14ac:dyDescent="0.55000000000000004">
      <c r="A2064">
        <v>4800716757</v>
      </c>
      <c r="B2064">
        <v>33</v>
      </c>
      <c r="C2064" t="s">
        <v>0</v>
      </c>
    </row>
    <row r="2065" spans="1:3" x14ac:dyDescent="0.55000000000000004">
      <c r="A2065">
        <v>4800734896</v>
      </c>
      <c r="B2065">
        <v>1</v>
      </c>
      <c r="C2065" t="s">
        <v>749</v>
      </c>
    </row>
    <row r="2066" spans="1:3" x14ac:dyDescent="0.55000000000000004">
      <c r="A2066">
        <v>4800735714</v>
      </c>
      <c r="B2066">
        <v>1</v>
      </c>
      <c r="C2066" t="s">
        <v>0</v>
      </c>
    </row>
    <row r="2067" spans="1:3" hidden="1" x14ac:dyDescent="0.55000000000000004">
      <c r="A2067">
        <v>4800745886</v>
      </c>
      <c r="B2067">
        <v>27</v>
      </c>
      <c r="C2067" t="s">
        <v>750</v>
      </c>
    </row>
    <row r="2068" spans="1:3" hidden="1" x14ac:dyDescent="0.55000000000000004">
      <c r="A2068">
        <v>4800746705</v>
      </c>
      <c r="B2068">
        <v>27</v>
      </c>
      <c r="C2068" t="s">
        <v>0</v>
      </c>
    </row>
    <row r="2069" spans="1:3" x14ac:dyDescent="0.55000000000000004">
      <c r="A2069">
        <v>4800754509</v>
      </c>
      <c r="B2069">
        <v>7</v>
      </c>
      <c r="C2069" t="s">
        <v>751</v>
      </c>
    </row>
    <row r="2070" spans="1:3" x14ac:dyDescent="0.55000000000000004">
      <c r="A2070">
        <v>4800755327</v>
      </c>
      <c r="B2070">
        <v>7</v>
      </c>
      <c r="C2070" t="s">
        <v>0</v>
      </c>
    </row>
    <row r="2071" spans="1:3" hidden="1" x14ac:dyDescent="0.55000000000000004">
      <c r="A2071">
        <v>4800795058</v>
      </c>
      <c r="B2071">
        <v>20</v>
      </c>
      <c r="C2071" t="s">
        <v>1</v>
      </c>
    </row>
    <row r="2072" spans="1:3" x14ac:dyDescent="0.55000000000000004">
      <c r="A2072">
        <v>4800802843</v>
      </c>
      <c r="B2072">
        <v>14</v>
      </c>
      <c r="C2072" t="s">
        <v>752</v>
      </c>
    </row>
    <row r="2073" spans="1:3" x14ac:dyDescent="0.55000000000000004">
      <c r="A2073">
        <v>4800803664</v>
      </c>
      <c r="B2073">
        <v>14</v>
      </c>
      <c r="C2073" t="s">
        <v>0</v>
      </c>
    </row>
    <row r="2074" spans="1:3" x14ac:dyDescent="0.55000000000000004">
      <c r="A2074">
        <v>4800815412</v>
      </c>
      <c r="B2074">
        <v>15</v>
      </c>
      <c r="C2074" t="s">
        <v>753</v>
      </c>
    </row>
    <row r="2075" spans="1:3" x14ac:dyDescent="0.55000000000000004">
      <c r="A2075">
        <v>4800816231</v>
      </c>
      <c r="B2075">
        <v>15</v>
      </c>
      <c r="C2075" t="s">
        <v>0</v>
      </c>
    </row>
    <row r="2076" spans="1:3" hidden="1" x14ac:dyDescent="0.55000000000000004">
      <c r="A2076">
        <v>4800827245</v>
      </c>
      <c r="B2076">
        <v>25</v>
      </c>
      <c r="C2076" t="s">
        <v>754</v>
      </c>
    </row>
    <row r="2077" spans="1:3" hidden="1" x14ac:dyDescent="0.55000000000000004">
      <c r="A2077">
        <v>4800828064</v>
      </c>
      <c r="B2077">
        <v>25</v>
      </c>
      <c r="C2077" t="s">
        <v>0</v>
      </c>
    </row>
    <row r="2078" spans="1:3" x14ac:dyDescent="0.55000000000000004">
      <c r="A2078">
        <v>4800833484</v>
      </c>
      <c r="B2078">
        <v>16</v>
      </c>
      <c r="C2078" t="s">
        <v>755</v>
      </c>
    </row>
    <row r="2079" spans="1:3" x14ac:dyDescent="0.55000000000000004">
      <c r="A2079">
        <v>4800834302</v>
      </c>
      <c r="B2079">
        <v>16</v>
      </c>
      <c r="C2079" t="s">
        <v>0</v>
      </c>
    </row>
    <row r="2080" spans="1:3" x14ac:dyDescent="0.55000000000000004">
      <c r="A2080">
        <v>4800909309</v>
      </c>
      <c r="B2080">
        <v>10</v>
      </c>
      <c r="C2080" t="s">
        <v>756</v>
      </c>
    </row>
    <row r="2081" spans="1:3" x14ac:dyDescent="0.55000000000000004">
      <c r="A2081">
        <v>4800910127</v>
      </c>
      <c r="B2081">
        <v>10</v>
      </c>
      <c r="C2081" t="s">
        <v>0</v>
      </c>
    </row>
    <row r="2082" spans="1:3" x14ac:dyDescent="0.55000000000000004">
      <c r="A2082">
        <v>4800947199</v>
      </c>
      <c r="B2082">
        <v>12</v>
      </c>
      <c r="C2082" t="s">
        <v>757</v>
      </c>
    </row>
    <row r="2083" spans="1:3" x14ac:dyDescent="0.55000000000000004">
      <c r="A2083">
        <v>4800948017</v>
      </c>
      <c r="B2083">
        <v>12</v>
      </c>
      <c r="C2083" t="s">
        <v>0</v>
      </c>
    </row>
    <row r="2084" spans="1:3" hidden="1" x14ac:dyDescent="0.55000000000000004">
      <c r="A2084">
        <v>4800985635</v>
      </c>
      <c r="B2084">
        <v>22</v>
      </c>
      <c r="C2084" t="s">
        <v>1</v>
      </c>
    </row>
    <row r="2085" spans="1:3" hidden="1" x14ac:dyDescent="0.55000000000000004">
      <c r="A2085">
        <v>4800997536</v>
      </c>
      <c r="B2085">
        <v>29</v>
      </c>
      <c r="C2085" t="s">
        <v>758</v>
      </c>
    </row>
    <row r="2086" spans="1:3" hidden="1" x14ac:dyDescent="0.55000000000000004">
      <c r="A2086">
        <v>4800998354</v>
      </c>
      <c r="B2086">
        <v>29</v>
      </c>
      <c r="C2086" t="s">
        <v>0</v>
      </c>
    </row>
    <row r="2087" spans="1:3" hidden="1" x14ac:dyDescent="0.55000000000000004">
      <c r="A2087">
        <v>4801041636</v>
      </c>
      <c r="B2087">
        <v>19</v>
      </c>
      <c r="C2087" t="s">
        <v>1</v>
      </c>
    </row>
    <row r="2088" spans="1:3" hidden="1" x14ac:dyDescent="0.55000000000000004">
      <c r="A2088">
        <v>4801051057</v>
      </c>
      <c r="B2088">
        <v>26</v>
      </c>
      <c r="C2088" t="s">
        <v>759</v>
      </c>
    </row>
    <row r="2089" spans="1:3" hidden="1" x14ac:dyDescent="0.55000000000000004">
      <c r="A2089">
        <v>4801051875</v>
      </c>
      <c r="B2089">
        <v>26</v>
      </c>
      <c r="C2089" t="s">
        <v>0</v>
      </c>
    </row>
    <row r="2090" spans="1:3" x14ac:dyDescent="0.55000000000000004">
      <c r="A2090">
        <v>4801061261</v>
      </c>
      <c r="B2090">
        <v>9</v>
      </c>
      <c r="C2090" t="s">
        <v>760</v>
      </c>
    </row>
    <row r="2091" spans="1:3" x14ac:dyDescent="0.55000000000000004">
      <c r="A2091">
        <v>4801062079</v>
      </c>
      <c r="B2091">
        <v>9</v>
      </c>
      <c r="C2091" t="s">
        <v>0</v>
      </c>
    </row>
    <row r="2092" spans="1:3" x14ac:dyDescent="0.55000000000000004">
      <c r="A2092">
        <v>4801067836</v>
      </c>
      <c r="B2092">
        <v>5</v>
      </c>
      <c r="C2092" t="s">
        <v>761</v>
      </c>
    </row>
    <row r="2093" spans="1:3" x14ac:dyDescent="0.55000000000000004">
      <c r="A2093">
        <v>4801068655</v>
      </c>
      <c r="B2093">
        <v>5</v>
      </c>
      <c r="C2093" t="s">
        <v>0</v>
      </c>
    </row>
    <row r="2094" spans="1:3" x14ac:dyDescent="0.55000000000000004">
      <c r="A2094">
        <v>4801169725</v>
      </c>
      <c r="B2094">
        <v>17</v>
      </c>
      <c r="C2094" t="s">
        <v>762</v>
      </c>
    </row>
    <row r="2095" spans="1:3" x14ac:dyDescent="0.55000000000000004">
      <c r="A2095">
        <v>4801170543</v>
      </c>
      <c r="B2095">
        <v>17</v>
      </c>
      <c r="C2095" t="s">
        <v>0</v>
      </c>
    </row>
    <row r="2096" spans="1:3" hidden="1" x14ac:dyDescent="0.55000000000000004">
      <c r="A2096">
        <v>4801229248</v>
      </c>
      <c r="B2096">
        <v>21</v>
      </c>
      <c r="C2096" t="s">
        <v>1</v>
      </c>
    </row>
    <row r="2097" spans="1:3" x14ac:dyDescent="0.55000000000000004">
      <c r="A2097">
        <v>4801236712</v>
      </c>
      <c r="B2097">
        <v>13</v>
      </c>
      <c r="C2097" t="s">
        <v>763</v>
      </c>
    </row>
    <row r="2098" spans="1:3" x14ac:dyDescent="0.55000000000000004">
      <c r="A2098">
        <v>4801237530</v>
      </c>
      <c r="B2098">
        <v>13</v>
      </c>
      <c r="C2098" t="s">
        <v>0</v>
      </c>
    </row>
    <row r="2099" spans="1:3" x14ac:dyDescent="0.55000000000000004">
      <c r="A2099">
        <v>4801252112</v>
      </c>
      <c r="B2099">
        <v>3</v>
      </c>
      <c r="C2099" t="s">
        <v>764</v>
      </c>
    </row>
    <row r="2100" spans="1:3" x14ac:dyDescent="0.55000000000000004">
      <c r="A2100">
        <v>4801252931</v>
      </c>
      <c r="B2100">
        <v>3</v>
      </c>
      <c r="C2100" t="s">
        <v>0</v>
      </c>
    </row>
    <row r="2101" spans="1:3" hidden="1" x14ac:dyDescent="0.55000000000000004">
      <c r="A2101">
        <v>4801267804</v>
      </c>
      <c r="B2101">
        <v>23</v>
      </c>
      <c r="C2101" t="s">
        <v>1</v>
      </c>
    </row>
    <row r="2102" spans="1:3" hidden="1" x14ac:dyDescent="0.55000000000000004">
      <c r="A2102">
        <v>4801337473</v>
      </c>
      <c r="B2102">
        <v>32</v>
      </c>
      <c r="C2102" t="s">
        <v>765</v>
      </c>
    </row>
    <row r="2103" spans="1:3" hidden="1" x14ac:dyDescent="0.55000000000000004">
      <c r="A2103">
        <v>4801338291</v>
      </c>
      <c r="B2103">
        <v>32</v>
      </c>
      <c r="C2103" t="s">
        <v>0</v>
      </c>
    </row>
    <row r="2104" spans="1:3" hidden="1" x14ac:dyDescent="0.55000000000000004">
      <c r="A2104">
        <v>4815385612</v>
      </c>
      <c r="B2104">
        <v>34</v>
      </c>
      <c r="C2104" t="s">
        <v>766</v>
      </c>
    </row>
    <row r="2105" spans="1:3" x14ac:dyDescent="0.55000000000000004">
      <c r="A2105">
        <v>4815423587</v>
      </c>
      <c r="B2105">
        <v>8</v>
      </c>
      <c r="C2105" t="s">
        <v>766</v>
      </c>
    </row>
    <row r="2106" spans="1:3" hidden="1" x14ac:dyDescent="0.55000000000000004">
      <c r="A2106">
        <v>4815500277</v>
      </c>
      <c r="B2106">
        <v>28</v>
      </c>
      <c r="C2106" t="s">
        <v>766</v>
      </c>
    </row>
    <row r="2107" spans="1:3" x14ac:dyDescent="0.55000000000000004">
      <c r="A2107">
        <v>4815541187</v>
      </c>
      <c r="B2107">
        <v>11</v>
      </c>
      <c r="C2107" t="s">
        <v>766</v>
      </c>
    </row>
    <row r="2108" spans="1:3" hidden="1" x14ac:dyDescent="0.55000000000000004">
      <c r="A2108">
        <v>4815562215</v>
      </c>
      <c r="B2108">
        <v>31</v>
      </c>
      <c r="C2108" t="s">
        <v>766</v>
      </c>
    </row>
    <row r="2109" spans="1:3" x14ac:dyDescent="0.55000000000000004">
      <c r="A2109">
        <v>4815586847</v>
      </c>
      <c r="B2109">
        <v>2</v>
      </c>
      <c r="C2109" t="s">
        <v>766</v>
      </c>
    </row>
    <row r="2110" spans="1:3" hidden="1" x14ac:dyDescent="0.55000000000000004">
      <c r="A2110">
        <v>4815598408</v>
      </c>
      <c r="B2110">
        <v>24</v>
      </c>
      <c r="C2110" t="s">
        <v>767</v>
      </c>
    </row>
    <row r="2111" spans="1:3" x14ac:dyDescent="0.55000000000000004">
      <c r="A2111">
        <v>4815601428</v>
      </c>
      <c r="B2111">
        <v>6</v>
      </c>
      <c r="C2111" t="s">
        <v>766</v>
      </c>
    </row>
    <row r="2112" spans="1:3" hidden="1" x14ac:dyDescent="0.55000000000000004">
      <c r="A2112">
        <v>4815602650</v>
      </c>
      <c r="B2112">
        <v>30</v>
      </c>
      <c r="C2112" t="s">
        <v>766</v>
      </c>
    </row>
    <row r="2113" spans="1:3" hidden="1" x14ac:dyDescent="0.55000000000000004">
      <c r="A2113">
        <v>4815609215</v>
      </c>
      <c r="B2113">
        <v>21</v>
      </c>
      <c r="C2113" t="s">
        <v>768</v>
      </c>
    </row>
    <row r="2114" spans="1:3" hidden="1" x14ac:dyDescent="0.55000000000000004">
      <c r="A2114">
        <v>4815693952</v>
      </c>
      <c r="B2114">
        <v>23</v>
      </c>
      <c r="C2114" t="s">
        <v>769</v>
      </c>
    </row>
    <row r="2115" spans="1:3" x14ac:dyDescent="0.55000000000000004">
      <c r="A2115">
        <v>4815699085</v>
      </c>
      <c r="B2115">
        <v>4</v>
      </c>
      <c r="C2115" t="s">
        <v>766</v>
      </c>
    </row>
    <row r="2116" spans="1:3" hidden="1" x14ac:dyDescent="0.55000000000000004">
      <c r="A2116">
        <v>4815702058</v>
      </c>
      <c r="B2116">
        <v>23</v>
      </c>
      <c r="C2116" t="s">
        <v>770</v>
      </c>
    </row>
    <row r="2117" spans="1:3" hidden="1" x14ac:dyDescent="0.55000000000000004">
      <c r="A2117">
        <v>4815713867</v>
      </c>
      <c r="B2117">
        <v>33</v>
      </c>
      <c r="C2117" t="s">
        <v>766</v>
      </c>
    </row>
    <row r="2118" spans="1:3" x14ac:dyDescent="0.55000000000000004">
      <c r="A2118">
        <v>4815732923</v>
      </c>
      <c r="B2118">
        <v>1</v>
      </c>
      <c r="C2118" t="s">
        <v>766</v>
      </c>
    </row>
    <row r="2119" spans="1:3" hidden="1" x14ac:dyDescent="0.55000000000000004">
      <c r="A2119">
        <v>4815744174</v>
      </c>
      <c r="B2119">
        <v>27</v>
      </c>
      <c r="C2119" t="s">
        <v>766</v>
      </c>
    </row>
    <row r="2120" spans="1:3" x14ac:dyDescent="0.55000000000000004">
      <c r="A2120">
        <v>4815752497</v>
      </c>
      <c r="B2120">
        <v>7</v>
      </c>
      <c r="C2120" t="s">
        <v>766</v>
      </c>
    </row>
    <row r="2121" spans="1:3" x14ac:dyDescent="0.55000000000000004">
      <c r="A2121">
        <v>4815800824</v>
      </c>
      <c r="B2121">
        <v>14</v>
      </c>
      <c r="C2121" t="s">
        <v>766</v>
      </c>
    </row>
    <row r="2122" spans="1:3" hidden="1" x14ac:dyDescent="0.55000000000000004">
      <c r="A2122">
        <v>4815804001</v>
      </c>
      <c r="B2122">
        <v>21</v>
      </c>
      <c r="C2122" t="s">
        <v>771</v>
      </c>
    </row>
    <row r="2123" spans="1:3" x14ac:dyDescent="0.55000000000000004">
      <c r="A2123">
        <v>4815813276</v>
      </c>
      <c r="B2123">
        <v>15</v>
      </c>
      <c r="C2123" t="s">
        <v>766</v>
      </c>
    </row>
    <row r="2124" spans="1:3" hidden="1" x14ac:dyDescent="0.55000000000000004">
      <c r="A2124">
        <v>4815826032</v>
      </c>
      <c r="B2124">
        <v>25</v>
      </c>
      <c r="C2124" t="s">
        <v>766</v>
      </c>
    </row>
    <row r="2125" spans="1:3" x14ac:dyDescent="0.55000000000000004">
      <c r="A2125">
        <v>4815831481</v>
      </c>
      <c r="B2125">
        <v>16</v>
      </c>
      <c r="C2125" t="s">
        <v>766</v>
      </c>
    </row>
    <row r="2126" spans="1:3" hidden="1" x14ac:dyDescent="0.55000000000000004">
      <c r="A2126">
        <v>4815837814</v>
      </c>
      <c r="B2126">
        <v>24</v>
      </c>
      <c r="C2126" t="s">
        <v>772</v>
      </c>
    </row>
    <row r="2127" spans="1:3" hidden="1" x14ac:dyDescent="0.55000000000000004">
      <c r="A2127">
        <v>4815844367</v>
      </c>
      <c r="B2127">
        <v>21</v>
      </c>
      <c r="C2127" t="s">
        <v>773</v>
      </c>
    </row>
    <row r="2128" spans="1:3" hidden="1" x14ac:dyDescent="0.55000000000000004">
      <c r="A2128">
        <v>4815845952</v>
      </c>
      <c r="B2128">
        <v>24</v>
      </c>
      <c r="C2128" t="s">
        <v>774</v>
      </c>
    </row>
    <row r="2129" spans="1:3" hidden="1" x14ac:dyDescent="0.55000000000000004">
      <c r="A2129">
        <v>4815866265</v>
      </c>
      <c r="B2129">
        <v>20</v>
      </c>
      <c r="C2129" t="s">
        <v>775</v>
      </c>
    </row>
    <row r="2130" spans="1:3" hidden="1" x14ac:dyDescent="0.55000000000000004">
      <c r="A2130">
        <v>4815877804</v>
      </c>
      <c r="B2130">
        <v>21</v>
      </c>
      <c r="C2130" t="s">
        <v>776</v>
      </c>
    </row>
    <row r="2131" spans="1:3" x14ac:dyDescent="0.55000000000000004">
      <c r="A2131">
        <v>4815907298</v>
      </c>
      <c r="B2131">
        <v>10</v>
      </c>
      <c r="C2131" t="s">
        <v>766</v>
      </c>
    </row>
    <row r="2132" spans="1:3" hidden="1" x14ac:dyDescent="0.55000000000000004">
      <c r="A2132">
        <v>4815917436</v>
      </c>
      <c r="B2132">
        <v>22</v>
      </c>
      <c r="C2132" t="s">
        <v>777</v>
      </c>
    </row>
    <row r="2133" spans="1:3" hidden="1" x14ac:dyDescent="0.55000000000000004">
      <c r="A2133">
        <v>4815918176</v>
      </c>
      <c r="B2133">
        <v>21</v>
      </c>
      <c r="C2133" t="s">
        <v>778</v>
      </c>
    </row>
    <row r="2134" spans="1:3" x14ac:dyDescent="0.55000000000000004">
      <c r="A2134">
        <v>4815954040</v>
      </c>
      <c r="B2134">
        <v>12</v>
      </c>
      <c r="C2134" t="s">
        <v>766</v>
      </c>
    </row>
    <row r="2135" spans="1:3" hidden="1" x14ac:dyDescent="0.55000000000000004">
      <c r="A2135">
        <v>4815995552</v>
      </c>
      <c r="B2135">
        <v>29</v>
      </c>
      <c r="C2135" t="s">
        <v>766</v>
      </c>
    </row>
    <row r="2136" spans="1:3" hidden="1" x14ac:dyDescent="0.55000000000000004">
      <c r="A2136">
        <v>4816049001</v>
      </c>
      <c r="B2136">
        <v>26</v>
      </c>
      <c r="C2136" t="s">
        <v>766</v>
      </c>
    </row>
    <row r="2137" spans="1:3" x14ac:dyDescent="0.55000000000000004">
      <c r="A2137">
        <v>4816059295</v>
      </c>
      <c r="B2137">
        <v>9</v>
      </c>
      <c r="C2137" t="s">
        <v>766</v>
      </c>
    </row>
    <row r="2138" spans="1:3" x14ac:dyDescent="0.55000000000000004">
      <c r="A2138">
        <v>4816065883</v>
      </c>
      <c r="B2138">
        <v>5</v>
      </c>
      <c r="C2138" t="s">
        <v>766</v>
      </c>
    </row>
    <row r="2139" spans="1:3" hidden="1" x14ac:dyDescent="0.55000000000000004">
      <c r="A2139">
        <v>4816105875</v>
      </c>
      <c r="B2139">
        <v>20</v>
      </c>
      <c r="C2139" t="s">
        <v>779</v>
      </c>
    </row>
    <row r="2140" spans="1:3" hidden="1" x14ac:dyDescent="0.55000000000000004">
      <c r="A2140">
        <v>4816137394</v>
      </c>
      <c r="B2140">
        <v>21</v>
      </c>
      <c r="C2140" t="s">
        <v>780</v>
      </c>
    </row>
    <row r="2141" spans="1:3" x14ac:dyDescent="0.55000000000000004">
      <c r="A2141">
        <v>4816167588</v>
      </c>
      <c r="B2141">
        <v>17</v>
      </c>
      <c r="C2141" t="s">
        <v>766</v>
      </c>
    </row>
    <row r="2142" spans="1:3" x14ac:dyDescent="0.55000000000000004">
      <c r="A2142">
        <v>4816234644</v>
      </c>
      <c r="B2142">
        <v>13</v>
      </c>
      <c r="C2142" t="s">
        <v>766</v>
      </c>
    </row>
    <row r="2143" spans="1:3" x14ac:dyDescent="0.55000000000000004">
      <c r="A2143">
        <v>4816250067</v>
      </c>
      <c r="B2143">
        <v>3</v>
      </c>
      <c r="C2143" t="s">
        <v>766</v>
      </c>
    </row>
    <row r="2144" spans="1:3" hidden="1" x14ac:dyDescent="0.55000000000000004">
      <c r="A2144">
        <v>4816336250</v>
      </c>
      <c r="B2144">
        <v>32</v>
      </c>
      <c r="C2144" t="s">
        <v>766</v>
      </c>
    </row>
    <row r="2145" spans="1:3" hidden="1" x14ac:dyDescent="0.55000000000000004">
      <c r="A2145">
        <v>4816446778</v>
      </c>
      <c r="B2145">
        <v>19</v>
      </c>
      <c r="C2145" t="s">
        <v>781</v>
      </c>
    </row>
    <row r="2146" spans="1:3" hidden="1" x14ac:dyDescent="0.55000000000000004">
      <c r="A2146">
        <v>4816801694</v>
      </c>
      <c r="B2146">
        <v>21</v>
      </c>
      <c r="C2146" t="s">
        <v>782</v>
      </c>
    </row>
    <row r="2147" spans="1:3" hidden="1" x14ac:dyDescent="0.55000000000000004">
      <c r="A2147">
        <v>4816960784</v>
      </c>
      <c r="B2147">
        <v>21</v>
      </c>
      <c r="C2147" t="s">
        <v>783</v>
      </c>
    </row>
    <row r="2148" spans="1:3" hidden="1" x14ac:dyDescent="0.55000000000000004">
      <c r="A2148">
        <v>4817653592</v>
      </c>
      <c r="B2148">
        <v>21</v>
      </c>
      <c r="C2148" t="s">
        <v>784</v>
      </c>
    </row>
    <row r="2149" spans="1:3" hidden="1" x14ac:dyDescent="0.55000000000000004">
      <c r="A2149">
        <v>4817663056</v>
      </c>
      <c r="B2149">
        <v>21</v>
      </c>
      <c r="C2149" t="s">
        <v>785</v>
      </c>
    </row>
    <row r="2150" spans="1:3" hidden="1" x14ac:dyDescent="0.55000000000000004">
      <c r="A2150">
        <v>4817686936</v>
      </c>
      <c r="B2150">
        <v>21</v>
      </c>
      <c r="C2150" t="s">
        <v>786</v>
      </c>
    </row>
    <row r="2151" spans="1:3" hidden="1" x14ac:dyDescent="0.55000000000000004">
      <c r="A2151">
        <v>4817700995</v>
      </c>
      <c r="B2151">
        <v>21</v>
      </c>
      <c r="C2151" t="s">
        <v>787</v>
      </c>
    </row>
    <row r="2152" spans="1:3" hidden="1" x14ac:dyDescent="0.55000000000000004">
      <c r="A2152">
        <v>4817826131</v>
      </c>
      <c r="B2152">
        <v>21</v>
      </c>
      <c r="C2152" t="s">
        <v>788</v>
      </c>
    </row>
    <row r="2153" spans="1:3" hidden="1" x14ac:dyDescent="0.55000000000000004">
      <c r="A2153">
        <v>4817834290</v>
      </c>
      <c r="B2153">
        <v>21</v>
      </c>
      <c r="C2153" t="s">
        <v>789</v>
      </c>
    </row>
    <row r="2154" spans="1:3" hidden="1" x14ac:dyDescent="0.55000000000000004">
      <c r="A2154">
        <v>4819074435</v>
      </c>
      <c r="B2154">
        <v>21</v>
      </c>
      <c r="C2154" t="s">
        <v>790</v>
      </c>
    </row>
    <row r="2155" spans="1:3" hidden="1" x14ac:dyDescent="0.55000000000000004">
      <c r="A2155">
        <v>4819084252</v>
      </c>
      <c r="B2155">
        <v>21</v>
      </c>
      <c r="C2155" t="s">
        <v>791</v>
      </c>
    </row>
    <row r="2156" spans="1:3" hidden="1" x14ac:dyDescent="0.55000000000000004">
      <c r="A2156">
        <v>4850385067</v>
      </c>
      <c r="B2156">
        <v>34</v>
      </c>
      <c r="C2156" t="s">
        <v>46</v>
      </c>
    </row>
    <row r="2157" spans="1:3" x14ac:dyDescent="0.55000000000000004">
      <c r="A2157">
        <v>4850422187</v>
      </c>
      <c r="B2157">
        <v>8</v>
      </c>
      <c r="C2157" t="s">
        <v>46</v>
      </c>
    </row>
    <row r="2158" spans="1:3" hidden="1" x14ac:dyDescent="0.55000000000000004">
      <c r="A2158">
        <v>4850499538</v>
      </c>
      <c r="B2158">
        <v>28</v>
      </c>
      <c r="C2158" t="s">
        <v>46</v>
      </c>
    </row>
    <row r="2159" spans="1:3" x14ac:dyDescent="0.55000000000000004">
      <c r="A2159">
        <v>4850539878</v>
      </c>
      <c r="B2159">
        <v>11</v>
      </c>
      <c r="C2159" t="s">
        <v>46</v>
      </c>
    </row>
    <row r="2160" spans="1:3" hidden="1" x14ac:dyDescent="0.55000000000000004">
      <c r="A2160">
        <v>4850561496</v>
      </c>
      <c r="B2160">
        <v>31</v>
      </c>
      <c r="C2160" t="s">
        <v>46</v>
      </c>
    </row>
    <row r="2161" spans="1:3" x14ac:dyDescent="0.55000000000000004">
      <c r="A2161">
        <v>4850585538</v>
      </c>
      <c r="B2161">
        <v>2</v>
      </c>
      <c r="C2161" t="s">
        <v>46</v>
      </c>
    </row>
    <row r="2162" spans="1:3" x14ac:dyDescent="0.55000000000000004">
      <c r="A2162">
        <v>4850600074</v>
      </c>
      <c r="B2162">
        <v>6</v>
      </c>
      <c r="C2162" t="s">
        <v>46</v>
      </c>
    </row>
    <row r="2163" spans="1:3" hidden="1" x14ac:dyDescent="0.55000000000000004">
      <c r="A2163">
        <v>4850651814</v>
      </c>
      <c r="B2163">
        <v>30</v>
      </c>
      <c r="C2163" t="s">
        <v>46</v>
      </c>
    </row>
    <row r="2164" spans="1:3" x14ac:dyDescent="0.55000000000000004">
      <c r="A2164">
        <v>4850697776</v>
      </c>
      <c r="B2164">
        <v>4</v>
      </c>
      <c r="C2164" t="s">
        <v>46</v>
      </c>
    </row>
    <row r="2165" spans="1:3" hidden="1" x14ac:dyDescent="0.55000000000000004">
      <c r="A2165">
        <v>4850713930</v>
      </c>
      <c r="B2165">
        <v>33</v>
      </c>
      <c r="C2165" t="s">
        <v>46</v>
      </c>
    </row>
    <row r="2166" spans="1:3" x14ac:dyDescent="0.55000000000000004">
      <c r="A2166">
        <v>4850731614</v>
      </c>
      <c r="B2166">
        <v>1</v>
      </c>
      <c r="C2166" t="s">
        <v>46</v>
      </c>
    </row>
    <row r="2167" spans="1:3" hidden="1" x14ac:dyDescent="0.55000000000000004">
      <c r="A2167">
        <v>4850745280</v>
      </c>
      <c r="B2167">
        <v>27</v>
      </c>
      <c r="C2167" t="s">
        <v>46</v>
      </c>
    </row>
    <row r="2168" spans="1:3" x14ac:dyDescent="0.55000000000000004">
      <c r="A2168">
        <v>4850751188</v>
      </c>
      <c r="B2168">
        <v>7</v>
      </c>
      <c r="C2168" t="s">
        <v>46</v>
      </c>
    </row>
    <row r="2169" spans="1:3" x14ac:dyDescent="0.55000000000000004">
      <c r="A2169">
        <v>4850799515</v>
      </c>
      <c r="B2169">
        <v>14</v>
      </c>
      <c r="C2169" t="s">
        <v>46</v>
      </c>
    </row>
    <row r="2170" spans="1:3" x14ac:dyDescent="0.55000000000000004">
      <c r="A2170">
        <v>4850811967</v>
      </c>
      <c r="B2170">
        <v>15</v>
      </c>
      <c r="C2170" t="s">
        <v>46</v>
      </c>
    </row>
    <row r="2171" spans="1:3" hidden="1" x14ac:dyDescent="0.55000000000000004">
      <c r="A2171">
        <v>4850826526</v>
      </c>
      <c r="B2171">
        <v>25</v>
      </c>
      <c r="C2171" t="s">
        <v>46</v>
      </c>
    </row>
    <row r="2172" spans="1:3" x14ac:dyDescent="0.55000000000000004">
      <c r="A2172">
        <v>4850833768</v>
      </c>
      <c r="B2172">
        <v>16</v>
      </c>
      <c r="C2172" t="s">
        <v>46</v>
      </c>
    </row>
    <row r="2173" spans="1:3" x14ac:dyDescent="0.55000000000000004">
      <c r="A2173">
        <v>4850905898</v>
      </c>
      <c r="B2173">
        <v>10</v>
      </c>
      <c r="C2173" t="s">
        <v>46</v>
      </c>
    </row>
    <row r="2174" spans="1:3" x14ac:dyDescent="0.55000000000000004">
      <c r="A2174">
        <v>4850943753</v>
      </c>
      <c r="B2174">
        <v>12</v>
      </c>
      <c r="C2174" t="s">
        <v>46</v>
      </c>
    </row>
    <row r="2175" spans="1:3" hidden="1" x14ac:dyDescent="0.55000000000000004">
      <c r="A2175">
        <v>4850997495</v>
      </c>
      <c r="B2175">
        <v>29</v>
      </c>
      <c r="C2175" t="s">
        <v>46</v>
      </c>
    </row>
    <row r="2176" spans="1:3" hidden="1" x14ac:dyDescent="0.55000000000000004">
      <c r="A2176">
        <v>4851048471</v>
      </c>
      <c r="B2176">
        <v>26</v>
      </c>
      <c r="C2176" t="s">
        <v>46</v>
      </c>
    </row>
    <row r="2177" spans="1:3" x14ac:dyDescent="0.55000000000000004">
      <c r="A2177">
        <v>4851057895</v>
      </c>
      <c r="B2177">
        <v>9</v>
      </c>
      <c r="C2177" t="s">
        <v>46</v>
      </c>
    </row>
    <row r="2178" spans="1:3" x14ac:dyDescent="0.55000000000000004">
      <c r="A2178">
        <v>4851064529</v>
      </c>
      <c r="B2178">
        <v>5</v>
      </c>
      <c r="C2178" t="s">
        <v>46</v>
      </c>
    </row>
    <row r="2179" spans="1:3" x14ac:dyDescent="0.55000000000000004">
      <c r="A2179">
        <v>4851169845</v>
      </c>
      <c r="B2179">
        <v>17</v>
      </c>
      <c r="C2179" t="s">
        <v>46</v>
      </c>
    </row>
    <row r="2180" spans="1:3" x14ac:dyDescent="0.55000000000000004">
      <c r="A2180">
        <v>4851233290</v>
      </c>
      <c r="B2180">
        <v>13</v>
      </c>
      <c r="C2180" t="s">
        <v>46</v>
      </c>
    </row>
    <row r="2181" spans="1:3" x14ac:dyDescent="0.55000000000000004">
      <c r="A2181">
        <v>4851248758</v>
      </c>
      <c r="B2181">
        <v>3</v>
      </c>
      <c r="C2181" t="s">
        <v>46</v>
      </c>
    </row>
    <row r="2182" spans="1:3" hidden="1" x14ac:dyDescent="0.55000000000000004">
      <c r="A2182">
        <v>4851336808</v>
      </c>
      <c r="B2182">
        <v>32</v>
      </c>
      <c r="C2182" t="s">
        <v>46</v>
      </c>
    </row>
    <row r="2183" spans="1:3" hidden="1" x14ac:dyDescent="0.55000000000000004">
      <c r="A2183">
        <v>5100353079</v>
      </c>
      <c r="B2183">
        <v>34</v>
      </c>
      <c r="C2183" t="s">
        <v>0</v>
      </c>
    </row>
    <row r="2184" spans="1:3" hidden="1" x14ac:dyDescent="0.55000000000000004">
      <c r="A2184">
        <v>5100357605</v>
      </c>
      <c r="B2184">
        <v>24</v>
      </c>
      <c r="C2184" t="s">
        <v>1</v>
      </c>
    </row>
    <row r="2185" spans="1:3" hidden="1" x14ac:dyDescent="0.55000000000000004">
      <c r="A2185">
        <v>5100388819</v>
      </c>
      <c r="B2185">
        <v>34</v>
      </c>
      <c r="C2185" t="s">
        <v>792</v>
      </c>
    </row>
    <row r="2186" spans="1:3" hidden="1" x14ac:dyDescent="0.55000000000000004">
      <c r="A2186">
        <v>5100467698</v>
      </c>
      <c r="B2186">
        <v>28</v>
      </c>
      <c r="C2186" t="s">
        <v>0</v>
      </c>
    </row>
    <row r="2187" spans="1:3" hidden="1" x14ac:dyDescent="0.55000000000000004">
      <c r="A2187">
        <v>5100503103</v>
      </c>
      <c r="B2187">
        <v>28</v>
      </c>
      <c r="C2187" t="s">
        <v>793</v>
      </c>
    </row>
    <row r="2188" spans="1:3" x14ac:dyDescent="0.55000000000000004">
      <c r="A2188">
        <v>5100508806</v>
      </c>
      <c r="B2188">
        <v>11</v>
      </c>
      <c r="C2188" t="s">
        <v>0</v>
      </c>
    </row>
    <row r="2189" spans="1:3" hidden="1" x14ac:dyDescent="0.55000000000000004">
      <c r="A2189">
        <v>5100529656</v>
      </c>
      <c r="B2189">
        <v>31</v>
      </c>
      <c r="C2189" t="s">
        <v>0</v>
      </c>
    </row>
    <row r="2190" spans="1:3" x14ac:dyDescent="0.55000000000000004">
      <c r="A2190">
        <v>5100544632</v>
      </c>
      <c r="B2190">
        <v>11</v>
      </c>
      <c r="C2190" t="s">
        <v>794</v>
      </c>
    </row>
    <row r="2191" spans="1:3" x14ac:dyDescent="0.55000000000000004">
      <c r="A2191">
        <v>5100554313</v>
      </c>
      <c r="B2191">
        <v>2</v>
      </c>
      <c r="C2191" t="s">
        <v>0</v>
      </c>
    </row>
    <row r="2192" spans="1:3" hidden="1" x14ac:dyDescent="0.55000000000000004">
      <c r="A2192">
        <v>5100565068</v>
      </c>
      <c r="B2192">
        <v>31</v>
      </c>
      <c r="C2192" t="s">
        <v>795</v>
      </c>
    </row>
    <row r="2193" spans="1:3" x14ac:dyDescent="0.55000000000000004">
      <c r="A2193">
        <v>5100569044</v>
      </c>
      <c r="B2193">
        <v>6</v>
      </c>
      <c r="C2193" t="s">
        <v>0</v>
      </c>
    </row>
    <row r="2194" spans="1:3" hidden="1" x14ac:dyDescent="0.55000000000000004">
      <c r="A2194">
        <v>5100570117</v>
      </c>
      <c r="B2194">
        <v>30</v>
      </c>
      <c r="C2194" t="s">
        <v>0</v>
      </c>
    </row>
    <row r="2195" spans="1:3" x14ac:dyDescent="0.55000000000000004">
      <c r="A2195">
        <v>5100590073</v>
      </c>
      <c r="B2195">
        <v>2</v>
      </c>
      <c r="C2195" t="s">
        <v>796</v>
      </c>
    </row>
    <row r="2196" spans="1:3" x14ac:dyDescent="0.55000000000000004">
      <c r="A2196">
        <v>5100604287</v>
      </c>
      <c r="B2196">
        <v>6</v>
      </c>
      <c r="C2196" t="s">
        <v>797</v>
      </c>
    </row>
    <row r="2197" spans="1:3" hidden="1" x14ac:dyDescent="0.55000000000000004">
      <c r="A2197">
        <v>5100605522</v>
      </c>
      <c r="B2197">
        <v>30</v>
      </c>
      <c r="C2197" t="s">
        <v>798</v>
      </c>
    </row>
    <row r="2198" spans="1:3" hidden="1" x14ac:dyDescent="0.55000000000000004">
      <c r="A2198">
        <v>5100649083</v>
      </c>
      <c r="B2198">
        <v>18</v>
      </c>
      <c r="C2198" t="s">
        <v>1</v>
      </c>
    </row>
    <row r="2199" spans="1:3" x14ac:dyDescent="0.55000000000000004">
      <c r="A2199">
        <v>5100666870</v>
      </c>
      <c r="B2199">
        <v>4</v>
      </c>
      <c r="C2199" t="s">
        <v>0</v>
      </c>
    </row>
    <row r="2200" spans="1:3" hidden="1" x14ac:dyDescent="0.55000000000000004">
      <c r="A2200">
        <v>5100681334</v>
      </c>
      <c r="B2200">
        <v>33</v>
      </c>
      <c r="C2200" t="s">
        <v>0</v>
      </c>
    </row>
    <row r="2201" spans="1:3" x14ac:dyDescent="0.55000000000000004">
      <c r="A2201">
        <v>5100700485</v>
      </c>
      <c r="B2201">
        <v>1</v>
      </c>
      <c r="C2201" t="s">
        <v>0</v>
      </c>
    </row>
    <row r="2202" spans="1:3" x14ac:dyDescent="0.55000000000000004">
      <c r="A2202">
        <v>5100702591</v>
      </c>
      <c r="B2202">
        <v>4</v>
      </c>
      <c r="C2202" t="s">
        <v>799</v>
      </c>
    </row>
    <row r="2203" spans="1:3" hidden="1" x14ac:dyDescent="0.55000000000000004">
      <c r="A2203">
        <v>5100711641</v>
      </c>
      <c r="B2203">
        <v>27</v>
      </c>
      <c r="C2203" t="s">
        <v>0</v>
      </c>
    </row>
    <row r="2204" spans="1:3" hidden="1" x14ac:dyDescent="0.55000000000000004">
      <c r="A2204">
        <v>5100717104</v>
      </c>
      <c r="B2204">
        <v>33</v>
      </c>
      <c r="C2204" t="s">
        <v>800</v>
      </c>
    </row>
    <row r="2205" spans="1:3" x14ac:dyDescent="0.55000000000000004">
      <c r="A2205">
        <v>5100720278</v>
      </c>
      <c r="B2205">
        <v>7</v>
      </c>
      <c r="C2205" t="s">
        <v>0</v>
      </c>
    </row>
    <row r="2206" spans="1:3" x14ac:dyDescent="0.55000000000000004">
      <c r="A2206">
        <v>5100736347</v>
      </c>
      <c r="B2206">
        <v>1</v>
      </c>
      <c r="C2206" t="s">
        <v>801</v>
      </c>
    </row>
    <row r="2207" spans="1:3" hidden="1" x14ac:dyDescent="0.55000000000000004">
      <c r="A2207">
        <v>5100747420</v>
      </c>
      <c r="B2207">
        <v>27</v>
      </c>
      <c r="C2207" t="s">
        <v>802</v>
      </c>
    </row>
    <row r="2208" spans="1:3" x14ac:dyDescent="0.55000000000000004">
      <c r="A2208">
        <v>5100756034</v>
      </c>
      <c r="B2208">
        <v>7</v>
      </c>
      <c r="C2208" t="s">
        <v>803</v>
      </c>
    </row>
    <row r="2209" spans="1:3" x14ac:dyDescent="0.55000000000000004">
      <c r="A2209">
        <v>5100768612</v>
      </c>
      <c r="B2209">
        <v>14</v>
      </c>
      <c r="C2209" t="s">
        <v>0</v>
      </c>
    </row>
    <row r="2210" spans="1:3" x14ac:dyDescent="0.55000000000000004">
      <c r="A2210">
        <v>5100780742</v>
      </c>
      <c r="B2210">
        <v>15</v>
      </c>
      <c r="C2210" t="s">
        <v>0</v>
      </c>
    </row>
    <row r="2211" spans="1:3" hidden="1" x14ac:dyDescent="0.55000000000000004">
      <c r="A2211">
        <v>5100793499</v>
      </c>
      <c r="B2211">
        <v>25</v>
      </c>
      <c r="C2211" t="s">
        <v>0</v>
      </c>
    </row>
    <row r="2212" spans="1:3" hidden="1" x14ac:dyDescent="0.55000000000000004">
      <c r="A2212">
        <v>5100795058</v>
      </c>
      <c r="B2212">
        <v>20</v>
      </c>
      <c r="C2212" t="s">
        <v>1</v>
      </c>
    </row>
    <row r="2213" spans="1:3" x14ac:dyDescent="0.55000000000000004">
      <c r="A2213">
        <v>5100798948</v>
      </c>
      <c r="B2213">
        <v>16</v>
      </c>
      <c r="C2213" t="s">
        <v>0</v>
      </c>
    </row>
    <row r="2214" spans="1:3" x14ac:dyDescent="0.55000000000000004">
      <c r="A2214">
        <v>5100804351</v>
      </c>
      <c r="B2214">
        <v>14</v>
      </c>
      <c r="C2214" t="s">
        <v>804</v>
      </c>
    </row>
    <row r="2215" spans="1:3" x14ac:dyDescent="0.55000000000000004">
      <c r="A2215">
        <v>5100816638</v>
      </c>
      <c r="B2215">
        <v>15</v>
      </c>
      <c r="C2215" t="s">
        <v>805</v>
      </c>
    </row>
    <row r="2216" spans="1:3" hidden="1" x14ac:dyDescent="0.55000000000000004">
      <c r="A2216">
        <v>5100828567</v>
      </c>
      <c r="B2216">
        <v>25</v>
      </c>
      <c r="C2216" t="s">
        <v>806</v>
      </c>
    </row>
    <row r="2217" spans="1:3" x14ac:dyDescent="0.55000000000000004">
      <c r="A2217">
        <v>5100834660</v>
      </c>
      <c r="B2217">
        <v>16</v>
      </c>
      <c r="C2217" t="s">
        <v>807</v>
      </c>
    </row>
    <row r="2218" spans="1:3" x14ac:dyDescent="0.55000000000000004">
      <c r="A2218">
        <v>5100874756</v>
      </c>
      <c r="B2218">
        <v>10</v>
      </c>
      <c r="C2218" t="s">
        <v>0</v>
      </c>
    </row>
    <row r="2219" spans="1:3" x14ac:dyDescent="0.55000000000000004">
      <c r="A2219">
        <v>5100910616</v>
      </c>
      <c r="B2219">
        <v>10</v>
      </c>
      <c r="C2219" t="s">
        <v>808</v>
      </c>
    </row>
    <row r="2220" spans="1:3" x14ac:dyDescent="0.55000000000000004">
      <c r="A2220">
        <v>5100912576</v>
      </c>
      <c r="B2220">
        <v>12</v>
      </c>
      <c r="C2220" t="s">
        <v>0</v>
      </c>
    </row>
    <row r="2221" spans="1:3" x14ac:dyDescent="0.55000000000000004">
      <c r="A2221">
        <v>5100948390</v>
      </c>
      <c r="B2221">
        <v>12</v>
      </c>
      <c r="C2221" t="s">
        <v>809</v>
      </c>
    </row>
    <row r="2222" spans="1:3" hidden="1" x14ac:dyDescent="0.55000000000000004">
      <c r="A2222">
        <v>5100962973</v>
      </c>
      <c r="B2222">
        <v>29</v>
      </c>
      <c r="C2222" t="s">
        <v>0</v>
      </c>
    </row>
    <row r="2223" spans="1:3" hidden="1" x14ac:dyDescent="0.55000000000000004">
      <c r="A2223">
        <v>5100985635</v>
      </c>
      <c r="B2223">
        <v>22</v>
      </c>
      <c r="C2223" t="s">
        <v>1</v>
      </c>
    </row>
    <row r="2224" spans="1:3" hidden="1" x14ac:dyDescent="0.55000000000000004">
      <c r="A2224">
        <v>5100998751</v>
      </c>
      <c r="B2224">
        <v>29</v>
      </c>
      <c r="C2224" t="s">
        <v>810</v>
      </c>
    </row>
    <row r="2225" spans="1:3" hidden="1" x14ac:dyDescent="0.55000000000000004">
      <c r="A2225">
        <v>5101016468</v>
      </c>
      <c r="B2225">
        <v>26</v>
      </c>
      <c r="C2225" t="s">
        <v>0</v>
      </c>
    </row>
    <row r="2226" spans="1:3" x14ac:dyDescent="0.55000000000000004">
      <c r="A2226">
        <v>5101026712</v>
      </c>
      <c r="B2226">
        <v>9</v>
      </c>
      <c r="C2226" t="s">
        <v>0</v>
      </c>
    </row>
    <row r="2227" spans="1:3" x14ac:dyDescent="0.55000000000000004">
      <c r="A2227">
        <v>5101033649</v>
      </c>
      <c r="B2227">
        <v>5</v>
      </c>
      <c r="C2227" t="s">
        <v>0</v>
      </c>
    </row>
    <row r="2228" spans="1:3" hidden="1" x14ac:dyDescent="0.55000000000000004">
      <c r="A2228">
        <v>5101041636</v>
      </c>
      <c r="B2228">
        <v>19</v>
      </c>
      <c r="C2228" t="s">
        <v>1</v>
      </c>
    </row>
    <row r="2229" spans="1:3" hidden="1" x14ac:dyDescent="0.55000000000000004">
      <c r="A2229">
        <v>5101051874</v>
      </c>
      <c r="B2229">
        <v>26</v>
      </c>
      <c r="C2229" t="s">
        <v>811</v>
      </c>
    </row>
    <row r="2230" spans="1:3" x14ac:dyDescent="0.55000000000000004">
      <c r="A2230">
        <v>5101062509</v>
      </c>
      <c r="B2230">
        <v>9</v>
      </c>
      <c r="C2230" t="s">
        <v>812</v>
      </c>
    </row>
    <row r="2231" spans="1:3" x14ac:dyDescent="0.55000000000000004">
      <c r="A2231">
        <v>5101069357</v>
      </c>
      <c r="B2231">
        <v>5</v>
      </c>
      <c r="C2231" t="s">
        <v>813</v>
      </c>
    </row>
    <row r="2232" spans="1:3" x14ac:dyDescent="0.55000000000000004">
      <c r="A2232">
        <v>5101135055</v>
      </c>
      <c r="B2232">
        <v>17</v>
      </c>
      <c r="C2232" t="s">
        <v>0</v>
      </c>
    </row>
    <row r="2233" spans="1:3" x14ac:dyDescent="0.55000000000000004">
      <c r="A2233">
        <v>5101170850</v>
      </c>
      <c r="B2233">
        <v>17</v>
      </c>
      <c r="C2233" t="s">
        <v>814</v>
      </c>
    </row>
    <row r="2234" spans="1:3" x14ac:dyDescent="0.55000000000000004">
      <c r="A2234">
        <v>5101202065</v>
      </c>
      <c r="B2234">
        <v>13</v>
      </c>
      <c r="C2234" t="s">
        <v>0</v>
      </c>
    </row>
    <row r="2235" spans="1:3" hidden="1" x14ac:dyDescent="0.55000000000000004">
      <c r="A2235">
        <v>5101229248</v>
      </c>
      <c r="B2235">
        <v>21</v>
      </c>
      <c r="C2235" t="s">
        <v>1</v>
      </c>
    </row>
    <row r="2236" spans="1:3" x14ac:dyDescent="0.55000000000000004">
      <c r="A2236">
        <v>5101237889</v>
      </c>
      <c r="B2236">
        <v>13</v>
      </c>
      <c r="C2236" t="s">
        <v>815</v>
      </c>
    </row>
    <row r="2237" spans="1:3" hidden="1" x14ac:dyDescent="0.55000000000000004">
      <c r="A2237">
        <v>5101267804</v>
      </c>
      <c r="B2237">
        <v>23</v>
      </c>
      <c r="C2237" t="s">
        <v>1</v>
      </c>
    </row>
    <row r="2238" spans="1:3" hidden="1" x14ac:dyDescent="0.55000000000000004">
      <c r="A2238">
        <v>5101303717</v>
      </c>
      <c r="B2238">
        <v>32</v>
      </c>
      <c r="C2238" t="s">
        <v>0</v>
      </c>
    </row>
    <row r="2239" spans="1:3" hidden="1" x14ac:dyDescent="0.55000000000000004">
      <c r="A2239">
        <v>5101338779</v>
      </c>
      <c r="B2239">
        <v>32</v>
      </c>
      <c r="C2239" t="s">
        <v>816</v>
      </c>
    </row>
    <row r="2240" spans="1:3" x14ac:dyDescent="0.55000000000000004">
      <c r="A2240">
        <v>5102390962</v>
      </c>
      <c r="B2240">
        <v>8</v>
      </c>
      <c r="C2240" t="s">
        <v>0</v>
      </c>
    </row>
    <row r="2241" spans="1:3" x14ac:dyDescent="0.55000000000000004">
      <c r="A2241">
        <v>5102426736</v>
      </c>
      <c r="B2241">
        <v>8</v>
      </c>
      <c r="C2241" t="s">
        <v>817</v>
      </c>
    </row>
    <row r="2242" spans="1:3" x14ac:dyDescent="0.55000000000000004">
      <c r="A2242">
        <v>5103217722</v>
      </c>
      <c r="B2242">
        <v>3</v>
      </c>
      <c r="C2242" t="s">
        <v>0</v>
      </c>
    </row>
    <row r="2243" spans="1:3" x14ac:dyDescent="0.55000000000000004">
      <c r="A2243">
        <v>5103253474</v>
      </c>
      <c r="B2243">
        <v>3</v>
      </c>
      <c r="C2243" t="s">
        <v>818</v>
      </c>
    </row>
    <row r="2244" spans="1:3" hidden="1" x14ac:dyDescent="0.55000000000000004">
      <c r="A2244">
        <v>5115354381</v>
      </c>
      <c r="B2244">
        <v>34</v>
      </c>
      <c r="C2244" t="s">
        <v>819</v>
      </c>
    </row>
    <row r="2245" spans="1:3" hidden="1" x14ac:dyDescent="0.55000000000000004">
      <c r="A2245">
        <v>5115469000</v>
      </c>
      <c r="B2245">
        <v>28</v>
      </c>
      <c r="C2245" t="s">
        <v>819</v>
      </c>
    </row>
    <row r="2246" spans="1:3" hidden="1" x14ac:dyDescent="0.55000000000000004">
      <c r="A2246">
        <v>5115482052</v>
      </c>
      <c r="B2246">
        <v>24</v>
      </c>
      <c r="C2246" t="s">
        <v>820</v>
      </c>
    </row>
    <row r="2247" spans="1:3" x14ac:dyDescent="0.55000000000000004">
      <c r="A2247">
        <v>5115510047</v>
      </c>
      <c r="B2247">
        <v>11</v>
      </c>
      <c r="C2247" t="s">
        <v>819</v>
      </c>
    </row>
    <row r="2248" spans="1:3" hidden="1" x14ac:dyDescent="0.55000000000000004">
      <c r="A2248">
        <v>5115531004</v>
      </c>
      <c r="B2248">
        <v>31</v>
      </c>
      <c r="C2248" t="s">
        <v>819</v>
      </c>
    </row>
    <row r="2249" spans="1:3" x14ac:dyDescent="0.55000000000000004">
      <c r="A2249">
        <v>5115555616</v>
      </c>
      <c r="B2249">
        <v>2</v>
      </c>
      <c r="C2249" t="s">
        <v>819</v>
      </c>
    </row>
    <row r="2250" spans="1:3" x14ac:dyDescent="0.55000000000000004">
      <c r="A2250">
        <v>5115570152</v>
      </c>
      <c r="B2250">
        <v>6</v>
      </c>
      <c r="C2250" t="s">
        <v>819</v>
      </c>
    </row>
    <row r="2251" spans="1:3" hidden="1" x14ac:dyDescent="0.55000000000000004">
      <c r="A2251">
        <v>5115571465</v>
      </c>
      <c r="B2251">
        <v>30</v>
      </c>
      <c r="C2251" t="s">
        <v>819</v>
      </c>
    </row>
    <row r="2252" spans="1:3" hidden="1" x14ac:dyDescent="0.55000000000000004">
      <c r="A2252">
        <v>5115625927</v>
      </c>
      <c r="B2252">
        <v>23</v>
      </c>
      <c r="C2252" t="s">
        <v>821</v>
      </c>
    </row>
    <row r="2253" spans="1:3" hidden="1" x14ac:dyDescent="0.55000000000000004">
      <c r="A2253">
        <v>5115644367</v>
      </c>
      <c r="B2253">
        <v>20</v>
      </c>
      <c r="C2253" t="s">
        <v>822</v>
      </c>
    </row>
    <row r="2254" spans="1:3" x14ac:dyDescent="0.55000000000000004">
      <c r="A2254">
        <v>5115669479</v>
      </c>
      <c r="B2254">
        <v>4</v>
      </c>
      <c r="C2254" t="s">
        <v>819</v>
      </c>
    </row>
    <row r="2255" spans="1:3" hidden="1" x14ac:dyDescent="0.55000000000000004">
      <c r="A2255">
        <v>5115682636</v>
      </c>
      <c r="B2255">
        <v>33</v>
      </c>
      <c r="C2255" t="s">
        <v>819</v>
      </c>
    </row>
    <row r="2256" spans="1:3" x14ac:dyDescent="0.55000000000000004">
      <c r="A2256">
        <v>5115707563</v>
      </c>
      <c r="B2256">
        <v>1</v>
      </c>
      <c r="C2256" t="s">
        <v>819</v>
      </c>
    </row>
    <row r="2257" spans="1:3" hidden="1" x14ac:dyDescent="0.55000000000000004">
      <c r="A2257">
        <v>5115712943</v>
      </c>
      <c r="B2257">
        <v>27</v>
      </c>
      <c r="C2257" t="s">
        <v>819</v>
      </c>
    </row>
    <row r="2258" spans="1:3" x14ac:dyDescent="0.55000000000000004">
      <c r="A2258">
        <v>5115721266</v>
      </c>
      <c r="B2258">
        <v>7</v>
      </c>
      <c r="C2258" t="s">
        <v>819</v>
      </c>
    </row>
    <row r="2259" spans="1:3" hidden="1" x14ac:dyDescent="0.55000000000000004">
      <c r="A2259">
        <v>5115723815</v>
      </c>
      <c r="B2259">
        <v>21</v>
      </c>
      <c r="C2259" t="s">
        <v>823</v>
      </c>
    </row>
    <row r="2260" spans="1:3" hidden="1" x14ac:dyDescent="0.55000000000000004">
      <c r="A2260">
        <v>5115742248</v>
      </c>
      <c r="B2260">
        <v>23</v>
      </c>
      <c r="C2260" t="s">
        <v>824</v>
      </c>
    </row>
    <row r="2261" spans="1:3" hidden="1" x14ac:dyDescent="0.55000000000000004">
      <c r="A2261">
        <v>5115745859</v>
      </c>
      <c r="B2261">
        <v>21</v>
      </c>
      <c r="C2261" t="s">
        <v>825</v>
      </c>
    </row>
    <row r="2262" spans="1:3" x14ac:dyDescent="0.55000000000000004">
      <c r="A2262">
        <v>5115769593</v>
      </c>
      <c r="B2262">
        <v>14</v>
      </c>
      <c r="C2262" t="s">
        <v>819</v>
      </c>
    </row>
    <row r="2263" spans="1:3" x14ac:dyDescent="0.55000000000000004">
      <c r="A2263">
        <v>5115785635</v>
      </c>
      <c r="B2263">
        <v>15</v>
      </c>
      <c r="C2263" t="s">
        <v>819</v>
      </c>
    </row>
    <row r="2264" spans="1:3" hidden="1" x14ac:dyDescent="0.55000000000000004">
      <c r="A2264">
        <v>5115794847</v>
      </c>
      <c r="B2264">
        <v>25</v>
      </c>
      <c r="C2264" t="s">
        <v>819</v>
      </c>
    </row>
    <row r="2265" spans="1:3" x14ac:dyDescent="0.55000000000000004">
      <c r="A2265">
        <v>5115816852</v>
      </c>
      <c r="B2265">
        <v>16</v>
      </c>
      <c r="C2265" t="s">
        <v>819</v>
      </c>
    </row>
    <row r="2266" spans="1:3" hidden="1" x14ac:dyDescent="0.55000000000000004">
      <c r="A2266">
        <v>5115846605</v>
      </c>
      <c r="B2266">
        <v>24</v>
      </c>
      <c r="C2266" t="s">
        <v>826</v>
      </c>
    </row>
    <row r="2267" spans="1:3" hidden="1" x14ac:dyDescent="0.55000000000000004">
      <c r="A2267">
        <v>5115854760</v>
      </c>
      <c r="B2267">
        <v>24</v>
      </c>
      <c r="C2267" t="s">
        <v>827</v>
      </c>
    </row>
    <row r="2268" spans="1:3" x14ac:dyDescent="0.55000000000000004">
      <c r="A2268">
        <v>5115877999</v>
      </c>
      <c r="B2268">
        <v>10</v>
      </c>
      <c r="C2268" t="s">
        <v>819</v>
      </c>
    </row>
    <row r="2269" spans="1:3" hidden="1" x14ac:dyDescent="0.55000000000000004">
      <c r="A2269">
        <v>5115879475</v>
      </c>
      <c r="B2269">
        <v>22</v>
      </c>
      <c r="C2269" t="s">
        <v>828</v>
      </c>
    </row>
    <row r="2270" spans="1:3" x14ac:dyDescent="0.55000000000000004">
      <c r="A2270">
        <v>5115918600</v>
      </c>
      <c r="B2270">
        <v>12</v>
      </c>
      <c r="C2270" t="s">
        <v>819</v>
      </c>
    </row>
    <row r="2271" spans="1:3" hidden="1" x14ac:dyDescent="0.55000000000000004">
      <c r="A2271">
        <v>5115934889</v>
      </c>
      <c r="B2271">
        <v>21</v>
      </c>
      <c r="C2271" t="s">
        <v>829</v>
      </c>
    </row>
    <row r="2272" spans="1:3" hidden="1" x14ac:dyDescent="0.55000000000000004">
      <c r="A2272">
        <v>5115964275</v>
      </c>
      <c r="B2272">
        <v>29</v>
      </c>
      <c r="C2272" t="s">
        <v>819</v>
      </c>
    </row>
    <row r="2273" spans="1:3" hidden="1" x14ac:dyDescent="0.55000000000000004">
      <c r="A2273">
        <v>5116017770</v>
      </c>
      <c r="B2273">
        <v>26</v>
      </c>
      <c r="C2273" t="s">
        <v>819</v>
      </c>
    </row>
    <row r="2274" spans="1:3" x14ac:dyDescent="0.55000000000000004">
      <c r="A2274">
        <v>5116029494</v>
      </c>
      <c r="B2274">
        <v>9</v>
      </c>
      <c r="C2274" t="s">
        <v>819</v>
      </c>
    </row>
    <row r="2275" spans="1:3" x14ac:dyDescent="0.55000000000000004">
      <c r="A2275">
        <v>5116043222</v>
      </c>
      <c r="B2275">
        <v>5</v>
      </c>
      <c r="C2275" t="s">
        <v>819</v>
      </c>
    </row>
    <row r="2276" spans="1:3" hidden="1" x14ac:dyDescent="0.55000000000000004">
      <c r="A2276">
        <v>5116113779</v>
      </c>
      <c r="B2276">
        <v>21</v>
      </c>
      <c r="C2276" t="s">
        <v>830</v>
      </c>
    </row>
    <row r="2277" spans="1:3" x14ac:dyDescent="0.55000000000000004">
      <c r="A2277">
        <v>5116136357</v>
      </c>
      <c r="B2277">
        <v>17</v>
      </c>
      <c r="C2277" t="s">
        <v>819</v>
      </c>
    </row>
    <row r="2278" spans="1:3" hidden="1" x14ac:dyDescent="0.55000000000000004">
      <c r="A2278">
        <v>5116139393</v>
      </c>
      <c r="B2278">
        <v>21</v>
      </c>
      <c r="C2278" t="s">
        <v>831</v>
      </c>
    </row>
    <row r="2279" spans="1:3" hidden="1" x14ac:dyDescent="0.55000000000000004">
      <c r="A2279">
        <v>5116155637</v>
      </c>
      <c r="B2279">
        <v>21</v>
      </c>
      <c r="C2279" t="s">
        <v>832</v>
      </c>
    </row>
    <row r="2280" spans="1:3" x14ac:dyDescent="0.55000000000000004">
      <c r="A2280">
        <v>5116203368</v>
      </c>
      <c r="B2280">
        <v>13</v>
      </c>
      <c r="C2280" t="s">
        <v>819</v>
      </c>
    </row>
    <row r="2281" spans="1:3" hidden="1" x14ac:dyDescent="0.55000000000000004">
      <c r="A2281">
        <v>5116248918</v>
      </c>
      <c r="B2281">
        <v>21</v>
      </c>
      <c r="C2281" t="s">
        <v>833</v>
      </c>
    </row>
    <row r="2282" spans="1:3" hidden="1" x14ac:dyDescent="0.55000000000000004">
      <c r="A2282">
        <v>5116258821</v>
      </c>
      <c r="B2282">
        <v>20</v>
      </c>
      <c r="C2282" t="s">
        <v>834</v>
      </c>
    </row>
    <row r="2283" spans="1:3" hidden="1" x14ac:dyDescent="0.55000000000000004">
      <c r="A2283">
        <v>5116262820</v>
      </c>
      <c r="B2283">
        <v>21</v>
      </c>
      <c r="C2283" t="s">
        <v>835</v>
      </c>
    </row>
    <row r="2284" spans="1:3" hidden="1" x14ac:dyDescent="0.55000000000000004">
      <c r="A2284">
        <v>5116274910</v>
      </c>
      <c r="B2284">
        <v>21</v>
      </c>
      <c r="C2284" t="s">
        <v>836</v>
      </c>
    </row>
    <row r="2285" spans="1:3" hidden="1" x14ac:dyDescent="0.55000000000000004">
      <c r="A2285">
        <v>5116305019</v>
      </c>
      <c r="B2285">
        <v>32</v>
      </c>
      <c r="C2285" t="s">
        <v>819</v>
      </c>
    </row>
    <row r="2286" spans="1:3" hidden="1" x14ac:dyDescent="0.55000000000000004">
      <c r="A2286">
        <v>5116502837</v>
      </c>
      <c r="B2286">
        <v>21</v>
      </c>
      <c r="C2286" t="s">
        <v>837</v>
      </c>
    </row>
    <row r="2287" spans="1:3" hidden="1" x14ac:dyDescent="0.55000000000000004">
      <c r="A2287">
        <v>5116523347</v>
      </c>
      <c r="B2287">
        <v>19</v>
      </c>
      <c r="C2287" t="s">
        <v>838</v>
      </c>
    </row>
    <row r="2288" spans="1:3" hidden="1" x14ac:dyDescent="0.55000000000000004">
      <c r="A2288">
        <v>5116905878</v>
      </c>
      <c r="B2288">
        <v>21</v>
      </c>
      <c r="C2288" t="s">
        <v>839</v>
      </c>
    </row>
    <row r="2289" spans="1:3" hidden="1" x14ac:dyDescent="0.55000000000000004">
      <c r="A2289">
        <v>5117027594</v>
      </c>
      <c r="B2289">
        <v>21</v>
      </c>
      <c r="C2289" t="s">
        <v>840</v>
      </c>
    </row>
    <row r="2290" spans="1:3" hidden="1" x14ac:dyDescent="0.55000000000000004">
      <c r="A2290">
        <v>5117080299</v>
      </c>
      <c r="B2290">
        <v>21</v>
      </c>
      <c r="C2290" t="s">
        <v>841</v>
      </c>
    </row>
    <row r="2291" spans="1:3" hidden="1" x14ac:dyDescent="0.55000000000000004">
      <c r="A2291">
        <v>5117090511</v>
      </c>
      <c r="B2291">
        <v>21</v>
      </c>
      <c r="C2291" t="s">
        <v>842</v>
      </c>
    </row>
    <row r="2292" spans="1:3" hidden="1" x14ac:dyDescent="0.55000000000000004">
      <c r="A2292">
        <v>5117101902</v>
      </c>
      <c r="B2292">
        <v>21</v>
      </c>
      <c r="C2292" t="s">
        <v>843</v>
      </c>
    </row>
    <row r="2293" spans="1:3" hidden="1" x14ac:dyDescent="0.55000000000000004">
      <c r="A2293">
        <v>5117343391</v>
      </c>
      <c r="B2293">
        <v>21</v>
      </c>
      <c r="C2293" t="s">
        <v>844</v>
      </c>
    </row>
    <row r="2294" spans="1:3" x14ac:dyDescent="0.55000000000000004">
      <c r="A2294">
        <v>5117392265</v>
      </c>
      <c r="B2294">
        <v>8</v>
      </c>
      <c r="C2294" t="s">
        <v>819</v>
      </c>
    </row>
    <row r="2295" spans="1:3" hidden="1" x14ac:dyDescent="0.55000000000000004">
      <c r="A2295">
        <v>5117541138</v>
      </c>
      <c r="B2295">
        <v>21</v>
      </c>
      <c r="C2295" t="s">
        <v>845</v>
      </c>
    </row>
    <row r="2296" spans="1:3" x14ac:dyDescent="0.55000000000000004">
      <c r="A2296">
        <v>5118218836</v>
      </c>
      <c r="B2296">
        <v>3</v>
      </c>
      <c r="C2296" t="s">
        <v>819</v>
      </c>
    </row>
    <row r="2297" spans="1:3" hidden="1" x14ac:dyDescent="0.55000000000000004">
      <c r="A2297">
        <v>5118349768</v>
      </c>
      <c r="B2297">
        <v>21</v>
      </c>
      <c r="C2297" t="s">
        <v>846</v>
      </c>
    </row>
    <row r="2298" spans="1:3" hidden="1" x14ac:dyDescent="0.55000000000000004">
      <c r="A2298">
        <v>5150353073</v>
      </c>
      <c r="B2298">
        <v>34</v>
      </c>
      <c r="C2298" t="s">
        <v>46</v>
      </c>
    </row>
    <row r="2299" spans="1:3" hidden="1" x14ac:dyDescent="0.55000000000000004">
      <c r="A2299">
        <v>5150467692</v>
      </c>
      <c r="B2299">
        <v>28</v>
      </c>
      <c r="C2299" t="s">
        <v>46</v>
      </c>
    </row>
    <row r="2300" spans="1:3" x14ac:dyDescent="0.55000000000000004">
      <c r="A2300">
        <v>5150508647</v>
      </c>
      <c r="B2300">
        <v>11</v>
      </c>
      <c r="C2300" t="s">
        <v>46</v>
      </c>
    </row>
    <row r="2301" spans="1:3" hidden="1" x14ac:dyDescent="0.55000000000000004">
      <c r="A2301">
        <v>5150529650</v>
      </c>
      <c r="B2301">
        <v>31</v>
      </c>
      <c r="C2301" t="s">
        <v>46</v>
      </c>
    </row>
    <row r="2302" spans="1:3" x14ac:dyDescent="0.55000000000000004">
      <c r="A2302">
        <v>5150554307</v>
      </c>
      <c r="B2302">
        <v>2</v>
      </c>
      <c r="C2302" t="s">
        <v>46</v>
      </c>
    </row>
    <row r="2303" spans="1:3" x14ac:dyDescent="0.55000000000000004">
      <c r="A2303">
        <v>5150568843</v>
      </c>
      <c r="B2303">
        <v>6</v>
      </c>
      <c r="C2303" t="s">
        <v>46</v>
      </c>
    </row>
    <row r="2304" spans="1:3" hidden="1" x14ac:dyDescent="0.55000000000000004">
      <c r="A2304">
        <v>5150570111</v>
      </c>
      <c r="B2304">
        <v>30</v>
      </c>
      <c r="C2304" t="s">
        <v>46</v>
      </c>
    </row>
    <row r="2305" spans="1:3" x14ac:dyDescent="0.55000000000000004">
      <c r="A2305">
        <v>5150666545</v>
      </c>
      <c r="B2305">
        <v>4</v>
      </c>
      <c r="C2305" t="s">
        <v>46</v>
      </c>
    </row>
    <row r="2306" spans="1:3" hidden="1" x14ac:dyDescent="0.55000000000000004">
      <c r="A2306">
        <v>5150681328</v>
      </c>
      <c r="B2306">
        <v>33</v>
      </c>
      <c r="C2306" t="s">
        <v>46</v>
      </c>
    </row>
    <row r="2307" spans="1:3" x14ac:dyDescent="0.55000000000000004">
      <c r="A2307">
        <v>5150700383</v>
      </c>
      <c r="B2307">
        <v>1</v>
      </c>
      <c r="C2307" t="s">
        <v>46</v>
      </c>
    </row>
    <row r="2308" spans="1:3" hidden="1" x14ac:dyDescent="0.55000000000000004">
      <c r="A2308">
        <v>5150711681</v>
      </c>
      <c r="B2308">
        <v>27</v>
      </c>
      <c r="C2308" t="s">
        <v>46</v>
      </c>
    </row>
    <row r="2309" spans="1:3" x14ac:dyDescent="0.55000000000000004">
      <c r="A2309">
        <v>5150719957</v>
      </c>
      <c r="B2309">
        <v>7</v>
      </c>
      <c r="C2309" t="s">
        <v>46</v>
      </c>
    </row>
    <row r="2310" spans="1:3" x14ac:dyDescent="0.55000000000000004">
      <c r="A2310">
        <v>5150768284</v>
      </c>
      <c r="B2310">
        <v>14</v>
      </c>
      <c r="C2310" t="s">
        <v>46</v>
      </c>
    </row>
    <row r="2311" spans="1:3" x14ac:dyDescent="0.55000000000000004">
      <c r="A2311">
        <v>5150780736</v>
      </c>
      <c r="B2311">
        <v>15</v>
      </c>
      <c r="C2311" t="s">
        <v>46</v>
      </c>
    </row>
    <row r="2312" spans="1:3" hidden="1" x14ac:dyDescent="0.55000000000000004">
      <c r="A2312">
        <v>5150793538</v>
      </c>
      <c r="B2312">
        <v>25</v>
      </c>
      <c r="C2312" t="s">
        <v>46</v>
      </c>
    </row>
    <row r="2313" spans="1:3" x14ac:dyDescent="0.55000000000000004">
      <c r="A2313">
        <v>5150798942</v>
      </c>
      <c r="B2313">
        <v>16</v>
      </c>
      <c r="C2313" t="s">
        <v>46</v>
      </c>
    </row>
    <row r="2314" spans="1:3" x14ac:dyDescent="0.55000000000000004">
      <c r="A2314">
        <v>5150874667</v>
      </c>
      <c r="B2314">
        <v>10</v>
      </c>
      <c r="C2314" t="s">
        <v>46</v>
      </c>
    </row>
    <row r="2315" spans="1:3" x14ac:dyDescent="0.55000000000000004">
      <c r="A2315">
        <v>5150914514</v>
      </c>
      <c r="B2315">
        <v>12</v>
      </c>
      <c r="C2315" t="s">
        <v>46</v>
      </c>
    </row>
    <row r="2316" spans="1:3" hidden="1" x14ac:dyDescent="0.55000000000000004">
      <c r="A2316">
        <v>5150962967</v>
      </c>
      <c r="B2316">
        <v>29</v>
      </c>
      <c r="C2316" t="s">
        <v>46</v>
      </c>
    </row>
    <row r="2317" spans="1:3" hidden="1" x14ac:dyDescent="0.55000000000000004">
      <c r="A2317">
        <v>5151016462</v>
      </c>
      <c r="B2317">
        <v>26</v>
      </c>
      <c r="C2317" t="s">
        <v>46</v>
      </c>
    </row>
    <row r="2318" spans="1:3" x14ac:dyDescent="0.55000000000000004">
      <c r="A2318">
        <v>5151026664</v>
      </c>
      <c r="B2318">
        <v>9</v>
      </c>
      <c r="C2318" t="s">
        <v>46</v>
      </c>
    </row>
    <row r="2319" spans="1:3" x14ac:dyDescent="0.55000000000000004">
      <c r="A2319">
        <v>5151033298</v>
      </c>
      <c r="B2319">
        <v>5</v>
      </c>
      <c r="C2319" t="s">
        <v>46</v>
      </c>
    </row>
    <row r="2320" spans="1:3" x14ac:dyDescent="0.55000000000000004">
      <c r="A2320">
        <v>5151135049</v>
      </c>
      <c r="B2320">
        <v>17</v>
      </c>
      <c r="C2320" t="s">
        <v>46</v>
      </c>
    </row>
    <row r="2321" spans="1:3" x14ac:dyDescent="0.55000000000000004">
      <c r="A2321">
        <v>5151202059</v>
      </c>
      <c r="B2321">
        <v>13</v>
      </c>
      <c r="C2321" t="s">
        <v>46</v>
      </c>
    </row>
    <row r="2322" spans="1:3" hidden="1" x14ac:dyDescent="0.55000000000000004">
      <c r="A2322">
        <v>5151303711</v>
      </c>
      <c r="B2322">
        <v>32</v>
      </c>
      <c r="C2322" t="s">
        <v>46</v>
      </c>
    </row>
    <row r="2323" spans="1:3" x14ac:dyDescent="0.55000000000000004">
      <c r="A2323">
        <v>5152390956</v>
      </c>
      <c r="B2323">
        <v>8</v>
      </c>
      <c r="C2323" t="s">
        <v>46</v>
      </c>
    </row>
    <row r="2324" spans="1:3" x14ac:dyDescent="0.55000000000000004">
      <c r="A2324">
        <v>5153217527</v>
      </c>
      <c r="B2324">
        <v>3</v>
      </c>
      <c r="C2324" t="s">
        <v>46</v>
      </c>
    </row>
    <row r="2325" spans="1:3" hidden="1" x14ac:dyDescent="0.55000000000000004">
      <c r="A2325">
        <v>5400357605</v>
      </c>
      <c r="B2325">
        <v>24</v>
      </c>
      <c r="C2325" t="s">
        <v>1</v>
      </c>
    </row>
    <row r="2326" spans="1:3" hidden="1" x14ac:dyDescent="0.55000000000000004">
      <c r="A2326">
        <v>5400387308</v>
      </c>
      <c r="B2326">
        <v>34</v>
      </c>
      <c r="C2326" t="s">
        <v>847</v>
      </c>
    </row>
    <row r="2327" spans="1:3" hidden="1" x14ac:dyDescent="0.55000000000000004">
      <c r="A2327">
        <v>5400388126</v>
      </c>
      <c r="B2327">
        <v>34</v>
      </c>
      <c r="C2327" t="s">
        <v>0</v>
      </c>
    </row>
    <row r="2328" spans="1:3" hidden="1" x14ac:dyDescent="0.55000000000000004">
      <c r="A2328">
        <v>5400501938</v>
      </c>
      <c r="B2328">
        <v>28</v>
      </c>
      <c r="C2328" t="s">
        <v>848</v>
      </c>
    </row>
    <row r="2329" spans="1:3" hidden="1" x14ac:dyDescent="0.55000000000000004">
      <c r="A2329">
        <v>5400502757</v>
      </c>
      <c r="B2329">
        <v>28</v>
      </c>
      <c r="C2329" t="s">
        <v>0</v>
      </c>
    </row>
    <row r="2330" spans="1:3" x14ac:dyDescent="0.55000000000000004">
      <c r="A2330">
        <v>5400544003</v>
      </c>
      <c r="B2330">
        <v>11</v>
      </c>
      <c r="C2330" t="s">
        <v>849</v>
      </c>
    </row>
    <row r="2331" spans="1:3" x14ac:dyDescent="0.55000000000000004">
      <c r="A2331">
        <v>5400544821</v>
      </c>
      <c r="B2331">
        <v>11</v>
      </c>
      <c r="C2331" t="s">
        <v>0</v>
      </c>
    </row>
    <row r="2332" spans="1:3" hidden="1" x14ac:dyDescent="0.55000000000000004">
      <c r="A2332">
        <v>5400563892</v>
      </c>
      <c r="B2332">
        <v>31</v>
      </c>
      <c r="C2332" t="s">
        <v>850</v>
      </c>
    </row>
    <row r="2333" spans="1:3" hidden="1" x14ac:dyDescent="0.55000000000000004">
      <c r="A2333">
        <v>5400564710</v>
      </c>
      <c r="B2333">
        <v>31</v>
      </c>
      <c r="C2333" t="s">
        <v>0</v>
      </c>
    </row>
    <row r="2334" spans="1:3" x14ac:dyDescent="0.55000000000000004">
      <c r="A2334">
        <v>5400588891</v>
      </c>
      <c r="B2334">
        <v>2</v>
      </c>
      <c r="C2334" t="s">
        <v>851</v>
      </c>
    </row>
    <row r="2335" spans="1:3" x14ac:dyDescent="0.55000000000000004">
      <c r="A2335">
        <v>5400589709</v>
      </c>
      <c r="B2335">
        <v>2</v>
      </c>
      <c r="C2335" t="s">
        <v>0</v>
      </c>
    </row>
    <row r="2336" spans="1:3" x14ac:dyDescent="0.55000000000000004">
      <c r="A2336">
        <v>5400604254</v>
      </c>
      <c r="B2336">
        <v>6</v>
      </c>
      <c r="C2336" t="s">
        <v>852</v>
      </c>
    </row>
    <row r="2337" spans="1:3" hidden="1" x14ac:dyDescent="0.55000000000000004">
      <c r="A2337">
        <v>5400604379</v>
      </c>
      <c r="B2337">
        <v>30</v>
      </c>
      <c r="C2337" t="s">
        <v>853</v>
      </c>
    </row>
    <row r="2338" spans="1:3" x14ac:dyDescent="0.55000000000000004">
      <c r="A2338">
        <v>5400605072</v>
      </c>
      <c r="B2338">
        <v>6</v>
      </c>
      <c r="C2338" t="s">
        <v>0</v>
      </c>
    </row>
    <row r="2339" spans="1:3" hidden="1" x14ac:dyDescent="0.55000000000000004">
      <c r="A2339">
        <v>5400605197</v>
      </c>
      <c r="B2339">
        <v>30</v>
      </c>
      <c r="C2339" t="s">
        <v>0</v>
      </c>
    </row>
    <row r="2340" spans="1:3" hidden="1" x14ac:dyDescent="0.55000000000000004">
      <c r="A2340">
        <v>5400649083</v>
      </c>
      <c r="B2340">
        <v>18</v>
      </c>
      <c r="C2340" t="s">
        <v>1</v>
      </c>
    </row>
    <row r="2341" spans="1:3" x14ac:dyDescent="0.55000000000000004">
      <c r="A2341">
        <v>5400701580</v>
      </c>
      <c r="B2341">
        <v>4</v>
      </c>
      <c r="C2341" t="s">
        <v>854</v>
      </c>
    </row>
    <row r="2342" spans="1:3" x14ac:dyDescent="0.55000000000000004">
      <c r="A2342">
        <v>5400702398</v>
      </c>
      <c r="B2342">
        <v>4</v>
      </c>
      <c r="C2342" t="s">
        <v>0</v>
      </c>
    </row>
    <row r="2343" spans="1:3" hidden="1" x14ac:dyDescent="0.55000000000000004">
      <c r="A2343">
        <v>5400715980</v>
      </c>
      <c r="B2343">
        <v>33</v>
      </c>
      <c r="C2343" t="s">
        <v>855</v>
      </c>
    </row>
    <row r="2344" spans="1:3" hidden="1" x14ac:dyDescent="0.55000000000000004">
      <c r="A2344">
        <v>5400716798</v>
      </c>
      <c r="B2344">
        <v>33</v>
      </c>
      <c r="C2344" t="s">
        <v>0</v>
      </c>
    </row>
    <row r="2345" spans="1:3" x14ac:dyDescent="0.55000000000000004">
      <c r="A2345">
        <v>5400735831</v>
      </c>
      <c r="B2345">
        <v>1</v>
      </c>
      <c r="C2345" t="s">
        <v>856</v>
      </c>
    </row>
    <row r="2346" spans="1:3" x14ac:dyDescent="0.55000000000000004">
      <c r="A2346">
        <v>5400736649</v>
      </c>
      <c r="B2346">
        <v>1</v>
      </c>
      <c r="C2346" t="s">
        <v>0</v>
      </c>
    </row>
    <row r="2347" spans="1:3" hidden="1" x14ac:dyDescent="0.55000000000000004">
      <c r="A2347">
        <v>5400746245</v>
      </c>
      <c r="B2347">
        <v>27</v>
      </c>
      <c r="C2347" t="s">
        <v>857</v>
      </c>
    </row>
    <row r="2348" spans="1:3" hidden="1" x14ac:dyDescent="0.55000000000000004">
      <c r="A2348">
        <v>5400747064</v>
      </c>
      <c r="B2348">
        <v>27</v>
      </c>
      <c r="C2348" t="s">
        <v>0</v>
      </c>
    </row>
    <row r="2349" spans="1:3" x14ac:dyDescent="0.55000000000000004">
      <c r="A2349">
        <v>5400755552</v>
      </c>
      <c r="B2349">
        <v>7</v>
      </c>
      <c r="C2349" t="s">
        <v>858</v>
      </c>
    </row>
    <row r="2350" spans="1:3" x14ac:dyDescent="0.55000000000000004">
      <c r="A2350">
        <v>5400756370</v>
      </c>
      <c r="B2350">
        <v>7</v>
      </c>
      <c r="C2350" t="s">
        <v>0</v>
      </c>
    </row>
    <row r="2351" spans="1:3" hidden="1" x14ac:dyDescent="0.55000000000000004">
      <c r="A2351">
        <v>5400795058</v>
      </c>
      <c r="B2351">
        <v>20</v>
      </c>
      <c r="C2351" t="s">
        <v>1</v>
      </c>
    </row>
    <row r="2352" spans="1:3" x14ac:dyDescent="0.55000000000000004">
      <c r="A2352">
        <v>5400803874</v>
      </c>
      <c r="B2352">
        <v>14</v>
      </c>
      <c r="C2352" t="s">
        <v>859</v>
      </c>
    </row>
    <row r="2353" spans="1:3" x14ac:dyDescent="0.55000000000000004">
      <c r="A2353">
        <v>5400804692</v>
      </c>
      <c r="B2353">
        <v>14</v>
      </c>
      <c r="C2353" t="s">
        <v>0</v>
      </c>
    </row>
    <row r="2354" spans="1:3" x14ac:dyDescent="0.55000000000000004">
      <c r="A2354">
        <v>5400815945</v>
      </c>
      <c r="B2354">
        <v>15</v>
      </c>
      <c r="C2354" t="s">
        <v>860</v>
      </c>
    </row>
    <row r="2355" spans="1:3" x14ac:dyDescent="0.55000000000000004">
      <c r="A2355">
        <v>5400816764</v>
      </c>
      <c r="B2355">
        <v>15</v>
      </c>
      <c r="C2355" t="s">
        <v>0</v>
      </c>
    </row>
    <row r="2356" spans="1:3" hidden="1" x14ac:dyDescent="0.55000000000000004">
      <c r="A2356">
        <v>5400827258</v>
      </c>
      <c r="B2356">
        <v>25</v>
      </c>
      <c r="C2356" t="s">
        <v>861</v>
      </c>
    </row>
    <row r="2357" spans="1:3" hidden="1" x14ac:dyDescent="0.55000000000000004">
      <c r="A2357">
        <v>5400828078</v>
      </c>
      <c r="B2357">
        <v>25</v>
      </c>
      <c r="C2357" t="s">
        <v>0</v>
      </c>
    </row>
    <row r="2358" spans="1:3" x14ac:dyDescent="0.55000000000000004">
      <c r="A2358">
        <v>5400833543</v>
      </c>
      <c r="B2358">
        <v>16</v>
      </c>
      <c r="C2358" t="s">
        <v>862</v>
      </c>
    </row>
    <row r="2359" spans="1:3" x14ac:dyDescent="0.55000000000000004">
      <c r="A2359">
        <v>5400834361</v>
      </c>
      <c r="B2359">
        <v>16</v>
      </c>
      <c r="C2359" t="s">
        <v>0</v>
      </c>
    </row>
    <row r="2360" spans="1:3" x14ac:dyDescent="0.55000000000000004">
      <c r="A2360">
        <v>5400910100</v>
      </c>
      <c r="B2360">
        <v>10</v>
      </c>
      <c r="C2360" t="s">
        <v>863</v>
      </c>
    </row>
    <row r="2361" spans="1:3" x14ac:dyDescent="0.55000000000000004">
      <c r="A2361">
        <v>5400910918</v>
      </c>
      <c r="B2361">
        <v>10</v>
      </c>
      <c r="C2361" t="s">
        <v>0</v>
      </c>
    </row>
    <row r="2362" spans="1:3" x14ac:dyDescent="0.55000000000000004">
      <c r="A2362">
        <v>5400947786</v>
      </c>
      <c r="B2362">
        <v>12</v>
      </c>
      <c r="C2362" t="s">
        <v>864</v>
      </c>
    </row>
    <row r="2363" spans="1:3" x14ac:dyDescent="0.55000000000000004">
      <c r="A2363">
        <v>5400948604</v>
      </c>
      <c r="B2363">
        <v>12</v>
      </c>
      <c r="C2363" t="s">
        <v>0</v>
      </c>
    </row>
    <row r="2364" spans="1:3" hidden="1" x14ac:dyDescent="0.55000000000000004">
      <c r="A2364">
        <v>5400985635</v>
      </c>
      <c r="B2364">
        <v>22</v>
      </c>
      <c r="C2364" t="s">
        <v>1</v>
      </c>
    </row>
    <row r="2365" spans="1:3" hidden="1" x14ac:dyDescent="0.55000000000000004">
      <c r="A2365">
        <v>5400997530</v>
      </c>
      <c r="B2365">
        <v>29</v>
      </c>
      <c r="C2365" t="s">
        <v>865</v>
      </c>
    </row>
    <row r="2366" spans="1:3" hidden="1" x14ac:dyDescent="0.55000000000000004">
      <c r="A2366">
        <v>5400998348</v>
      </c>
      <c r="B2366">
        <v>29</v>
      </c>
      <c r="C2366" t="s">
        <v>0</v>
      </c>
    </row>
    <row r="2367" spans="1:3" hidden="1" x14ac:dyDescent="0.55000000000000004">
      <c r="A2367">
        <v>5401041636</v>
      </c>
      <c r="B2367">
        <v>19</v>
      </c>
      <c r="C2367" t="s">
        <v>1</v>
      </c>
    </row>
    <row r="2368" spans="1:3" hidden="1" x14ac:dyDescent="0.55000000000000004">
      <c r="A2368">
        <v>5401050302</v>
      </c>
      <c r="B2368">
        <v>26</v>
      </c>
      <c r="C2368" t="s">
        <v>866</v>
      </c>
    </row>
    <row r="2369" spans="1:3" hidden="1" x14ac:dyDescent="0.55000000000000004">
      <c r="A2369">
        <v>5401051120</v>
      </c>
      <c r="B2369">
        <v>26</v>
      </c>
      <c r="C2369" t="s">
        <v>0</v>
      </c>
    </row>
    <row r="2370" spans="1:3" x14ac:dyDescent="0.55000000000000004">
      <c r="A2370">
        <v>5401061973</v>
      </c>
      <c r="B2370">
        <v>9</v>
      </c>
      <c r="C2370" t="s">
        <v>867</v>
      </c>
    </row>
    <row r="2371" spans="1:3" x14ac:dyDescent="0.55000000000000004">
      <c r="A2371">
        <v>5401062791</v>
      </c>
      <c r="B2371">
        <v>9</v>
      </c>
      <c r="C2371" t="s">
        <v>0</v>
      </c>
    </row>
    <row r="2372" spans="1:3" x14ac:dyDescent="0.55000000000000004">
      <c r="A2372">
        <v>5401068802</v>
      </c>
      <c r="B2372">
        <v>5</v>
      </c>
      <c r="C2372" t="s">
        <v>868</v>
      </c>
    </row>
    <row r="2373" spans="1:3" x14ac:dyDescent="0.55000000000000004">
      <c r="A2373">
        <v>5401069623</v>
      </c>
      <c r="B2373">
        <v>5</v>
      </c>
      <c r="C2373" t="s">
        <v>0</v>
      </c>
    </row>
    <row r="2374" spans="1:3" x14ac:dyDescent="0.55000000000000004">
      <c r="A2374">
        <v>5401169634</v>
      </c>
      <c r="B2374">
        <v>17</v>
      </c>
      <c r="C2374" t="s">
        <v>869</v>
      </c>
    </row>
    <row r="2375" spans="1:3" x14ac:dyDescent="0.55000000000000004">
      <c r="A2375">
        <v>5401170452</v>
      </c>
      <c r="B2375">
        <v>17</v>
      </c>
      <c r="C2375" t="s">
        <v>0</v>
      </c>
    </row>
    <row r="2376" spans="1:3" hidden="1" x14ac:dyDescent="0.55000000000000004">
      <c r="A2376">
        <v>5401229248</v>
      </c>
      <c r="B2376">
        <v>21</v>
      </c>
      <c r="C2376" t="s">
        <v>1</v>
      </c>
    </row>
    <row r="2377" spans="1:3" x14ac:dyDescent="0.55000000000000004">
      <c r="A2377">
        <v>5401236837</v>
      </c>
      <c r="B2377">
        <v>13</v>
      </c>
      <c r="C2377" t="s">
        <v>870</v>
      </c>
    </row>
    <row r="2378" spans="1:3" x14ac:dyDescent="0.55000000000000004">
      <c r="A2378">
        <v>5401237656</v>
      </c>
      <c r="B2378">
        <v>13</v>
      </c>
      <c r="C2378" t="s">
        <v>0</v>
      </c>
    </row>
    <row r="2379" spans="1:3" hidden="1" x14ac:dyDescent="0.55000000000000004">
      <c r="A2379">
        <v>5401267804</v>
      </c>
      <c r="B2379">
        <v>23</v>
      </c>
      <c r="C2379" t="s">
        <v>1</v>
      </c>
    </row>
    <row r="2380" spans="1:3" hidden="1" x14ac:dyDescent="0.55000000000000004">
      <c r="A2380">
        <v>5401337488</v>
      </c>
      <c r="B2380">
        <v>32</v>
      </c>
      <c r="C2380" t="s">
        <v>871</v>
      </c>
    </row>
    <row r="2381" spans="1:3" hidden="1" x14ac:dyDescent="0.55000000000000004">
      <c r="A2381">
        <v>5401338306</v>
      </c>
      <c r="B2381">
        <v>32</v>
      </c>
      <c r="C2381" t="s">
        <v>0</v>
      </c>
    </row>
    <row r="2382" spans="1:3" x14ac:dyDescent="0.55000000000000004">
      <c r="A2382">
        <v>5402426279</v>
      </c>
      <c r="B2382">
        <v>8</v>
      </c>
      <c r="C2382" t="s">
        <v>872</v>
      </c>
    </row>
    <row r="2383" spans="1:3" x14ac:dyDescent="0.55000000000000004">
      <c r="A2383">
        <v>5402427098</v>
      </c>
      <c r="B2383">
        <v>8</v>
      </c>
      <c r="C2383" t="s">
        <v>0</v>
      </c>
    </row>
    <row r="2384" spans="1:3" x14ac:dyDescent="0.55000000000000004">
      <c r="A2384">
        <v>5403252916</v>
      </c>
      <c r="B2384">
        <v>3</v>
      </c>
      <c r="C2384" t="s">
        <v>873</v>
      </c>
    </row>
    <row r="2385" spans="1:3" x14ac:dyDescent="0.55000000000000004">
      <c r="A2385">
        <v>5403253735</v>
      </c>
      <c r="B2385">
        <v>3</v>
      </c>
      <c r="C2385" t="s">
        <v>0</v>
      </c>
    </row>
    <row r="2386" spans="1:3" hidden="1" x14ac:dyDescent="0.55000000000000004">
      <c r="A2386">
        <v>5415385612</v>
      </c>
      <c r="B2386">
        <v>34</v>
      </c>
      <c r="C2386" t="s">
        <v>874</v>
      </c>
    </row>
    <row r="2387" spans="1:3" hidden="1" x14ac:dyDescent="0.55000000000000004">
      <c r="A2387">
        <v>5415500231</v>
      </c>
      <c r="B2387">
        <v>28</v>
      </c>
      <c r="C2387" t="s">
        <v>874</v>
      </c>
    </row>
    <row r="2388" spans="1:3" x14ac:dyDescent="0.55000000000000004">
      <c r="A2388">
        <v>5415541186</v>
      </c>
      <c r="B2388">
        <v>11</v>
      </c>
      <c r="C2388" t="s">
        <v>874</v>
      </c>
    </row>
    <row r="2389" spans="1:3" hidden="1" x14ac:dyDescent="0.55000000000000004">
      <c r="A2389">
        <v>5415562189</v>
      </c>
      <c r="B2389">
        <v>31</v>
      </c>
      <c r="C2389" t="s">
        <v>874</v>
      </c>
    </row>
    <row r="2390" spans="1:3" x14ac:dyDescent="0.55000000000000004">
      <c r="A2390">
        <v>5415586893</v>
      </c>
      <c r="B2390">
        <v>2</v>
      </c>
      <c r="C2390" t="s">
        <v>874</v>
      </c>
    </row>
    <row r="2391" spans="1:3" x14ac:dyDescent="0.55000000000000004">
      <c r="A2391">
        <v>5415601383</v>
      </c>
      <c r="B2391">
        <v>6</v>
      </c>
      <c r="C2391" t="s">
        <v>874</v>
      </c>
    </row>
    <row r="2392" spans="1:3" hidden="1" x14ac:dyDescent="0.55000000000000004">
      <c r="A2392">
        <v>5415602696</v>
      </c>
      <c r="B2392">
        <v>30</v>
      </c>
      <c r="C2392" t="s">
        <v>874</v>
      </c>
    </row>
    <row r="2393" spans="1:3" hidden="1" x14ac:dyDescent="0.55000000000000004">
      <c r="A2393">
        <v>5415606731</v>
      </c>
      <c r="B2393">
        <v>24</v>
      </c>
      <c r="C2393" t="s">
        <v>875</v>
      </c>
    </row>
    <row r="2394" spans="1:3" hidden="1" x14ac:dyDescent="0.55000000000000004">
      <c r="A2394">
        <v>5415672586</v>
      </c>
      <c r="B2394">
        <v>20</v>
      </c>
      <c r="C2394" t="s">
        <v>876</v>
      </c>
    </row>
    <row r="2395" spans="1:3" x14ac:dyDescent="0.55000000000000004">
      <c r="A2395">
        <v>5415699085</v>
      </c>
      <c r="B2395">
        <v>4</v>
      </c>
      <c r="C2395" t="s">
        <v>874</v>
      </c>
    </row>
    <row r="2396" spans="1:3" hidden="1" x14ac:dyDescent="0.55000000000000004">
      <c r="A2396">
        <v>5415713867</v>
      </c>
      <c r="B2396">
        <v>33</v>
      </c>
      <c r="C2396" t="s">
        <v>874</v>
      </c>
    </row>
    <row r="2397" spans="1:3" x14ac:dyDescent="0.55000000000000004">
      <c r="A2397">
        <v>5415732968</v>
      </c>
      <c r="B2397">
        <v>1</v>
      </c>
      <c r="C2397" t="s">
        <v>874</v>
      </c>
    </row>
    <row r="2398" spans="1:3" hidden="1" x14ac:dyDescent="0.55000000000000004">
      <c r="A2398">
        <v>5415744174</v>
      </c>
      <c r="B2398">
        <v>27</v>
      </c>
      <c r="C2398" t="s">
        <v>874</v>
      </c>
    </row>
    <row r="2399" spans="1:3" x14ac:dyDescent="0.55000000000000004">
      <c r="A2399">
        <v>5415752497</v>
      </c>
      <c r="B2399">
        <v>7</v>
      </c>
      <c r="C2399" t="s">
        <v>874</v>
      </c>
    </row>
    <row r="2400" spans="1:3" x14ac:dyDescent="0.55000000000000004">
      <c r="A2400">
        <v>5415800824</v>
      </c>
      <c r="B2400">
        <v>14</v>
      </c>
      <c r="C2400" t="s">
        <v>874</v>
      </c>
    </row>
    <row r="2401" spans="1:3" x14ac:dyDescent="0.55000000000000004">
      <c r="A2401">
        <v>5415813276</v>
      </c>
      <c r="B2401">
        <v>15</v>
      </c>
      <c r="C2401" t="s">
        <v>874</v>
      </c>
    </row>
    <row r="2402" spans="1:3" hidden="1" x14ac:dyDescent="0.55000000000000004">
      <c r="A2402">
        <v>5415826032</v>
      </c>
      <c r="B2402">
        <v>25</v>
      </c>
      <c r="C2402" t="s">
        <v>874</v>
      </c>
    </row>
    <row r="2403" spans="1:3" x14ac:dyDescent="0.55000000000000004">
      <c r="A2403">
        <v>5415831481</v>
      </c>
      <c r="B2403">
        <v>16</v>
      </c>
      <c r="C2403" t="s">
        <v>874</v>
      </c>
    </row>
    <row r="2404" spans="1:3" x14ac:dyDescent="0.55000000000000004">
      <c r="A2404">
        <v>5415907207</v>
      </c>
      <c r="B2404">
        <v>10</v>
      </c>
      <c r="C2404" t="s">
        <v>874</v>
      </c>
    </row>
    <row r="2405" spans="1:3" hidden="1" x14ac:dyDescent="0.55000000000000004">
      <c r="A2405">
        <v>5415913849</v>
      </c>
      <c r="B2405">
        <v>23</v>
      </c>
      <c r="C2405" t="s">
        <v>877</v>
      </c>
    </row>
    <row r="2406" spans="1:3" hidden="1" x14ac:dyDescent="0.55000000000000004">
      <c r="A2406">
        <v>5415923641</v>
      </c>
      <c r="B2406">
        <v>23</v>
      </c>
      <c r="C2406" t="s">
        <v>878</v>
      </c>
    </row>
    <row r="2407" spans="1:3" hidden="1" x14ac:dyDescent="0.55000000000000004">
      <c r="A2407">
        <v>5415930981</v>
      </c>
      <c r="B2407">
        <v>21</v>
      </c>
      <c r="C2407" t="s">
        <v>879</v>
      </c>
    </row>
    <row r="2408" spans="1:3" hidden="1" x14ac:dyDescent="0.55000000000000004">
      <c r="A2408">
        <v>5415936526</v>
      </c>
      <c r="B2408">
        <v>22</v>
      </c>
      <c r="C2408" t="s">
        <v>880</v>
      </c>
    </row>
    <row r="2409" spans="1:3" x14ac:dyDescent="0.55000000000000004">
      <c r="A2409">
        <v>5415945062</v>
      </c>
      <c r="B2409">
        <v>12</v>
      </c>
      <c r="C2409" t="s">
        <v>874</v>
      </c>
    </row>
    <row r="2410" spans="1:3" hidden="1" x14ac:dyDescent="0.55000000000000004">
      <c r="A2410">
        <v>5415971208</v>
      </c>
      <c r="B2410">
        <v>24</v>
      </c>
      <c r="C2410" t="s">
        <v>881</v>
      </c>
    </row>
    <row r="2411" spans="1:3" hidden="1" x14ac:dyDescent="0.55000000000000004">
      <c r="A2411">
        <v>5415988958</v>
      </c>
      <c r="B2411">
        <v>21</v>
      </c>
      <c r="C2411" t="s">
        <v>882</v>
      </c>
    </row>
    <row r="2412" spans="1:3" hidden="1" x14ac:dyDescent="0.55000000000000004">
      <c r="A2412">
        <v>5415995506</v>
      </c>
      <c r="B2412">
        <v>29</v>
      </c>
      <c r="C2412" t="s">
        <v>874</v>
      </c>
    </row>
    <row r="2413" spans="1:3" hidden="1" x14ac:dyDescent="0.55000000000000004">
      <c r="A2413">
        <v>5416001341</v>
      </c>
      <c r="B2413">
        <v>21</v>
      </c>
      <c r="C2413" t="s">
        <v>883</v>
      </c>
    </row>
    <row r="2414" spans="1:3" hidden="1" x14ac:dyDescent="0.55000000000000004">
      <c r="A2414">
        <v>5416012315</v>
      </c>
      <c r="B2414">
        <v>21</v>
      </c>
      <c r="C2414" t="s">
        <v>884</v>
      </c>
    </row>
    <row r="2415" spans="1:3" hidden="1" x14ac:dyDescent="0.55000000000000004">
      <c r="A2415">
        <v>5416049047</v>
      </c>
      <c r="B2415">
        <v>26</v>
      </c>
      <c r="C2415" t="s">
        <v>874</v>
      </c>
    </row>
    <row r="2416" spans="1:3" x14ac:dyDescent="0.55000000000000004">
      <c r="A2416">
        <v>5416065838</v>
      </c>
      <c r="B2416">
        <v>5</v>
      </c>
      <c r="C2416" t="s">
        <v>874</v>
      </c>
    </row>
    <row r="2417" spans="1:3" hidden="1" x14ac:dyDescent="0.55000000000000004">
      <c r="A2417">
        <v>5416087387</v>
      </c>
      <c r="B2417">
        <v>24</v>
      </c>
      <c r="C2417" t="s">
        <v>885</v>
      </c>
    </row>
    <row r="2418" spans="1:3" x14ac:dyDescent="0.55000000000000004">
      <c r="A2418">
        <v>5416153045</v>
      </c>
      <c r="B2418">
        <v>9</v>
      </c>
      <c r="C2418" t="s">
        <v>874</v>
      </c>
    </row>
    <row r="2419" spans="1:3" hidden="1" x14ac:dyDescent="0.55000000000000004">
      <c r="A2419">
        <v>5416155853</v>
      </c>
      <c r="B2419">
        <v>21</v>
      </c>
      <c r="C2419" t="s">
        <v>886</v>
      </c>
    </row>
    <row r="2420" spans="1:3" hidden="1" x14ac:dyDescent="0.55000000000000004">
      <c r="A2420">
        <v>5416161882</v>
      </c>
      <c r="B2420">
        <v>20</v>
      </c>
      <c r="C2420" t="s">
        <v>887</v>
      </c>
    </row>
    <row r="2421" spans="1:3" x14ac:dyDescent="0.55000000000000004">
      <c r="A2421">
        <v>5416167588</v>
      </c>
      <c r="B2421">
        <v>17</v>
      </c>
      <c r="C2421" t="s">
        <v>874</v>
      </c>
    </row>
    <row r="2422" spans="1:3" hidden="1" x14ac:dyDescent="0.55000000000000004">
      <c r="A2422">
        <v>5416219315</v>
      </c>
      <c r="B2422">
        <v>21</v>
      </c>
      <c r="C2422" t="s">
        <v>888</v>
      </c>
    </row>
    <row r="2423" spans="1:3" hidden="1" x14ac:dyDescent="0.55000000000000004">
      <c r="A2423">
        <v>5416233736</v>
      </c>
      <c r="B2423">
        <v>21</v>
      </c>
      <c r="C2423" t="s">
        <v>889</v>
      </c>
    </row>
    <row r="2424" spans="1:3" x14ac:dyDescent="0.55000000000000004">
      <c r="A2424">
        <v>5416234644</v>
      </c>
      <c r="B2424">
        <v>13</v>
      </c>
      <c r="C2424" t="s">
        <v>874</v>
      </c>
    </row>
    <row r="2425" spans="1:3" hidden="1" x14ac:dyDescent="0.55000000000000004">
      <c r="A2425">
        <v>5416336250</v>
      </c>
      <c r="B2425">
        <v>32</v>
      </c>
      <c r="C2425" t="s">
        <v>874</v>
      </c>
    </row>
    <row r="2426" spans="1:3" hidden="1" x14ac:dyDescent="0.55000000000000004">
      <c r="A2426">
        <v>5416474893</v>
      </c>
      <c r="B2426">
        <v>19</v>
      </c>
      <c r="C2426" t="s">
        <v>890</v>
      </c>
    </row>
    <row r="2427" spans="1:3" hidden="1" x14ac:dyDescent="0.55000000000000004">
      <c r="A2427">
        <v>5416719866</v>
      </c>
      <c r="B2427">
        <v>21</v>
      </c>
      <c r="C2427" t="s">
        <v>891</v>
      </c>
    </row>
    <row r="2428" spans="1:3" hidden="1" x14ac:dyDescent="0.55000000000000004">
      <c r="A2428">
        <v>5416768093</v>
      </c>
      <c r="B2428">
        <v>21</v>
      </c>
      <c r="C2428" t="s">
        <v>892</v>
      </c>
    </row>
    <row r="2429" spans="1:3" hidden="1" x14ac:dyDescent="0.55000000000000004">
      <c r="A2429">
        <v>5417225660</v>
      </c>
      <c r="B2429">
        <v>21</v>
      </c>
      <c r="C2429" t="s">
        <v>893</v>
      </c>
    </row>
    <row r="2430" spans="1:3" hidden="1" x14ac:dyDescent="0.55000000000000004">
      <c r="A2430">
        <v>5417310081</v>
      </c>
      <c r="B2430">
        <v>21</v>
      </c>
      <c r="C2430" t="s">
        <v>894</v>
      </c>
    </row>
    <row r="2431" spans="1:3" hidden="1" x14ac:dyDescent="0.55000000000000004">
      <c r="A2431">
        <v>5417358046</v>
      </c>
      <c r="B2431">
        <v>21</v>
      </c>
      <c r="C2431" t="s">
        <v>895</v>
      </c>
    </row>
    <row r="2432" spans="1:3" hidden="1" x14ac:dyDescent="0.55000000000000004">
      <c r="A2432">
        <v>5417367087</v>
      </c>
      <c r="B2432">
        <v>21</v>
      </c>
      <c r="C2432" t="s">
        <v>896</v>
      </c>
    </row>
    <row r="2433" spans="1:3" x14ac:dyDescent="0.55000000000000004">
      <c r="A2433">
        <v>5417423496</v>
      </c>
      <c r="B2433">
        <v>8</v>
      </c>
      <c r="C2433" t="s">
        <v>874</v>
      </c>
    </row>
    <row r="2434" spans="1:3" hidden="1" x14ac:dyDescent="0.55000000000000004">
      <c r="A2434">
        <v>5417608323</v>
      </c>
      <c r="B2434">
        <v>21</v>
      </c>
      <c r="C2434" t="s">
        <v>897</v>
      </c>
    </row>
    <row r="2435" spans="1:3" hidden="1" x14ac:dyDescent="0.55000000000000004">
      <c r="A2435">
        <v>5417618633</v>
      </c>
      <c r="B2435">
        <v>21</v>
      </c>
      <c r="C2435" t="s">
        <v>898</v>
      </c>
    </row>
    <row r="2436" spans="1:3" x14ac:dyDescent="0.55000000000000004">
      <c r="A2436">
        <v>5418250067</v>
      </c>
      <c r="B2436">
        <v>3</v>
      </c>
      <c r="C2436" t="s">
        <v>874</v>
      </c>
    </row>
    <row r="2437" spans="1:3" hidden="1" x14ac:dyDescent="0.55000000000000004">
      <c r="A2437">
        <v>5418617608</v>
      </c>
      <c r="B2437">
        <v>21</v>
      </c>
      <c r="C2437" t="s">
        <v>899</v>
      </c>
    </row>
    <row r="2438" spans="1:3" hidden="1" x14ac:dyDescent="0.55000000000000004">
      <c r="A2438">
        <v>5450385067</v>
      </c>
      <c r="B2438">
        <v>34</v>
      </c>
      <c r="C2438" t="s">
        <v>46</v>
      </c>
    </row>
    <row r="2439" spans="1:3" hidden="1" x14ac:dyDescent="0.55000000000000004">
      <c r="A2439">
        <v>5450499538</v>
      </c>
      <c r="B2439">
        <v>28</v>
      </c>
      <c r="C2439" t="s">
        <v>46</v>
      </c>
    </row>
    <row r="2440" spans="1:3" x14ac:dyDescent="0.55000000000000004">
      <c r="A2440">
        <v>5450539878</v>
      </c>
      <c r="B2440">
        <v>11</v>
      </c>
      <c r="C2440" t="s">
        <v>46</v>
      </c>
    </row>
    <row r="2441" spans="1:3" hidden="1" x14ac:dyDescent="0.55000000000000004">
      <c r="A2441">
        <v>5450561481</v>
      </c>
      <c r="B2441">
        <v>31</v>
      </c>
      <c r="C2441" t="s">
        <v>46</v>
      </c>
    </row>
    <row r="2442" spans="1:3" x14ac:dyDescent="0.55000000000000004">
      <c r="A2442">
        <v>5450585538</v>
      </c>
      <c r="B2442">
        <v>2</v>
      </c>
      <c r="C2442" t="s">
        <v>46</v>
      </c>
    </row>
    <row r="2443" spans="1:3" x14ac:dyDescent="0.55000000000000004">
      <c r="A2443">
        <v>5450600074</v>
      </c>
      <c r="B2443">
        <v>6</v>
      </c>
      <c r="C2443" t="s">
        <v>46</v>
      </c>
    </row>
    <row r="2444" spans="1:3" hidden="1" x14ac:dyDescent="0.55000000000000004">
      <c r="A2444">
        <v>5450602332</v>
      </c>
      <c r="B2444">
        <v>30</v>
      </c>
      <c r="C2444" t="s">
        <v>46</v>
      </c>
    </row>
    <row r="2445" spans="1:3" x14ac:dyDescent="0.55000000000000004">
      <c r="A2445">
        <v>5450697776</v>
      </c>
      <c r="B2445">
        <v>4</v>
      </c>
      <c r="C2445" t="s">
        <v>46</v>
      </c>
    </row>
    <row r="2446" spans="1:3" hidden="1" x14ac:dyDescent="0.55000000000000004">
      <c r="A2446">
        <v>5450713930</v>
      </c>
      <c r="B2446">
        <v>33</v>
      </c>
      <c r="C2446" t="s">
        <v>46</v>
      </c>
    </row>
    <row r="2447" spans="1:3" x14ac:dyDescent="0.55000000000000004">
      <c r="A2447">
        <v>5450731614</v>
      </c>
      <c r="B2447">
        <v>1</v>
      </c>
      <c r="C2447" t="s">
        <v>46</v>
      </c>
    </row>
    <row r="2448" spans="1:3" hidden="1" x14ac:dyDescent="0.55000000000000004">
      <c r="A2448">
        <v>5450745344</v>
      </c>
      <c r="B2448">
        <v>27</v>
      </c>
      <c r="C2448" t="s">
        <v>46</v>
      </c>
    </row>
    <row r="2449" spans="1:3" x14ac:dyDescent="0.55000000000000004">
      <c r="A2449">
        <v>5450751188</v>
      </c>
      <c r="B2449">
        <v>7</v>
      </c>
      <c r="C2449" t="s">
        <v>46</v>
      </c>
    </row>
    <row r="2450" spans="1:3" x14ac:dyDescent="0.55000000000000004">
      <c r="A2450">
        <v>5450799515</v>
      </c>
      <c r="B2450">
        <v>14</v>
      </c>
      <c r="C2450" t="s">
        <v>46</v>
      </c>
    </row>
    <row r="2451" spans="1:3" x14ac:dyDescent="0.55000000000000004">
      <c r="A2451">
        <v>5450811967</v>
      </c>
      <c r="B2451">
        <v>15</v>
      </c>
      <c r="C2451" t="s">
        <v>46</v>
      </c>
    </row>
    <row r="2452" spans="1:3" hidden="1" x14ac:dyDescent="0.55000000000000004">
      <c r="A2452">
        <v>5450826526</v>
      </c>
      <c r="B2452">
        <v>25</v>
      </c>
      <c r="C2452" t="s">
        <v>46</v>
      </c>
    </row>
    <row r="2453" spans="1:3" x14ac:dyDescent="0.55000000000000004">
      <c r="A2453">
        <v>5450833768</v>
      </c>
      <c r="B2453">
        <v>16</v>
      </c>
      <c r="C2453" t="s">
        <v>46</v>
      </c>
    </row>
    <row r="2454" spans="1:3" x14ac:dyDescent="0.55000000000000004">
      <c r="A2454">
        <v>5450905898</v>
      </c>
      <c r="B2454">
        <v>10</v>
      </c>
      <c r="C2454" t="s">
        <v>46</v>
      </c>
    </row>
    <row r="2455" spans="1:3" x14ac:dyDescent="0.55000000000000004">
      <c r="A2455">
        <v>5450943753</v>
      </c>
      <c r="B2455">
        <v>12</v>
      </c>
      <c r="C2455" t="s">
        <v>46</v>
      </c>
    </row>
    <row r="2456" spans="1:3" hidden="1" x14ac:dyDescent="0.55000000000000004">
      <c r="A2456">
        <v>5450997401</v>
      </c>
      <c r="B2456">
        <v>29</v>
      </c>
      <c r="C2456" t="s">
        <v>46</v>
      </c>
    </row>
    <row r="2457" spans="1:3" hidden="1" x14ac:dyDescent="0.55000000000000004">
      <c r="A2457">
        <v>5451048471</v>
      </c>
      <c r="B2457">
        <v>26</v>
      </c>
      <c r="C2457" t="s">
        <v>46</v>
      </c>
    </row>
    <row r="2458" spans="1:3" x14ac:dyDescent="0.55000000000000004">
      <c r="A2458">
        <v>5451057895</v>
      </c>
      <c r="B2458">
        <v>9</v>
      </c>
      <c r="C2458" t="s">
        <v>46</v>
      </c>
    </row>
    <row r="2459" spans="1:3" x14ac:dyDescent="0.55000000000000004">
      <c r="A2459">
        <v>5451064529</v>
      </c>
      <c r="B2459">
        <v>5</v>
      </c>
      <c r="C2459" t="s">
        <v>46</v>
      </c>
    </row>
    <row r="2460" spans="1:3" x14ac:dyDescent="0.55000000000000004">
      <c r="A2460">
        <v>5451169955</v>
      </c>
      <c r="B2460">
        <v>17</v>
      </c>
      <c r="C2460" t="s">
        <v>46</v>
      </c>
    </row>
    <row r="2461" spans="1:3" x14ac:dyDescent="0.55000000000000004">
      <c r="A2461">
        <v>5451233290</v>
      </c>
      <c r="B2461">
        <v>13</v>
      </c>
      <c r="C2461" t="s">
        <v>46</v>
      </c>
    </row>
    <row r="2462" spans="1:3" hidden="1" x14ac:dyDescent="0.55000000000000004">
      <c r="A2462">
        <v>5451336744</v>
      </c>
      <c r="B2462">
        <v>32</v>
      </c>
      <c r="C2462" t="s">
        <v>46</v>
      </c>
    </row>
    <row r="2463" spans="1:3" x14ac:dyDescent="0.55000000000000004">
      <c r="A2463">
        <v>5452422187</v>
      </c>
      <c r="B2463">
        <v>8</v>
      </c>
      <c r="C2463" t="s">
        <v>46</v>
      </c>
    </row>
    <row r="2464" spans="1:3" x14ac:dyDescent="0.55000000000000004">
      <c r="A2464">
        <v>5453248758</v>
      </c>
      <c r="B2464">
        <v>3</v>
      </c>
      <c r="C2464" t="s">
        <v>46</v>
      </c>
    </row>
    <row r="2465" spans="1:3" hidden="1" x14ac:dyDescent="0.55000000000000004">
      <c r="A2465">
        <v>5700353079</v>
      </c>
      <c r="B2465">
        <v>34</v>
      </c>
      <c r="C2465" t="s">
        <v>0</v>
      </c>
    </row>
    <row r="2466" spans="1:3" hidden="1" x14ac:dyDescent="0.55000000000000004">
      <c r="A2466">
        <v>5700357605</v>
      </c>
      <c r="B2466">
        <v>24</v>
      </c>
      <c r="C2466" t="s">
        <v>1</v>
      </c>
    </row>
    <row r="2467" spans="1:3" hidden="1" x14ac:dyDescent="0.55000000000000004">
      <c r="A2467">
        <v>5700388484</v>
      </c>
      <c r="B2467">
        <v>34</v>
      </c>
      <c r="C2467" t="s">
        <v>900</v>
      </c>
    </row>
    <row r="2468" spans="1:3" hidden="1" x14ac:dyDescent="0.55000000000000004">
      <c r="A2468">
        <v>5700467698</v>
      </c>
      <c r="B2468">
        <v>28</v>
      </c>
      <c r="C2468" t="s">
        <v>0</v>
      </c>
    </row>
    <row r="2469" spans="1:3" hidden="1" x14ac:dyDescent="0.55000000000000004">
      <c r="A2469">
        <v>5700503441</v>
      </c>
      <c r="B2469">
        <v>28</v>
      </c>
      <c r="C2469" t="s">
        <v>901</v>
      </c>
    </row>
    <row r="2470" spans="1:3" x14ac:dyDescent="0.55000000000000004">
      <c r="A2470">
        <v>5700509969</v>
      </c>
      <c r="B2470">
        <v>11</v>
      </c>
      <c r="C2470" t="s">
        <v>0</v>
      </c>
    </row>
    <row r="2471" spans="1:3" hidden="1" x14ac:dyDescent="0.55000000000000004">
      <c r="A2471">
        <v>5700529656</v>
      </c>
      <c r="B2471">
        <v>31</v>
      </c>
      <c r="C2471" t="s">
        <v>0</v>
      </c>
    </row>
    <row r="2472" spans="1:3" x14ac:dyDescent="0.55000000000000004">
      <c r="A2472">
        <v>5700545855</v>
      </c>
      <c r="B2472">
        <v>11</v>
      </c>
      <c r="C2472" t="s">
        <v>902</v>
      </c>
    </row>
    <row r="2473" spans="1:3" x14ac:dyDescent="0.55000000000000004">
      <c r="A2473">
        <v>5700555387</v>
      </c>
      <c r="B2473">
        <v>2</v>
      </c>
      <c r="C2473" t="s">
        <v>0</v>
      </c>
    </row>
    <row r="2474" spans="1:3" hidden="1" x14ac:dyDescent="0.55000000000000004">
      <c r="A2474">
        <v>5700565065</v>
      </c>
      <c r="B2474">
        <v>31</v>
      </c>
      <c r="C2474" t="s">
        <v>903</v>
      </c>
    </row>
    <row r="2475" spans="1:3" hidden="1" x14ac:dyDescent="0.55000000000000004">
      <c r="A2475">
        <v>5700570117</v>
      </c>
      <c r="B2475">
        <v>30</v>
      </c>
      <c r="C2475" t="s">
        <v>0</v>
      </c>
    </row>
    <row r="2476" spans="1:3" x14ac:dyDescent="0.55000000000000004">
      <c r="A2476">
        <v>5700570279</v>
      </c>
      <c r="B2476">
        <v>6</v>
      </c>
      <c r="C2476" t="s">
        <v>0</v>
      </c>
    </row>
    <row r="2477" spans="1:3" x14ac:dyDescent="0.55000000000000004">
      <c r="A2477">
        <v>5700591189</v>
      </c>
      <c r="B2477">
        <v>2</v>
      </c>
      <c r="C2477" t="s">
        <v>904</v>
      </c>
    </row>
    <row r="2478" spans="1:3" hidden="1" x14ac:dyDescent="0.55000000000000004">
      <c r="A2478">
        <v>5700605257</v>
      </c>
      <c r="B2478">
        <v>30</v>
      </c>
      <c r="C2478" t="s">
        <v>905</v>
      </c>
    </row>
    <row r="2479" spans="1:3" x14ac:dyDescent="0.55000000000000004">
      <c r="A2479">
        <v>5700606149</v>
      </c>
      <c r="B2479">
        <v>6</v>
      </c>
      <c r="C2479" t="s">
        <v>906</v>
      </c>
    </row>
    <row r="2480" spans="1:3" hidden="1" x14ac:dyDescent="0.55000000000000004">
      <c r="A2480">
        <v>5700649083</v>
      </c>
      <c r="B2480">
        <v>18</v>
      </c>
      <c r="C2480" t="s">
        <v>1</v>
      </c>
    </row>
    <row r="2481" spans="1:3" x14ac:dyDescent="0.55000000000000004">
      <c r="A2481">
        <v>5700667819</v>
      </c>
      <c r="B2481">
        <v>4</v>
      </c>
      <c r="C2481" t="s">
        <v>0</v>
      </c>
    </row>
    <row r="2482" spans="1:3" hidden="1" x14ac:dyDescent="0.55000000000000004">
      <c r="A2482">
        <v>5700681334</v>
      </c>
      <c r="B2482">
        <v>33</v>
      </c>
      <c r="C2482" t="s">
        <v>0</v>
      </c>
    </row>
    <row r="2483" spans="1:3" x14ac:dyDescent="0.55000000000000004">
      <c r="A2483">
        <v>5700701644</v>
      </c>
      <c r="B2483">
        <v>1</v>
      </c>
      <c r="C2483" t="s">
        <v>0</v>
      </c>
    </row>
    <row r="2484" spans="1:3" x14ac:dyDescent="0.55000000000000004">
      <c r="A2484">
        <v>5700703612</v>
      </c>
      <c r="B2484">
        <v>4</v>
      </c>
      <c r="C2484" t="s">
        <v>907</v>
      </c>
    </row>
    <row r="2485" spans="1:3" hidden="1" x14ac:dyDescent="0.55000000000000004">
      <c r="A2485">
        <v>5700711641</v>
      </c>
      <c r="B2485">
        <v>27</v>
      </c>
      <c r="C2485" t="s">
        <v>0</v>
      </c>
    </row>
    <row r="2486" spans="1:3" hidden="1" x14ac:dyDescent="0.55000000000000004">
      <c r="A2486">
        <v>5700717252</v>
      </c>
      <c r="B2486">
        <v>33</v>
      </c>
      <c r="C2486" t="s">
        <v>908</v>
      </c>
    </row>
    <row r="2487" spans="1:3" x14ac:dyDescent="0.55000000000000004">
      <c r="A2487">
        <v>5700721484</v>
      </c>
      <c r="B2487">
        <v>7</v>
      </c>
      <c r="C2487" t="s">
        <v>0</v>
      </c>
    </row>
    <row r="2488" spans="1:3" x14ac:dyDescent="0.55000000000000004">
      <c r="A2488">
        <v>5700737522</v>
      </c>
      <c r="B2488">
        <v>1</v>
      </c>
      <c r="C2488" t="s">
        <v>909</v>
      </c>
    </row>
    <row r="2489" spans="1:3" hidden="1" x14ac:dyDescent="0.55000000000000004">
      <c r="A2489">
        <v>5700747150</v>
      </c>
      <c r="B2489">
        <v>27</v>
      </c>
      <c r="C2489" t="s">
        <v>910</v>
      </c>
    </row>
    <row r="2490" spans="1:3" x14ac:dyDescent="0.55000000000000004">
      <c r="A2490">
        <v>5700757442</v>
      </c>
      <c r="B2490">
        <v>7</v>
      </c>
      <c r="C2490" t="s">
        <v>911</v>
      </c>
    </row>
    <row r="2491" spans="1:3" x14ac:dyDescent="0.55000000000000004">
      <c r="A2491">
        <v>5700769833</v>
      </c>
      <c r="B2491">
        <v>14</v>
      </c>
      <c r="C2491" t="s">
        <v>0</v>
      </c>
    </row>
    <row r="2492" spans="1:3" x14ac:dyDescent="0.55000000000000004">
      <c r="A2492">
        <v>5700781923</v>
      </c>
      <c r="B2492">
        <v>15</v>
      </c>
      <c r="C2492" t="s">
        <v>0</v>
      </c>
    </row>
    <row r="2493" spans="1:3" hidden="1" x14ac:dyDescent="0.55000000000000004">
      <c r="A2493">
        <v>5700793499</v>
      </c>
      <c r="B2493">
        <v>25</v>
      </c>
      <c r="C2493" t="s">
        <v>0</v>
      </c>
    </row>
    <row r="2494" spans="1:3" hidden="1" x14ac:dyDescent="0.55000000000000004">
      <c r="A2494">
        <v>5700795058</v>
      </c>
      <c r="B2494">
        <v>20</v>
      </c>
      <c r="C2494" t="s">
        <v>1</v>
      </c>
    </row>
    <row r="2495" spans="1:3" x14ac:dyDescent="0.55000000000000004">
      <c r="A2495">
        <v>5700798948</v>
      </c>
      <c r="B2495">
        <v>16</v>
      </c>
      <c r="C2495" t="s">
        <v>0</v>
      </c>
    </row>
    <row r="2496" spans="1:3" x14ac:dyDescent="0.55000000000000004">
      <c r="A2496">
        <v>5700805791</v>
      </c>
      <c r="B2496">
        <v>14</v>
      </c>
      <c r="C2496" t="s">
        <v>912</v>
      </c>
    </row>
    <row r="2497" spans="1:3" x14ac:dyDescent="0.55000000000000004">
      <c r="A2497">
        <v>5700817789</v>
      </c>
      <c r="B2497">
        <v>15</v>
      </c>
      <c r="C2497" t="s">
        <v>913</v>
      </c>
    </row>
    <row r="2498" spans="1:3" hidden="1" x14ac:dyDescent="0.55000000000000004">
      <c r="A2498">
        <v>5700828555</v>
      </c>
      <c r="B2498">
        <v>25</v>
      </c>
      <c r="C2498" t="s">
        <v>914</v>
      </c>
    </row>
    <row r="2499" spans="1:3" x14ac:dyDescent="0.55000000000000004">
      <c r="A2499">
        <v>5700834865</v>
      </c>
      <c r="B2499">
        <v>16</v>
      </c>
      <c r="C2499" t="s">
        <v>915</v>
      </c>
    </row>
    <row r="2500" spans="1:3" x14ac:dyDescent="0.55000000000000004">
      <c r="A2500">
        <v>5700875952</v>
      </c>
      <c r="B2500">
        <v>10</v>
      </c>
      <c r="C2500" t="s">
        <v>0</v>
      </c>
    </row>
    <row r="2501" spans="1:3" x14ac:dyDescent="0.55000000000000004">
      <c r="A2501">
        <v>5700911936</v>
      </c>
      <c r="B2501">
        <v>10</v>
      </c>
      <c r="C2501" t="s">
        <v>916</v>
      </c>
    </row>
    <row r="2502" spans="1:3" x14ac:dyDescent="0.55000000000000004">
      <c r="A2502">
        <v>5700913808</v>
      </c>
      <c r="B2502">
        <v>12</v>
      </c>
      <c r="C2502" t="s">
        <v>0</v>
      </c>
    </row>
    <row r="2503" spans="1:3" x14ac:dyDescent="0.55000000000000004">
      <c r="A2503">
        <v>5700949694</v>
      </c>
      <c r="B2503">
        <v>12</v>
      </c>
      <c r="C2503" t="s">
        <v>917</v>
      </c>
    </row>
    <row r="2504" spans="1:3" hidden="1" x14ac:dyDescent="0.55000000000000004">
      <c r="A2504">
        <v>5700962973</v>
      </c>
      <c r="B2504">
        <v>29</v>
      </c>
      <c r="C2504" t="s">
        <v>0</v>
      </c>
    </row>
    <row r="2505" spans="1:3" hidden="1" x14ac:dyDescent="0.55000000000000004">
      <c r="A2505">
        <v>5700985635</v>
      </c>
      <c r="B2505">
        <v>22</v>
      </c>
      <c r="C2505" t="s">
        <v>1</v>
      </c>
    </row>
    <row r="2506" spans="1:3" hidden="1" x14ac:dyDescent="0.55000000000000004">
      <c r="A2506">
        <v>5700998784</v>
      </c>
      <c r="B2506">
        <v>29</v>
      </c>
      <c r="C2506" t="s">
        <v>918</v>
      </c>
    </row>
    <row r="2507" spans="1:3" hidden="1" x14ac:dyDescent="0.55000000000000004">
      <c r="A2507">
        <v>5701016468</v>
      </c>
      <c r="B2507">
        <v>26</v>
      </c>
      <c r="C2507" t="s">
        <v>0</v>
      </c>
    </row>
    <row r="2508" spans="1:3" x14ac:dyDescent="0.55000000000000004">
      <c r="A2508">
        <v>5701028017</v>
      </c>
      <c r="B2508">
        <v>9</v>
      </c>
      <c r="C2508" t="s">
        <v>0</v>
      </c>
    </row>
    <row r="2509" spans="1:3" x14ac:dyDescent="0.55000000000000004">
      <c r="A2509">
        <v>5701034828</v>
      </c>
      <c r="B2509">
        <v>5</v>
      </c>
      <c r="C2509" t="s">
        <v>0</v>
      </c>
    </row>
    <row r="2510" spans="1:3" hidden="1" x14ac:dyDescent="0.55000000000000004">
      <c r="A2510">
        <v>5701041636</v>
      </c>
      <c r="B2510">
        <v>19</v>
      </c>
      <c r="C2510" t="s">
        <v>1</v>
      </c>
    </row>
    <row r="2511" spans="1:3" hidden="1" x14ac:dyDescent="0.55000000000000004">
      <c r="A2511">
        <v>5701052258</v>
      </c>
      <c r="B2511">
        <v>26</v>
      </c>
      <c r="C2511" t="s">
        <v>919</v>
      </c>
    </row>
    <row r="2512" spans="1:3" x14ac:dyDescent="0.55000000000000004">
      <c r="A2512">
        <v>5701063892</v>
      </c>
      <c r="B2512">
        <v>9</v>
      </c>
      <c r="C2512" t="s">
        <v>920</v>
      </c>
    </row>
    <row r="2513" spans="1:3" x14ac:dyDescent="0.55000000000000004">
      <c r="A2513">
        <v>5701070767</v>
      </c>
      <c r="B2513">
        <v>5</v>
      </c>
      <c r="C2513" t="s">
        <v>921</v>
      </c>
    </row>
    <row r="2514" spans="1:3" x14ac:dyDescent="0.55000000000000004">
      <c r="A2514">
        <v>5701135055</v>
      </c>
      <c r="B2514">
        <v>17</v>
      </c>
      <c r="C2514" t="s">
        <v>0</v>
      </c>
    </row>
    <row r="2515" spans="1:3" x14ac:dyDescent="0.55000000000000004">
      <c r="A2515">
        <v>5701170860</v>
      </c>
      <c r="B2515">
        <v>17</v>
      </c>
      <c r="C2515" t="s">
        <v>922</v>
      </c>
    </row>
    <row r="2516" spans="1:3" x14ac:dyDescent="0.55000000000000004">
      <c r="A2516">
        <v>5701202823</v>
      </c>
      <c r="B2516">
        <v>13</v>
      </c>
      <c r="C2516" t="s">
        <v>0</v>
      </c>
    </row>
    <row r="2517" spans="1:3" hidden="1" x14ac:dyDescent="0.55000000000000004">
      <c r="A2517">
        <v>5701229248</v>
      </c>
      <c r="B2517">
        <v>21</v>
      </c>
      <c r="C2517" t="s">
        <v>1</v>
      </c>
    </row>
    <row r="2518" spans="1:3" x14ac:dyDescent="0.55000000000000004">
      <c r="A2518">
        <v>5701238692</v>
      </c>
      <c r="B2518">
        <v>13</v>
      </c>
      <c r="C2518" t="s">
        <v>923</v>
      </c>
    </row>
    <row r="2519" spans="1:3" hidden="1" x14ac:dyDescent="0.55000000000000004">
      <c r="A2519">
        <v>5701267804</v>
      </c>
      <c r="B2519">
        <v>23</v>
      </c>
      <c r="C2519" t="s">
        <v>1</v>
      </c>
    </row>
    <row r="2520" spans="1:3" hidden="1" x14ac:dyDescent="0.55000000000000004">
      <c r="A2520">
        <v>5701303717</v>
      </c>
      <c r="B2520">
        <v>32</v>
      </c>
      <c r="C2520" t="s">
        <v>0</v>
      </c>
    </row>
    <row r="2521" spans="1:3" hidden="1" x14ac:dyDescent="0.55000000000000004">
      <c r="A2521">
        <v>5701338775</v>
      </c>
      <c r="B2521">
        <v>32</v>
      </c>
      <c r="C2521" t="s">
        <v>924</v>
      </c>
    </row>
    <row r="2522" spans="1:3" x14ac:dyDescent="0.55000000000000004">
      <c r="A2522">
        <v>5702392171</v>
      </c>
      <c r="B2522">
        <v>8</v>
      </c>
      <c r="C2522" t="s">
        <v>0</v>
      </c>
    </row>
    <row r="2523" spans="1:3" x14ac:dyDescent="0.55000000000000004">
      <c r="A2523">
        <v>5702428154</v>
      </c>
      <c r="B2523">
        <v>8</v>
      </c>
      <c r="C2523" t="s">
        <v>925</v>
      </c>
    </row>
    <row r="2524" spans="1:3" x14ac:dyDescent="0.55000000000000004">
      <c r="A2524">
        <v>5703218944</v>
      </c>
      <c r="B2524">
        <v>3</v>
      </c>
      <c r="C2524" t="s">
        <v>0</v>
      </c>
    </row>
    <row r="2525" spans="1:3" x14ac:dyDescent="0.55000000000000004">
      <c r="A2525">
        <v>5703254730</v>
      </c>
      <c r="B2525">
        <v>3</v>
      </c>
      <c r="C2525" t="s">
        <v>926</v>
      </c>
    </row>
    <row r="2526" spans="1:3" hidden="1" x14ac:dyDescent="0.55000000000000004">
      <c r="A2526">
        <v>5715354381</v>
      </c>
      <c r="B2526">
        <v>34</v>
      </c>
      <c r="C2526" t="s">
        <v>927</v>
      </c>
    </row>
    <row r="2527" spans="1:3" hidden="1" x14ac:dyDescent="0.55000000000000004">
      <c r="A2527">
        <v>5715469000</v>
      </c>
      <c r="B2527">
        <v>28</v>
      </c>
      <c r="C2527" t="s">
        <v>927</v>
      </c>
    </row>
    <row r="2528" spans="1:3" x14ac:dyDescent="0.55000000000000004">
      <c r="A2528">
        <v>5715522066</v>
      </c>
      <c r="B2528">
        <v>11</v>
      </c>
      <c r="C2528" t="s">
        <v>927</v>
      </c>
    </row>
    <row r="2529" spans="1:3" hidden="1" x14ac:dyDescent="0.55000000000000004">
      <c r="A2529">
        <v>5715530958</v>
      </c>
      <c r="B2529">
        <v>31</v>
      </c>
      <c r="C2529" t="s">
        <v>927</v>
      </c>
    </row>
    <row r="2530" spans="1:3" hidden="1" x14ac:dyDescent="0.55000000000000004">
      <c r="A2530">
        <v>5715571419</v>
      </c>
      <c r="B2530">
        <v>30</v>
      </c>
      <c r="C2530" t="s">
        <v>927</v>
      </c>
    </row>
    <row r="2531" spans="1:3" x14ac:dyDescent="0.55000000000000004">
      <c r="A2531">
        <v>5715575799</v>
      </c>
      <c r="B2531">
        <v>6</v>
      </c>
      <c r="C2531" t="s">
        <v>927</v>
      </c>
    </row>
    <row r="2532" spans="1:3" x14ac:dyDescent="0.55000000000000004">
      <c r="A2532">
        <v>5715580953</v>
      </c>
      <c r="B2532">
        <v>2</v>
      </c>
      <c r="C2532" t="s">
        <v>927</v>
      </c>
    </row>
    <row r="2533" spans="1:3" hidden="1" x14ac:dyDescent="0.55000000000000004">
      <c r="A2533">
        <v>5715586620</v>
      </c>
      <c r="B2533">
        <v>24</v>
      </c>
      <c r="C2533" t="s">
        <v>928</v>
      </c>
    </row>
    <row r="2534" spans="1:3" hidden="1" x14ac:dyDescent="0.55000000000000004">
      <c r="A2534">
        <v>5715595900</v>
      </c>
      <c r="B2534">
        <v>23</v>
      </c>
      <c r="C2534" t="s">
        <v>929</v>
      </c>
    </row>
    <row r="2535" spans="1:3" x14ac:dyDescent="0.55000000000000004">
      <c r="A2535">
        <v>5715667854</v>
      </c>
      <c r="B2535">
        <v>4</v>
      </c>
      <c r="C2535" t="s">
        <v>927</v>
      </c>
    </row>
    <row r="2536" spans="1:3" hidden="1" x14ac:dyDescent="0.55000000000000004">
      <c r="A2536">
        <v>5715682682</v>
      </c>
      <c r="B2536">
        <v>33</v>
      </c>
      <c r="C2536" t="s">
        <v>927</v>
      </c>
    </row>
    <row r="2537" spans="1:3" x14ac:dyDescent="0.55000000000000004">
      <c r="A2537">
        <v>5715701783</v>
      </c>
      <c r="B2537">
        <v>1</v>
      </c>
      <c r="C2537" t="s">
        <v>927</v>
      </c>
    </row>
    <row r="2538" spans="1:3" hidden="1" x14ac:dyDescent="0.55000000000000004">
      <c r="A2538">
        <v>5715710391</v>
      </c>
      <c r="B2538">
        <v>20</v>
      </c>
      <c r="C2538" t="s">
        <v>930</v>
      </c>
    </row>
    <row r="2539" spans="1:3" hidden="1" x14ac:dyDescent="0.55000000000000004">
      <c r="A2539">
        <v>5715712123</v>
      </c>
      <c r="B2539">
        <v>23</v>
      </c>
      <c r="C2539" t="s">
        <v>931</v>
      </c>
    </row>
    <row r="2540" spans="1:3" hidden="1" x14ac:dyDescent="0.55000000000000004">
      <c r="A2540">
        <v>5715712943</v>
      </c>
      <c r="B2540">
        <v>27</v>
      </c>
      <c r="C2540" t="s">
        <v>927</v>
      </c>
    </row>
    <row r="2541" spans="1:3" x14ac:dyDescent="0.55000000000000004">
      <c r="A2541">
        <v>5715721312</v>
      </c>
      <c r="B2541">
        <v>7</v>
      </c>
      <c r="C2541" t="s">
        <v>927</v>
      </c>
    </row>
    <row r="2542" spans="1:3" x14ac:dyDescent="0.55000000000000004">
      <c r="A2542">
        <v>5715771976</v>
      </c>
      <c r="B2542">
        <v>14</v>
      </c>
      <c r="C2542" t="s">
        <v>927</v>
      </c>
    </row>
    <row r="2543" spans="1:3" x14ac:dyDescent="0.55000000000000004">
      <c r="A2543">
        <v>5715784868</v>
      </c>
      <c r="B2543">
        <v>15</v>
      </c>
      <c r="C2543" t="s">
        <v>927</v>
      </c>
    </row>
    <row r="2544" spans="1:3" hidden="1" x14ac:dyDescent="0.55000000000000004">
      <c r="A2544">
        <v>5715794801</v>
      </c>
      <c r="B2544">
        <v>25</v>
      </c>
      <c r="C2544" t="s">
        <v>927</v>
      </c>
    </row>
    <row r="2545" spans="1:3" hidden="1" x14ac:dyDescent="0.55000000000000004">
      <c r="A2545">
        <v>5715868721</v>
      </c>
      <c r="B2545">
        <v>22</v>
      </c>
      <c r="C2545" t="s">
        <v>932</v>
      </c>
    </row>
    <row r="2546" spans="1:3" x14ac:dyDescent="0.55000000000000004">
      <c r="A2546">
        <v>5715880335</v>
      </c>
      <c r="B2546">
        <v>10</v>
      </c>
      <c r="C2546" t="s">
        <v>927</v>
      </c>
    </row>
    <row r="2547" spans="1:3" x14ac:dyDescent="0.55000000000000004">
      <c r="A2547">
        <v>5715883569</v>
      </c>
      <c r="B2547">
        <v>16</v>
      </c>
      <c r="C2547" t="s">
        <v>927</v>
      </c>
    </row>
    <row r="2548" spans="1:3" x14ac:dyDescent="0.55000000000000004">
      <c r="A2548">
        <v>5715916662</v>
      </c>
      <c r="B2548">
        <v>12</v>
      </c>
      <c r="C2548" t="s">
        <v>927</v>
      </c>
    </row>
    <row r="2549" spans="1:3" hidden="1" x14ac:dyDescent="0.55000000000000004">
      <c r="A2549">
        <v>5715951029</v>
      </c>
      <c r="B2549">
        <v>24</v>
      </c>
      <c r="C2549" t="s">
        <v>933</v>
      </c>
    </row>
    <row r="2550" spans="1:3" hidden="1" x14ac:dyDescent="0.55000000000000004">
      <c r="A2550">
        <v>5715959180</v>
      </c>
      <c r="B2550">
        <v>24</v>
      </c>
      <c r="C2550" t="s">
        <v>934</v>
      </c>
    </row>
    <row r="2551" spans="1:3" hidden="1" x14ac:dyDescent="0.55000000000000004">
      <c r="A2551">
        <v>5715964275</v>
      </c>
      <c r="B2551">
        <v>29</v>
      </c>
      <c r="C2551" t="s">
        <v>927</v>
      </c>
    </row>
    <row r="2552" spans="1:3" hidden="1" x14ac:dyDescent="0.55000000000000004">
      <c r="A2552">
        <v>5716017770</v>
      </c>
      <c r="B2552">
        <v>26</v>
      </c>
      <c r="C2552" t="s">
        <v>927</v>
      </c>
    </row>
    <row r="2553" spans="1:3" x14ac:dyDescent="0.55000000000000004">
      <c r="A2553">
        <v>5716042050</v>
      </c>
      <c r="B2553">
        <v>5</v>
      </c>
      <c r="C2553" t="s">
        <v>927</v>
      </c>
    </row>
    <row r="2554" spans="1:3" x14ac:dyDescent="0.55000000000000004">
      <c r="A2554">
        <v>5716042731</v>
      </c>
      <c r="B2554">
        <v>9</v>
      </c>
      <c r="C2554" t="s">
        <v>927</v>
      </c>
    </row>
    <row r="2555" spans="1:3" hidden="1" x14ac:dyDescent="0.55000000000000004">
      <c r="A2555">
        <v>5716074764</v>
      </c>
      <c r="B2555">
        <v>20</v>
      </c>
      <c r="C2555" t="s">
        <v>935</v>
      </c>
    </row>
    <row r="2556" spans="1:3" x14ac:dyDescent="0.55000000000000004">
      <c r="A2556">
        <v>5716136357</v>
      </c>
      <c r="B2556">
        <v>17</v>
      </c>
      <c r="C2556" t="s">
        <v>927</v>
      </c>
    </row>
    <row r="2557" spans="1:3" hidden="1" x14ac:dyDescent="0.55000000000000004">
      <c r="A2557">
        <v>5716151912</v>
      </c>
      <c r="B2557">
        <v>21</v>
      </c>
      <c r="C2557" t="s">
        <v>936</v>
      </c>
    </row>
    <row r="2558" spans="1:3" hidden="1" x14ac:dyDescent="0.55000000000000004">
      <c r="A2558">
        <v>5716171056</v>
      </c>
      <c r="B2558">
        <v>21</v>
      </c>
      <c r="C2558" t="s">
        <v>937</v>
      </c>
    </row>
    <row r="2559" spans="1:3" x14ac:dyDescent="0.55000000000000004">
      <c r="A2559">
        <v>5716203368</v>
      </c>
      <c r="B2559">
        <v>13</v>
      </c>
      <c r="C2559" t="s">
        <v>927</v>
      </c>
    </row>
    <row r="2560" spans="1:3" hidden="1" x14ac:dyDescent="0.55000000000000004">
      <c r="A2560">
        <v>5716305020</v>
      </c>
      <c r="B2560">
        <v>32</v>
      </c>
      <c r="C2560" t="s">
        <v>927</v>
      </c>
    </row>
    <row r="2561" spans="1:3" hidden="1" x14ac:dyDescent="0.55000000000000004">
      <c r="A2561">
        <v>5716328386</v>
      </c>
      <c r="B2561">
        <v>21</v>
      </c>
      <c r="C2561" t="s">
        <v>938</v>
      </c>
    </row>
    <row r="2562" spans="1:3" hidden="1" x14ac:dyDescent="0.55000000000000004">
      <c r="A2562">
        <v>5716416789</v>
      </c>
      <c r="B2562">
        <v>19</v>
      </c>
      <c r="C2562" t="s">
        <v>939</v>
      </c>
    </row>
    <row r="2563" spans="1:3" hidden="1" x14ac:dyDescent="0.55000000000000004">
      <c r="A2563">
        <v>5716444853</v>
      </c>
      <c r="B2563">
        <v>21</v>
      </c>
      <c r="C2563" t="s">
        <v>940</v>
      </c>
    </row>
    <row r="2564" spans="1:3" hidden="1" x14ac:dyDescent="0.55000000000000004">
      <c r="A2564">
        <v>5716454507</v>
      </c>
      <c r="B2564">
        <v>21</v>
      </c>
      <c r="C2564" t="s">
        <v>941</v>
      </c>
    </row>
    <row r="2565" spans="1:3" hidden="1" x14ac:dyDescent="0.55000000000000004">
      <c r="A2565">
        <v>5717097302</v>
      </c>
      <c r="B2565">
        <v>21</v>
      </c>
      <c r="C2565" t="s">
        <v>942</v>
      </c>
    </row>
    <row r="2566" spans="1:3" hidden="1" x14ac:dyDescent="0.55000000000000004">
      <c r="A2566">
        <v>5717197409</v>
      </c>
      <c r="B2566">
        <v>21</v>
      </c>
      <c r="C2566" t="s">
        <v>943</v>
      </c>
    </row>
    <row r="2567" spans="1:3" x14ac:dyDescent="0.55000000000000004">
      <c r="A2567">
        <v>5717402672</v>
      </c>
      <c r="B2567">
        <v>8</v>
      </c>
      <c r="C2567" t="s">
        <v>927</v>
      </c>
    </row>
    <row r="2568" spans="1:3" hidden="1" x14ac:dyDescent="0.55000000000000004">
      <c r="A2568">
        <v>5717506696</v>
      </c>
      <c r="B2568">
        <v>21</v>
      </c>
      <c r="C2568" t="s">
        <v>944</v>
      </c>
    </row>
    <row r="2569" spans="1:3" hidden="1" x14ac:dyDescent="0.55000000000000004">
      <c r="A2569">
        <v>5717518546</v>
      </c>
      <c r="B2569">
        <v>21</v>
      </c>
      <c r="C2569" t="s">
        <v>945</v>
      </c>
    </row>
    <row r="2570" spans="1:3" hidden="1" x14ac:dyDescent="0.55000000000000004">
      <c r="A2570">
        <v>5717537441</v>
      </c>
      <c r="B2570">
        <v>21</v>
      </c>
      <c r="C2570" t="s">
        <v>946</v>
      </c>
    </row>
    <row r="2571" spans="1:3" hidden="1" x14ac:dyDescent="0.55000000000000004">
      <c r="A2571">
        <v>5717548067</v>
      </c>
      <c r="B2571">
        <v>21</v>
      </c>
      <c r="C2571" t="s">
        <v>947</v>
      </c>
    </row>
    <row r="2572" spans="1:3" hidden="1" x14ac:dyDescent="0.55000000000000004">
      <c r="A2572">
        <v>5717557841</v>
      </c>
      <c r="B2572">
        <v>21</v>
      </c>
      <c r="C2572" t="s">
        <v>948</v>
      </c>
    </row>
    <row r="2573" spans="1:3" hidden="1" x14ac:dyDescent="0.55000000000000004">
      <c r="A2573">
        <v>5718180899</v>
      </c>
      <c r="B2573">
        <v>21</v>
      </c>
      <c r="C2573" t="s">
        <v>949</v>
      </c>
    </row>
    <row r="2574" spans="1:3" x14ac:dyDescent="0.55000000000000004">
      <c r="A2574">
        <v>5718218881</v>
      </c>
      <c r="B2574">
        <v>3</v>
      </c>
      <c r="C2574" t="s">
        <v>927</v>
      </c>
    </row>
    <row r="2575" spans="1:3" hidden="1" x14ac:dyDescent="0.55000000000000004">
      <c r="A2575">
        <v>5718402762</v>
      </c>
      <c r="B2575">
        <v>21</v>
      </c>
      <c r="C2575" t="s">
        <v>950</v>
      </c>
    </row>
    <row r="2576" spans="1:3" hidden="1" x14ac:dyDescent="0.55000000000000004">
      <c r="A2576">
        <v>5718438630</v>
      </c>
      <c r="B2576">
        <v>21</v>
      </c>
      <c r="C2576" t="s">
        <v>951</v>
      </c>
    </row>
    <row r="2577" spans="1:3" hidden="1" x14ac:dyDescent="0.55000000000000004">
      <c r="A2577">
        <v>5718646551</v>
      </c>
      <c r="B2577">
        <v>21</v>
      </c>
      <c r="C2577" t="s">
        <v>952</v>
      </c>
    </row>
    <row r="2578" spans="1:3" hidden="1" x14ac:dyDescent="0.55000000000000004">
      <c r="A2578">
        <v>5723429137</v>
      </c>
      <c r="B2578">
        <v>21</v>
      </c>
      <c r="C2578" t="s">
        <v>953</v>
      </c>
    </row>
    <row r="2579" spans="1:3" hidden="1" x14ac:dyDescent="0.55000000000000004">
      <c r="A2579">
        <v>5750353073</v>
      </c>
      <c r="B2579">
        <v>34</v>
      </c>
      <c r="C2579" t="s">
        <v>46</v>
      </c>
    </row>
    <row r="2580" spans="1:3" hidden="1" x14ac:dyDescent="0.55000000000000004">
      <c r="A2580">
        <v>5750467692</v>
      </c>
      <c r="B2580">
        <v>28</v>
      </c>
      <c r="C2580" t="s">
        <v>46</v>
      </c>
    </row>
    <row r="2581" spans="1:3" x14ac:dyDescent="0.55000000000000004">
      <c r="A2581">
        <v>5750508647</v>
      </c>
      <c r="B2581">
        <v>11</v>
      </c>
      <c r="C2581" t="s">
        <v>46</v>
      </c>
    </row>
    <row r="2582" spans="1:3" hidden="1" x14ac:dyDescent="0.55000000000000004">
      <c r="A2582">
        <v>5750529696</v>
      </c>
      <c r="B2582">
        <v>31</v>
      </c>
      <c r="C2582" t="s">
        <v>46</v>
      </c>
    </row>
    <row r="2583" spans="1:3" x14ac:dyDescent="0.55000000000000004">
      <c r="A2583">
        <v>5750554307</v>
      </c>
      <c r="B2583">
        <v>2</v>
      </c>
      <c r="C2583" t="s">
        <v>46</v>
      </c>
    </row>
    <row r="2584" spans="1:3" x14ac:dyDescent="0.55000000000000004">
      <c r="A2584">
        <v>5750568843</v>
      </c>
      <c r="B2584">
        <v>6</v>
      </c>
      <c r="C2584" t="s">
        <v>46</v>
      </c>
    </row>
    <row r="2585" spans="1:3" hidden="1" x14ac:dyDescent="0.55000000000000004">
      <c r="A2585">
        <v>5750611913</v>
      </c>
      <c r="B2585">
        <v>30</v>
      </c>
      <c r="C2585" t="s">
        <v>46</v>
      </c>
    </row>
    <row r="2586" spans="1:3" x14ac:dyDescent="0.55000000000000004">
      <c r="A2586">
        <v>5750666545</v>
      </c>
      <c r="B2586">
        <v>4</v>
      </c>
      <c r="C2586" t="s">
        <v>46</v>
      </c>
    </row>
    <row r="2587" spans="1:3" hidden="1" x14ac:dyDescent="0.55000000000000004">
      <c r="A2587">
        <v>5750681328</v>
      </c>
      <c r="B2587">
        <v>33</v>
      </c>
      <c r="C2587" t="s">
        <v>46</v>
      </c>
    </row>
    <row r="2588" spans="1:3" x14ac:dyDescent="0.55000000000000004">
      <c r="A2588">
        <v>5750700383</v>
      </c>
      <c r="B2588">
        <v>1</v>
      </c>
      <c r="C2588" t="s">
        <v>46</v>
      </c>
    </row>
    <row r="2589" spans="1:3" hidden="1" x14ac:dyDescent="0.55000000000000004">
      <c r="A2589">
        <v>5750711635</v>
      </c>
      <c r="B2589">
        <v>27</v>
      </c>
      <c r="C2589" t="s">
        <v>46</v>
      </c>
    </row>
    <row r="2590" spans="1:3" x14ac:dyDescent="0.55000000000000004">
      <c r="A2590">
        <v>5750719957</v>
      </c>
      <c r="B2590">
        <v>7</v>
      </c>
      <c r="C2590" t="s">
        <v>46</v>
      </c>
    </row>
    <row r="2591" spans="1:3" x14ac:dyDescent="0.55000000000000004">
      <c r="A2591">
        <v>5750768284</v>
      </c>
      <c r="B2591">
        <v>14</v>
      </c>
      <c r="C2591" t="s">
        <v>46</v>
      </c>
    </row>
    <row r="2592" spans="1:3" x14ac:dyDescent="0.55000000000000004">
      <c r="A2592">
        <v>5750780736</v>
      </c>
      <c r="B2592">
        <v>15</v>
      </c>
      <c r="C2592" t="s">
        <v>46</v>
      </c>
    </row>
    <row r="2593" spans="1:3" hidden="1" x14ac:dyDescent="0.55000000000000004">
      <c r="A2593">
        <v>5750793493</v>
      </c>
      <c r="B2593">
        <v>25</v>
      </c>
      <c r="C2593" t="s">
        <v>46</v>
      </c>
    </row>
    <row r="2594" spans="1:3" x14ac:dyDescent="0.55000000000000004">
      <c r="A2594">
        <v>5750798942</v>
      </c>
      <c r="B2594">
        <v>16</v>
      </c>
      <c r="C2594" t="s">
        <v>46</v>
      </c>
    </row>
    <row r="2595" spans="1:3" x14ac:dyDescent="0.55000000000000004">
      <c r="A2595">
        <v>5750874667</v>
      </c>
      <c r="B2595">
        <v>10</v>
      </c>
      <c r="C2595" t="s">
        <v>46</v>
      </c>
    </row>
    <row r="2596" spans="1:3" x14ac:dyDescent="0.55000000000000004">
      <c r="A2596">
        <v>5750912522</v>
      </c>
      <c r="B2596">
        <v>12</v>
      </c>
      <c r="C2596" t="s">
        <v>46</v>
      </c>
    </row>
    <row r="2597" spans="1:3" hidden="1" x14ac:dyDescent="0.55000000000000004">
      <c r="A2597">
        <v>5750962967</v>
      </c>
      <c r="B2597">
        <v>29</v>
      </c>
      <c r="C2597" t="s">
        <v>46</v>
      </c>
    </row>
    <row r="2598" spans="1:3" hidden="1" x14ac:dyDescent="0.55000000000000004">
      <c r="A2598">
        <v>5751016462</v>
      </c>
      <c r="B2598">
        <v>26</v>
      </c>
      <c r="C2598" t="s">
        <v>46</v>
      </c>
    </row>
    <row r="2599" spans="1:3" x14ac:dyDescent="0.55000000000000004">
      <c r="A2599">
        <v>5751026664</v>
      </c>
      <c r="B2599">
        <v>9</v>
      </c>
      <c r="C2599" t="s">
        <v>46</v>
      </c>
    </row>
    <row r="2600" spans="1:3" x14ac:dyDescent="0.55000000000000004">
      <c r="A2600">
        <v>5751033298</v>
      </c>
      <c r="B2600">
        <v>5</v>
      </c>
      <c r="C2600" t="s">
        <v>46</v>
      </c>
    </row>
    <row r="2601" spans="1:3" x14ac:dyDescent="0.55000000000000004">
      <c r="A2601">
        <v>5751135049</v>
      </c>
      <c r="B2601">
        <v>17</v>
      </c>
      <c r="C2601" t="s">
        <v>46</v>
      </c>
    </row>
    <row r="2602" spans="1:3" x14ac:dyDescent="0.55000000000000004">
      <c r="A2602">
        <v>5751202059</v>
      </c>
      <c r="B2602">
        <v>13</v>
      </c>
      <c r="C2602" t="s">
        <v>46</v>
      </c>
    </row>
    <row r="2603" spans="1:3" hidden="1" x14ac:dyDescent="0.55000000000000004">
      <c r="A2603">
        <v>5751303711</v>
      </c>
      <c r="B2603">
        <v>32</v>
      </c>
      <c r="C2603" t="s">
        <v>46</v>
      </c>
    </row>
    <row r="2604" spans="1:3" x14ac:dyDescent="0.55000000000000004">
      <c r="A2604">
        <v>5752390956</v>
      </c>
      <c r="B2604">
        <v>8</v>
      </c>
      <c r="C2604" t="s">
        <v>46</v>
      </c>
    </row>
    <row r="2605" spans="1:3" x14ac:dyDescent="0.55000000000000004">
      <c r="A2605">
        <v>5753217527</v>
      </c>
      <c r="B2605">
        <v>3</v>
      </c>
      <c r="C2605" t="s">
        <v>46</v>
      </c>
    </row>
    <row r="2606" spans="1:3" hidden="1" x14ac:dyDescent="0.55000000000000004">
      <c r="A2606">
        <v>6000357605</v>
      </c>
      <c r="B2606">
        <v>24</v>
      </c>
      <c r="C2606" t="s">
        <v>1</v>
      </c>
    </row>
    <row r="2607" spans="1:3" hidden="1" x14ac:dyDescent="0.55000000000000004">
      <c r="A2607">
        <v>6000387336</v>
      </c>
      <c r="B2607">
        <v>34</v>
      </c>
      <c r="C2607" t="s">
        <v>954</v>
      </c>
    </row>
    <row r="2608" spans="1:3" hidden="1" x14ac:dyDescent="0.55000000000000004">
      <c r="A2608">
        <v>6000388154</v>
      </c>
      <c r="B2608">
        <v>34</v>
      </c>
      <c r="C2608" t="s">
        <v>0</v>
      </c>
    </row>
    <row r="2609" spans="1:3" hidden="1" x14ac:dyDescent="0.55000000000000004">
      <c r="A2609">
        <v>6000502322</v>
      </c>
      <c r="B2609">
        <v>28</v>
      </c>
      <c r="C2609" t="s">
        <v>955</v>
      </c>
    </row>
    <row r="2610" spans="1:3" hidden="1" x14ac:dyDescent="0.55000000000000004">
      <c r="A2610">
        <v>6000503140</v>
      </c>
      <c r="B2610">
        <v>28</v>
      </c>
      <c r="C2610" t="s">
        <v>0</v>
      </c>
    </row>
    <row r="2611" spans="1:3" x14ac:dyDescent="0.55000000000000004">
      <c r="A2611">
        <v>6000545276</v>
      </c>
      <c r="B2611">
        <v>11</v>
      </c>
      <c r="C2611" t="s">
        <v>956</v>
      </c>
    </row>
    <row r="2612" spans="1:3" x14ac:dyDescent="0.55000000000000004">
      <c r="A2612">
        <v>6000546095</v>
      </c>
      <c r="B2612">
        <v>11</v>
      </c>
      <c r="C2612" t="s">
        <v>0</v>
      </c>
    </row>
    <row r="2613" spans="1:3" hidden="1" x14ac:dyDescent="0.55000000000000004">
      <c r="A2613">
        <v>6000564266</v>
      </c>
      <c r="B2613">
        <v>31</v>
      </c>
      <c r="C2613" t="s">
        <v>957</v>
      </c>
    </row>
    <row r="2614" spans="1:3" hidden="1" x14ac:dyDescent="0.55000000000000004">
      <c r="A2614">
        <v>6000565084</v>
      </c>
      <c r="B2614">
        <v>31</v>
      </c>
      <c r="C2614" t="s">
        <v>0</v>
      </c>
    </row>
    <row r="2615" spans="1:3" x14ac:dyDescent="0.55000000000000004">
      <c r="A2615">
        <v>6000590132</v>
      </c>
      <c r="B2615">
        <v>2</v>
      </c>
      <c r="C2615" t="s">
        <v>958</v>
      </c>
    </row>
    <row r="2616" spans="1:3" x14ac:dyDescent="0.55000000000000004">
      <c r="A2616">
        <v>6000590950</v>
      </c>
      <c r="B2616">
        <v>2</v>
      </c>
      <c r="C2616" t="s">
        <v>0</v>
      </c>
    </row>
    <row r="2617" spans="1:3" hidden="1" x14ac:dyDescent="0.55000000000000004">
      <c r="A2617">
        <v>6000604721</v>
      </c>
      <c r="B2617">
        <v>30</v>
      </c>
      <c r="C2617" t="s">
        <v>959</v>
      </c>
    </row>
    <row r="2618" spans="1:3" hidden="1" x14ac:dyDescent="0.55000000000000004">
      <c r="A2618">
        <v>6000605539</v>
      </c>
      <c r="B2618">
        <v>30</v>
      </c>
      <c r="C2618" t="s">
        <v>0</v>
      </c>
    </row>
    <row r="2619" spans="1:3" x14ac:dyDescent="0.55000000000000004">
      <c r="A2619">
        <v>6000605953</v>
      </c>
      <c r="B2619">
        <v>6</v>
      </c>
      <c r="C2619" t="s">
        <v>960</v>
      </c>
    </row>
    <row r="2620" spans="1:3" x14ac:dyDescent="0.55000000000000004">
      <c r="A2620">
        <v>6000606772</v>
      </c>
      <c r="B2620">
        <v>6</v>
      </c>
      <c r="C2620" t="s">
        <v>0</v>
      </c>
    </row>
    <row r="2621" spans="1:3" hidden="1" x14ac:dyDescent="0.55000000000000004">
      <c r="A2621">
        <v>6000649083</v>
      </c>
      <c r="B2621">
        <v>18</v>
      </c>
      <c r="C2621" t="s">
        <v>1</v>
      </c>
    </row>
    <row r="2622" spans="1:3" x14ac:dyDescent="0.55000000000000004">
      <c r="A2622">
        <v>6000703014</v>
      </c>
      <c r="B2622">
        <v>4</v>
      </c>
      <c r="C2622" t="s">
        <v>961</v>
      </c>
    </row>
    <row r="2623" spans="1:3" x14ac:dyDescent="0.55000000000000004">
      <c r="A2623">
        <v>6000703832</v>
      </c>
      <c r="B2623">
        <v>4</v>
      </c>
      <c r="C2623" t="s">
        <v>0</v>
      </c>
    </row>
    <row r="2624" spans="1:3" hidden="1" x14ac:dyDescent="0.55000000000000004">
      <c r="A2624">
        <v>6000716002</v>
      </c>
      <c r="B2624">
        <v>33</v>
      </c>
      <c r="C2624" t="s">
        <v>962</v>
      </c>
    </row>
    <row r="2625" spans="1:3" hidden="1" x14ac:dyDescent="0.55000000000000004">
      <c r="A2625">
        <v>6000716820</v>
      </c>
      <c r="B2625">
        <v>33</v>
      </c>
      <c r="C2625" t="s">
        <v>0</v>
      </c>
    </row>
    <row r="2626" spans="1:3" x14ac:dyDescent="0.55000000000000004">
      <c r="A2626">
        <v>6000737237</v>
      </c>
      <c r="B2626">
        <v>1</v>
      </c>
      <c r="C2626" t="s">
        <v>963</v>
      </c>
    </row>
    <row r="2627" spans="1:3" x14ac:dyDescent="0.55000000000000004">
      <c r="A2627">
        <v>6000738056</v>
      </c>
      <c r="B2627">
        <v>1</v>
      </c>
      <c r="C2627" t="s">
        <v>0</v>
      </c>
    </row>
    <row r="2628" spans="1:3" hidden="1" x14ac:dyDescent="0.55000000000000004">
      <c r="A2628">
        <v>6000746291</v>
      </c>
      <c r="B2628">
        <v>27</v>
      </c>
      <c r="C2628" t="s">
        <v>964</v>
      </c>
    </row>
    <row r="2629" spans="1:3" hidden="1" x14ac:dyDescent="0.55000000000000004">
      <c r="A2629">
        <v>6000747109</v>
      </c>
      <c r="B2629">
        <v>27</v>
      </c>
      <c r="C2629" t="s">
        <v>0</v>
      </c>
    </row>
    <row r="2630" spans="1:3" x14ac:dyDescent="0.55000000000000004">
      <c r="A2630">
        <v>6000757237</v>
      </c>
      <c r="B2630">
        <v>7</v>
      </c>
      <c r="C2630" t="s">
        <v>965</v>
      </c>
    </row>
    <row r="2631" spans="1:3" x14ac:dyDescent="0.55000000000000004">
      <c r="A2631">
        <v>6000758055</v>
      </c>
      <c r="B2631">
        <v>7</v>
      </c>
      <c r="C2631" t="s">
        <v>0</v>
      </c>
    </row>
    <row r="2632" spans="1:3" hidden="1" x14ac:dyDescent="0.55000000000000004">
      <c r="A2632">
        <v>6000795058</v>
      </c>
      <c r="B2632">
        <v>20</v>
      </c>
      <c r="C2632" t="s">
        <v>1</v>
      </c>
    </row>
    <row r="2633" spans="1:3" x14ac:dyDescent="0.55000000000000004">
      <c r="A2633">
        <v>6000804949</v>
      </c>
      <c r="B2633">
        <v>14</v>
      </c>
      <c r="C2633" t="s">
        <v>966</v>
      </c>
    </row>
    <row r="2634" spans="1:3" x14ac:dyDescent="0.55000000000000004">
      <c r="A2634">
        <v>6000805767</v>
      </c>
      <c r="B2634">
        <v>14</v>
      </c>
      <c r="C2634" t="s">
        <v>0</v>
      </c>
    </row>
    <row r="2635" spans="1:3" x14ac:dyDescent="0.55000000000000004">
      <c r="A2635">
        <v>6000817127</v>
      </c>
      <c r="B2635">
        <v>15</v>
      </c>
      <c r="C2635" t="s">
        <v>967</v>
      </c>
    </row>
    <row r="2636" spans="1:3" x14ac:dyDescent="0.55000000000000004">
      <c r="A2636">
        <v>6000817946</v>
      </c>
      <c r="B2636">
        <v>15</v>
      </c>
      <c r="C2636" t="s">
        <v>0</v>
      </c>
    </row>
    <row r="2637" spans="1:3" hidden="1" x14ac:dyDescent="0.55000000000000004">
      <c r="A2637">
        <v>6000827235</v>
      </c>
      <c r="B2637">
        <v>25</v>
      </c>
      <c r="C2637" t="s">
        <v>968</v>
      </c>
    </row>
    <row r="2638" spans="1:3" hidden="1" x14ac:dyDescent="0.55000000000000004">
      <c r="A2638">
        <v>6000828053</v>
      </c>
      <c r="B2638">
        <v>25</v>
      </c>
      <c r="C2638" t="s">
        <v>0</v>
      </c>
    </row>
    <row r="2639" spans="1:3" x14ac:dyDescent="0.55000000000000004">
      <c r="A2639">
        <v>6000833621</v>
      </c>
      <c r="B2639">
        <v>16</v>
      </c>
      <c r="C2639" t="s">
        <v>969</v>
      </c>
    </row>
    <row r="2640" spans="1:3" x14ac:dyDescent="0.55000000000000004">
      <c r="A2640">
        <v>6000834439</v>
      </c>
      <c r="B2640">
        <v>16</v>
      </c>
      <c r="C2640" t="s">
        <v>0</v>
      </c>
    </row>
    <row r="2641" spans="1:3" x14ac:dyDescent="0.55000000000000004">
      <c r="A2641">
        <v>6000911301</v>
      </c>
      <c r="B2641">
        <v>10</v>
      </c>
      <c r="C2641" t="s">
        <v>970</v>
      </c>
    </row>
    <row r="2642" spans="1:3" x14ac:dyDescent="0.55000000000000004">
      <c r="A2642">
        <v>6000912121</v>
      </c>
      <c r="B2642">
        <v>10</v>
      </c>
      <c r="C2642" t="s">
        <v>0</v>
      </c>
    </row>
    <row r="2643" spans="1:3" x14ac:dyDescent="0.55000000000000004">
      <c r="A2643">
        <v>6000949331</v>
      </c>
      <c r="B2643">
        <v>12</v>
      </c>
      <c r="C2643" t="s">
        <v>971</v>
      </c>
    </row>
    <row r="2644" spans="1:3" x14ac:dyDescent="0.55000000000000004">
      <c r="A2644">
        <v>6000950149</v>
      </c>
      <c r="B2644">
        <v>12</v>
      </c>
      <c r="C2644" t="s">
        <v>0</v>
      </c>
    </row>
    <row r="2645" spans="1:3" hidden="1" x14ac:dyDescent="0.55000000000000004">
      <c r="A2645">
        <v>6000985635</v>
      </c>
      <c r="B2645">
        <v>22</v>
      </c>
      <c r="C2645" t="s">
        <v>1</v>
      </c>
    </row>
    <row r="2646" spans="1:3" hidden="1" x14ac:dyDescent="0.55000000000000004">
      <c r="A2646">
        <v>6001041636</v>
      </c>
      <c r="B2646">
        <v>19</v>
      </c>
      <c r="C2646" t="s">
        <v>1</v>
      </c>
    </row>
    <row r="2647" spans="1:3" hidden="1" x14ac:dyDescent="0.55000000000000004">
      <c r="A2647">
        <v>6001051087</v>
      </c>
      <c r="B2647">
        <v>26</v>
      </c>
      <c r="C2647" t="s">
        <v>972</v>
      </c>
    </row>
    <row r="2648" spans="1:3" hidden="1" x14ac:dyDescent="0.55000000000000004">
      <c r="A2648">
        <v>6001051906</v>
      </c>
      <c r="B2648">
        <v>26</v>
      </c>
      <c r="C2648" t="s">
        <v>0</v>
      </c>
    </row>
    <row r="2649" spans="1:3" x14ac:dyDescent="0.55000000000000004">
      <c r="A2649">
        <v>6001063435</v>
      </c>
      <c r="B2649">
        <v>9</v>
      </c>
      <c r="C2649" t="s">
        <v>973</v>
      </c>
    </row>
    <row r="2650" spans="1:3" x14ac:dyDescent="0.55000000000000004">
      <c r="A2650">
        <v>6001064253</v>
      </c>
      <c r="B2650">
        <v>9</v>
      </c>
      <c r="C2650" t="s">
        <v>0</v>
      </c>
    </row>
    <row r="2651" spans="1:3" x14ac:dyDescent="0.55000000000000004">
      <c r="A2651">
        <v>6001070213</v>
      </c>
      <c r="B2651">
        <v>5</v>
      </c>
      <c r="C2651" t="s">
        <v>974</v>
      </c>
    </row>
    <row r="2652" spans="1:3" x14ac:dyDescent="0.55000000000000004">
      <c r="A2652">
        <v>6001071031</v>
      </c>
      <c r="B2652">
        <v>5</v>
      </c>
      <c r="C2652" t="s">
        <v>0</v>
      </c>
    </row>
    <row r="2653" spans="1:3" x14ac:dyDescent="0.55000000000000004">
      <c r="A2653">
        <v>6001169633</v>
      </c>
      <c r="B2653">
        <v>17</v>
      </c>
      <c r="C2653" t="s">
        <v>975</v>
      </c>
    </row>
    <row r="2654" spans="1:3" x14ac:dyDescent="0.55000000000000004">
      <c r="A2654">
        <v>6001170451</v>
      </c>
      <c r="B2654">
        <v>17</v>
      </c>
      <c r="C2654" t="s">
        <v>0</v>
      </c>
    </row>
    <row r="2655" spans="1:3" hidden="1" x14ac:dyDescent="0.55000000000000004">
      <c r="A2655">
        <v>6001229248</v>
      </c>
      <c r="B2655">
        <v>21</v>
      </c>
      <c r="C2655" t="s">
        <v>1</v>
      </c>
    </row>
    <row r="2656" spans="1:3" x14ac:dyDescent="0.55000000000000004">
      <c r="A2656">
        <v>6001238381</v>
      </c>
      <c r="B2656">
        <v>13</v>
      </c>
      <c r="C2656" t="s">
        <v>976</v>
      </c>
    </row>
    <row r="2657" spans="1:3" x14ac:dyDescent="0.55000000000000004">
      <c r="A2657">
        <v>6001239199</v>
      </c>
      <c r="B2657">
        <v>13</v>
      </c>
      <c r="C2657" t="s">
        <v>0</v>
      </c>
    </row>
    <row r="2658" spans="1:3" hidden="1" x14ac:dyDescent="0.55000000000000004">
      <c r="A2658">
        <v>6001267804</v>
      </c>
      <c r="B2658">
        <v>23</v>
      </c>
      <c r="C2658" t="s">
        <v>1</v>
      </c>
    </row>
    <row r="2659" spans="1:3" hidden="1" x14ac:dyDescent="0.55000000000000004">
      <c r="A2659">
        <v>6001337453</v>
      </c>
      <c r="B2659">
        <v>32</v>
      </c>
      <c r="C2659" t="s">
        <v>977</v>
      </c>
    </row>
    <row r="2660" spans="1:3" hidden="1" x14ac:dyDescent="0.55000000000000004">
      <c r="A2660">
        <v>6001338272</v>
      </c>
      <c r="B2660">
        <v>32</v>
      </c>
      <c r="C2660" t="s">
        <v>0</v>
      </c>
    </row>
    <row r="2661" spans="1:3" x14ac:dyDescent="0.55000000000000004">
      <c r="A2661">
        <v>6002427440</v>
      </c>
      <c r="B2661">
        <v>8</v>
      </c>
      <c r="C2661" t="s">
        <v>978</v>
      </c>
    </row>
    <row r="2662" spans="1:3" x14ac:dyDescent="0.55000000000000004">
      <c r="A2662">
        <v>6002428258</v>
      </c>
      <c r="B2662">
        <v>8</v>
      </c>
      <c r="C2662" t="s">
        <v>0</v>
      </c>
    </row>
    <row r="2663" spans="1:3" hidden="1" x14ac:dyDescent="0.55000000000000004">
      <c r="A2663">
        <v>6002997516</v>
      </c>
      <c r="B2663">
        <v>29</v>
      </c>
      <c r="C2663" t="s">
        <v>979</v>
      </c>
    </row>
    <row r="2664" spans="1:3" hidden="1" x14ac:dyDescent="0.55000000000000004">
      <c r="A2664">
        <v>6002998335</v>
      </c>
      <c r="B2664">
        <v>29</v>
      </c>
      <c r="C2664" t="s">
        <v>0</v>
      </c>
    </row>
    <row r="2665" spans="1:3" x14ac:dyDescent="0.55000000000000004">
      <c r="A2665">
        <v>6003254239</v>
      </c>
      <c r="B2665">
        <v>3</v>
      </c>
      <c r="C2665" t="s">
        <v>980</v>
      </c>
    </row>
    <row r="2666" spans="1:3" x14ac:dyDescent="0.55000000000000004">
      <c r="A2666">
        <v>6003255058</v>
      </c>
      <c r="B2666">
        <v>3</v>
      </c>
      <c r="C2666" t="s">
        <v>0</v>
      </c>
    </row>
    <row r="2667" spans="1:3" hidden="1" x14ac:dyDescent="0.55000000000000004">
      <c r="A2667">
        <v>6015385612</v>
      </c>
      <c r="B2667">
        <v>34</v>
      </c>
      <c r="C2667" t="s">
        <v>981</v>
      </c>
    </row>
    <row r="2668" spans="1:3" hidden="1" x14ac:dyDescent="0.55000000000000004">
      <c r="A2668">
        <v>6015500277</v>
      </c>
      <c r="B2668">
        <v>28</v>
      </c>
      <c r="C2668" t="s">
        <v>981</v>
      </c>
    </row>
    <row r="2669" spans="1:3" x14ac:dyDescent="0.55000000000000004">
      <c r="A2669">
        <v>6015541233</v>
      </c>
      <c r="B2669">
        <v>11</v>
      </c>
      <c r="C2669" t="s">
        <v>981</v>
      </c>
    </row>
    <row r="2670" spans="1:3" hidden="1" x14ac:dyDescent="0.55000000000000004">
      <c r="A2670">
        <v>6015562189</v>
      </c>
      <c r="B2670">
        <v>31</v>
      </c>
      <c r="C2670" t="s">
        <v>981</v>
      </c>
    </row>
    <row r="2671" spans="1:3" x14ac:dyDescent="0.55000000000000004">
      <c r="A2671">
        <v>6015586847</v>
      </c>
      <c r="B2671">
        <v>2</v>
      </c>
      <c r="C2671" t="s">
        <v>981</v>
      </c>
    </row>
    <row r="2672" spans="1:3" hidden="1" x14ac:dyDescent="0.55000000000000004">
      <c r="A2672">
        <v>6015602696</v>
      </c>
      <c r="B2672">
        <v>30</v>
      </c>
      <c r="C2672" t="s">
        <v>981</v>
      </c>
    </row>
    <row r="2673" spans="1:3" x14ac:dyDescent="0.55000000000000004">
      <c r="A2673">
        <v>6015609195</v>
      </c>
      <c r="B2673">
        <v>6</v>
      </c>
      <c r="C2673" t="s">
        <v>981</v>
      </c>
    </row>
    <row r="2674" spans="1:3" hidden="1" x14ac:dyDescent="0.55000000000000004">
      <c r="A2674">
        <v>6015632210</v>
      </c>
      <c r="B2674">
        <v>21</v>
      </c>
      <c r="C2674" t="s">
        <v>982</v>
      </c>
    </row>
    <row r="2675" spans="1:3" hidden="1" x14ac:dyDescent="0.55000000000000004">
      <c r="A2675">
        <v>6015643572</v>
      </c>
      <c r="B2675">
        <v>23</v>
      </c>
      <c r="C2675" t="s">
        <v>983</v>
      </c>
    </row>
    <row r="2676" spans="1:3" x14ac:dyDescent="0.55000000000000004">
      <c r="A2676">
        <v>6015699085</v>
      </c>
      <c r="B2676">
        <v>4</v>
      </c>
      <c r="C2676" t="s">
        <v>981</v>
      </c>
    </row>
    <row r="2677" spans="1:3" hidden="1" x14ac:dyDescent="0.55000000000000004">
      <c r="A2677">
        <v>6015713913</v>
      </c>
      <c r="B2677">
        <v>33</v>
      </c>
      <c r="C2677" t="s">
        <v>981</v>
      </c>
    </row>
    <row r="2678" spans="1:3" x14ac:dyDescent="0.55000000000000004">
      <c r="A2678">
        <v>6015732923</v>
      </c>
      <c r="B2678">
        <v>1</v>
      </c>
      <c r="C2678" t="s">
        <v>981</v>
      </c>
    </row>
    <row r="2679" spans="1:3" hidden="1" x14ac:dyDescent="0.55000000000000004">
      <c r="A2679">
        <v>6015759890</v>
      </c>
      <c r="B2679">
        <v>23</v>
      </c>
      <c r="C2679" t="s">
        <v>984</v>
      </c>
    </row>
    <row r="2680" spans="1:3" x14ac:dyDescent="0.55000000000000004">
      <c r="A2680">
        <v>6015760309</v>
      </c>
      <c r="B2680">
        <v>7</v>
      </c>
      <c r="C2680" t="s">
        <v>981</v>
      </c>
    </row>
    <row r="2681" spans="1:3" hidden="1" x14ac:dyDescent="0.55000000000000004">
      <c r="A2681">
        <v>6015768868</v>
      </c>
      <c r="B2681">
        <v>27</v>
      </c>
      <c r="C2681" t="s">
        <v>981</v>
      </c>
    </row>
    <row r="2682" spans="1:3" x14ac:dyDescent="0.55000000000000004">
      <c r="A2682">
        <v>6015800824</v>
      </c>
      <c r="B2682">
        <v>14</v>
      </c>
      <c r="C2682" t="s">
        <v>981</v>
      </c>
    </row>
    <row r="2683" spans="1:3" x14ac:dyDescent="0.55000000000000004">
      <c r="A2683">
        <v>6015813276</v>
      </c>
      <c r="B2683">
        <v>15</v>
      </c>
      <c r="C2683" t="s">
        <v>981</v>
      </c>
    </row>
    <row r="2684" spans="1:3" hidden="1" x14ac:dyDescent="0.55000000000000004">
      <c r="A2684">
        <v>6015826078</v>
      </c>
      <c r="B2684">
        <v>25</v>
      </c>
      <c r="C2684" t="s">
        <v>981</v>
      </c>
    </row>
    <row r="2685" spans="1:3" x14ac:dyDescent="0.55000000000000004">
      <c r="A2685">
        <v>6015831481</v>
      </c>
      <c r="B2685">
        <v>16</v>
      </c>
      <c r="C2685" t="s">
        <v>981</v>
      </c>
    </row>
    <row r="2686" spans="1:3" hidden="1" x14ac:dyDescent="0.55000000000000004">
      <c r="A2686">
        <v>6015845224</v>
      </c>
      <c r="B2686">
        <v>24</v>
      </c>
      <c r="C2686" t="s">
        <v>985</v>
      </c>
    </row>
    <row r="2687" spans="1:3" hidden="1" x14ac:dyDescent="0.55000000000000004">
      <c r="A2687">
        <v>6015853375</v>
      </c>
      <c r="B2687">
        <v>24</v>
      </c>
      <c r="C2687" t="s">
        <v>986</v>
      </c>
    </row>
    <row r="2688" spans="1:3" hidden="1" x14ac:dyDescent="0.55000000000000004">
      <c r="A2688">
        <v>6015861044</v>
      </c>
      <c r="B2688">
        <v>24</v>
      </c>
      <c r="C2688" t="s">
        <v>987</v>
      </c>
    </row>
    <row r="2689" spans="1:3" hidden="1" x14ac:dyDescent="0.55000000000000004">
      <c r="A2689">
        <v>6015873830</v>
      </c>
      <c r="B2689">
        <v>20</v>
      </c>
      <c r="C2689" t="s">
        <v>988</v>
      </c>
    </row>
    <row r="2690" spans="1:3" x14ac:dyDescent="0.55000000000000004">
      <c r="A2690">
        <v>6015907252</v>
      </c>
      <c r="B2690">
        <v>10</v>
      </c>
      <c r="C2690" t="s">
        <v>981</v>
      </c>
    </row>
    <row r="2691" spans="1:3" hidden="1" x14ac:dyDescent="0.55000000000000004">
      <c r="A2691">
        <v>6015935615</v>
      </c>
      <c r="B2691">
        <v>22</v>
      </c>
      <c r="C2691" t="s">
        <v>989</v>
      </c>
    </row>
    <row r="2692" spans="1:3" x14ac:dyDescent="0.55000000000000004">
      <c r="A2692">
        <v>6015945153</v>
      </c>
      <c r="B2692">
        <v>12</v>
      </c>
      <c r="C2692" t="s">
        <v>981</v>
      </c>
    </row>
    <row r="2693" spans="1:3" hidden="1" x14ac:dyDescent="0.55000000000000004">
      <c r="A2693">
        <v>6016049001</v>
      </c>
      <c r="B2693">
        <v>26</v>
      </c>
      <c r="C2693" t="s">
        <v>981</v>
      </c>
    </row>
    <row r="2694" spans="1:3" x14ac:dyDescent="0.55000000000000004">
      <c r="A2694">
        <v>6016059249</v>
      </c>
      <c r="B2694">
        <v>9</v>
      </c>
      <c r="C2694" t="s">
        <v>981</v>
      </c>
    </row>
    <row r="2695" spans="1:3" x14ac:dyDescent="0.55000000000000004">
      <c r="A2695">
        <v>6016065838</v>
      </c>
      <c r="B2695">
        <v>5</v>
      </c>
      <c r="C2695" t="s">
        <v>981</v>
      </c>
    </row>
    <row r="2696" spans="1:3" hidden="1" x14ac:dyDescent="0.55000000000000004">
      <c r="A2696">
        <v>6016101550</v>
      </c>
      <c r="B2696">
        <v>21</v>
      </c>
      <c r="C2696" t="s">
        <v>990</v>
      </c>
    </row>
    <row r="2697" spans="1:3" hidden="1" x14ac:dyDescent="0.55000000000000004">
      <c r="A2697">
        <v>6016113171</v>
      </c>
      <c r="B2697">
        <v>20</v>
      </c>
      <c r="C2697" t="s">
        <v>991</v>
      </c>
    </row>
    <row r="2698" spans="1:3" x14ac:dyDescent="0.55000000000000004">
      <c r="A2698">
        <v>6016167588</v>
      </c>
      <c r="B2698">
        <v>17</v>
      </c>
      <c r="C2698" t="s">
        <v>981</v>
      </c>
    </row>
    <row r="2699" spans="1:3" x14ac:dyDescent="0.55000000000000004">
      <c r="A2699">
        <v>6016234599</v>
      </c>
      <c r="B2699">
        <v>13</v>
      </c>
      <c r="C2699" t="s">
        <v>981</v>
      </c>
    </row>
    <row r="2700" spans="1:3" hidden="1" x14ac:dyDescent="0.55000000000000004">
      <c r="A2700">
        <v>6016305017</v>
      </c>
      <c r="B2700">
        <v>21</v>
      </c>
      <c r="C2700" t="s">
        <v>992</v>
      </c>
    </row>
    <row r="2701" spans="1:3" hidden="1" x14ac:dyDescent="0.55000000000000004">
      <c r="A2701">
        <v>6016342721</v>
      </c>
      <c r="B2701">
        <v>32</v>
      </c>
      <c r="C2701" t="s">
        <v>981</v>
      </c>
    </row>
    <row r="2702" spans="1:3" hidden="1" x14ac:dyDescent="0.55000000000000004">
      <c r="A2702">
        <v>6016368288</v>
      </c>
      <c r="B2702">
        <v>19</v>
      </c>
      <c r="C2702" t="s">
        <v>993</v>
      </c>
    </row>
    <row r="2703" spans="1:3" hidden="1" x14ac:dyDescent="0.55000000000000004">
      <c r="A2703">
        <v>6016523887</v>
      </c>
      <c r="B2703">
        <v>21</v>
      </c>
      <c r="C2703" t="s">
        <v>994</v>
      </c>
    </row>
    <row r="2704" spans="1:3" hidden="1" x14ac:dyDescent="0.55000000000000004">
      <c r="A2704">
        <v>6016536754</v>
      </c>
      <c r="B2704">
        <v>21</v>
      </c>
      <c r="C2704" t="s">
        <v>995</v>
      </c>
    </row>
    <row r="2705" spans="1:3" hidden="1" x14ac:dyDescent="0.55000000000000004">
      <c r="A2705">
        <v>6016544917</v>
      </c>
      <c r="B2705">
        <v>21</v>
      </c>
      <c r="C2705" t="s">
        <v>996</v>
      </c>
    </row>
    <row r="2706" spans="1:3" hidden="1" x14ac:dyDescent="0.55000000000000004">
      <c r="A2706">
        <v>6016609404</v>
      </c>
      <c r="B2706">
        <v>21</v>
      </c>
      <c r="C2706" t="s">
        <v>997</v>
      </c>
    </row>
    <row r="2707" spans="1:3" hidden="1" x14ac:dyDescent="0.55000000000000004">
      <c r="A2707">
        <v>6016668877</v>
      </c>
      <c r="B2707">
        <v>21</v>
      </c>
      <c r="C2707" t="s">
        <v>998</v>
      </c>
    </row>
    <row r="2708" spans="1:3" hidden="1" x14ac:dyDescent="0.55000000000000004">
      <c r="A2708">
        <v>6016685802</v>
      </c>
      <c r="B2708">
        <v>21</v>
      </c>
      <c r="C2708" t="s">
        <v>999</v>
      </c>
    </row>
    <row r="2709" spans="1:3" hidden="1" x14ac:dyDescent="0.55000000000000004">
      <c r="A2709">
        <v>6016781142</v>
      </c>
      <c r="B2709">
        <v>21</v>
      </c>
      <c r="C2709" t="s">
        <v>1000</v>
      </c>
    </row>
    <row r="2710" spans="1:3" hidden="1" x14ac:dyDescent="0.55000000000000004">
      <c r="A2710">
        <v>6016790762</v>
      </c>
      <c r="B2710">
        <v>21</v>
      </c>
      <c r="C2710" t="s">
        <v>1001</v>
      </c>
    </row>
    <row r="2711" spans="1:3" hidden="1" x14ac:dyDescent="0.55000000000000004">
      <c r="A2711">
        <v>6016837935</v>
      </c>
      <c r="B2711">
        <v>21</v>
      </c>
      <c r="C2711" t="s">
        <v>1002</v>
      </c>
    </row>
    <row r="2712" spans="1:3" hidden="1" x14ac:dyDescent="0.55000000000000004">
      <c r="A2712">
        <v>6016936953</v>
      </c>
      <c r="B2712">
        <v>21</v>
      </c>
      <c r="C2712" t="s">
        <v>1003</v>
      </c>
    </row>
    <row r="2713" spans="1:3" x14ac:dyDescent="0.55000000000000004">
      <c r="A2713">
        <v>6017423496</v>
      </c>
      <c r="B2713">
        <v>8</v>
      </c>
      <c r="C2713" t="s">
        <v>981</v>
      </c>
    </row>
    <row r="2714" spans="1:3" hidden="1" x14ac:dyDescent="0.55000000000000004">
      <c r="A2714">
        <v>6017995552</v>
      </c>
      <c r="B2714">
        <v>29</v>
      </c>
      <c r="C2714" t="s">
        <v>981</v>
      </c>
    </row>
    <row r="2715" spans="1:3" hidden="1" x14ac:dyDescent="0.55000000000000004">
      <c r="A2715">
        <v>6018031046</v>
      </c>
      <c r="B2715">
        <v>21</v>
      </c>
      <c r="C2715" t="s">
        <v>1004</v>
      </c>
    </row>
    <row r="2716" spans="1:3" x14ac:dyDescent="0.55000000000000004">
      <c r="A2716">
        <v>6018250112</v>
      </c>
      <c r="B2716">
        <v>3</v>
      </c>
      <c r="C2716" t="s">
        <v>981</v>
      </c>
    </row>
    <row r="2717" spans="1:3" hidden="1" x14ac:dyDescent="0.55000000000000004">
      <c r="A2717">
        <v>6018285135</v>
      </c>
      <c r="B2717">
        <v>21</v>
      </c>
      <c r="C2717" t="s">
        <v>1005</v>
      </c>
    </row>
    <row r="2718" spans="1:3" hidden="1" x14ac:dyDescent="0.55000000000000004">
      <c r="A2718">
        <v>6019396646</v>
      </c>
      <c r="B2718">
        <v>21</v>
      </c>
      <c r="C2718" t="s">
        <v>1006</v>
      </c>
    </row>
    <row r="2719" spans="1:3" hidden="1" x14ac:dyDescent="0.55000000000000004">
      <c r="A2719">
        <v>6019405721</v>
      </c>
      <c r="B2719">
        <v>21</v>
      </c>
      <c r="C2719" t="s">
        <v>1007</v>
      </c>
    </row>
    <row r="2720" spans="1:3" hidden="1" x14ac:dyDescent="0.55000000000000004">
      <c r="A2720">
        <v>6019524076</v>
      </c>
      <c r="B2720">
        <v>21</v>
      </c>
      <c r="C2720" t="s">
        <v>1008</v>
      </c>
    </row>
    <row r="2721" spans="1:3" hidden="1" x14ac:dyDescent="0.55000000000000004">
      <c r="A2721">
        <v>6050385067</v>
      </c>
      <c r="B2721">
        <v>34</v>
      </c>
      <c r="C2721" t="s">
        <v>46</v>
      </c>
    </row>
    <row r="2722" spans="1:3" hidden="1" x14ac:dyDescent="0.55000000000000004">
      <c r="A2722">
        <v>6050499523</v>
      </c>
      <c r="B2722">
        <v>28</v>
      </c>
      <c r="C2722" t="s">
        <v>46</v>
      </c>
    </row>
    <row r="2723" spans="1:3" x14ac:dyDescent="0.55000000000000004">
      <c r="A2723">
        <v>6050539878</v>
      </c>
      <c r="B2723">
        <v>11</v>
      </c>
      <c r="C2723" t="s">
        <v>46</v>
      </c>
    </row>
    <row r="2724" spans="1:3" hidden="1" x14ac:dyDescent="0.55000000000000004">
      <c r="A2724">
        <v>6050561575</v>
      </c>
      <c r="B2724">
        <v>31</v>
      </c>
      <c r="C2724" t="s">
        <v>46</v>
      </c>
    </row>
    <row r="2725" spans="1:3" x14ac:dyDescent="0.55000000000000004">
      <c r="A2725">
        <v>6050585538</v>
      </c>
      <c r="B2725">
        <v>2</v>
      </c>
      <c r="C2725" t="s">
        <v>46</v>
      </c>
    </row>
    <row r="2726" spans="1:3" hidden="1" x14ac:dyDescent="0.55000000000000004">
      <c r="A2726">
        <v>6050602268</v>
      </c>
      <c r="B2726">
        <v>30</v>
      </c>
      <c r="C2726" t="s">
        <v>46</v>
      </c>
    </row>
    <row r="2727" spans="1:3" x14ac:dyDescent="0.55000000000000004">
      <c r="A2727">
        <v>6050611407</v>
      </c>
      <c r="B2727">
        <v>6</v>
      </c>
      <c r="C2727" t="s">
        <v>46</v>
      </c>
    </row>
    <row r="2728" spans="1:3" x14ac:dyDescent="0.55000000000000004">
      <c r="A2728">
        <v>6050697776</v>
      </c>
      <c r="B2728">
        <v>4</v>
      </c>
      <c r="C2728" t="s">
        <v>46</v>
      </c>
    </row>
    <row r="2729" spans="1:3" hidden="1" x14ac:dyDescent="0.55000000000000004">
      <c r="A2729">
        <v>6050713930</v>
      </c>
      <c r="B2729">
        <v>33</v>
      </c>
      <c r="C2729" t="s">
        <v>46</v>
      </c>
    </row>
    <row r="2730" spans="1:3" x14ac:dyDescent="0.55000000000000004">
      <c r="A2730">
        <v>6050743038</v>
      </c>
      <c r="B2730">
        <v>1</v>
      </c>
      <c r="C2730" t="s">
        <v>46</v>
      </c>
    </row>
    <row r="2731" spans="1:3" hidden="1" x14ac:dyDescent="0.55000000000000004">
      <c r="A2731">
        <v>6050745280</v>
      </c>
      <c r="B2731">
        <v>27</v>
      </c>
      <c r="C2731" t="s">
        <v>46</v>
      </c>
    </row>
    <row r="2732" spans="1:3" x14ac:dyDescent="0.55000000000000004">
      <c r="A2732">
        <v>6050762536</v>
      </c>
      <c r="B2732">
        <v>7</v>
      </c>
      <c r="C2732" t="s">
        <v>46</v>
      </c>
    </row>
    <row r="2733" spans="1:3" x14ac:dyDescent="0.55000000000000004">
      <c r="A2733">
        <v>6050799515</v>
      </c>
      <c r="B2733">
        <v>14</v>
      </c>
      <c r="C2733" t="s">
        <v>46</v>
      </c>
    </row>
    <row r="2734" spans="1:3" x14ac:dyDescent="0.55000000000000004">
      <c r="A2734">
        <v>6050811967</v>
      </c>
      <c r="B2734">
        <v>15</v>
      </c>
      <c r="C2734" t="s">
        <v>46</v>
      </c>
    </row>
    <row r="2735" spans="1:3" hidden="1" x14ac:dyDescent="0.55000000000000004">
      <c r="A2735">
        <v>6050826526</v>
      </c>
      <c r="B2735">
        <v>25</v>
      </c>
      <c r="C2735" t="s">
        <v>46</v>
      </c>
    </row>
    <row r="2736" spans="1:3" x14ac:dyDescent="0.55000000000000004">
      <c r="A2736">
        <v>6050833874</v>
      </c>
      <c r="B2736">
        <v>16</v>
      </c>
      <c r="C2736" t="s">
        <v>46</v>
      </c>
    </row>
    <row r="2737" spans="1:3" x14ac:dyDescent="0.55000000000000004">
      <c r="A2737">
        <v>6050905898</v>
      </c>
      <c r="B2737">
        <v>10</v>
      </c>
      <c r="C2737" t="s">
        <v>46</v>
      </c>
    </row>
    <row r="2738" spans="1:3" x14ac:dyDescent="0.55000000000000004">
      <c r="A2738">
        <v>6050943753</v>
      </c>
      <c r="B2738">
        <v>12</v>
      </c>
      <c r="C2738" t="s">
        <v>46</v>
      </c>
    </row>
    <row r="2739" spans="1:3" hidden="1" x14ac:dyDescent="0.55000000000000004">
      <c r="A2739">
        <v>6051048536</v>
      </c>
      <c r="B2739">
        <v>26</v>
      </c>
      <c r="C2739" t="s">
        <v>46</v>
      </c>
    </row>
    <row r="2740" spans="1:3" x14ac:dyDescent="0.55000000000000004">
      <c r="A2740">
        <v>6051057895</v>
      </c>
      <c r="B2740">
        <v>9</v>
      </c>
      <c r="C2740" t="s">
        <v>46</v>
      </c>
    </row>
    <row r="2741" spans="1:3" x14ac:dyDescent="0.55000000000000004">
      <c r="A2741">
        <v>6051075968</v>
      </c>
      <c r="B2741">
        <v>5</v>
      </c>
      <c r="C2741" t="s">
        <v>46</v>
      </c>
    </row>
    <row r="2742" spans="1:3" x14ac:dyDescent="0.55000000000000004">
      <c r="A2742">
        <v>6051169891</v>
      </c>
      <c r="B2742">
        <v>17</v>
      </c>
      <c r="C2742" t="s">
        <v>46</v>
      </c>
    </row>
    <row r="2743" spans="1:3" x14ac:dyDescent="0.55000000000000004">
      <c r="A2743">
        <v>6051233290</v>
      </c>
      <c r="B2743">
        <v>13</v>
      </c>
      <c r="C2743" t="s">
        <v>46</v>
      </c>
    </row>
    <row r="2744" spans="1:3" hidden="1" x14ac:dyDescent="0.55000000000000004">
      <c r="A2744">
        <v>6051336744</v>
      </c>
      <c r="B2744">
        <v>32</v>
      </c>
      <c r="C2744" t="s">
        <v>46</v>
      </c>
    </row>
    <row r="2745" spans="1:3" x14ac:dyDescent="0.55000000000000004">
      <c r="A2745">
        <v>6052422187</v>
      </c>
      <c r="B2745">
        <v>8</v>
      </c>
      <c r="C2745" t="s">
        <v>46</v>
      </c>
    </row>
    <row r="2746" spans="1:3" hidden="1" x14ac:dyDescent="0.55000000000000004">
      <c r="A2746">
        <v>6052997468</v>
      </c>
      <c r="B2746">
        <v>29</v>
      </c>
      <c r="C2746" t="s">
        <v>46</v>
      </c>
    </row>
    <row r="2747" spans="1:3" x14ac:dyDescent="0.55000000000000004">
      <c r="A2747">
        <v>6053248758</v>
      </c>
      <c r="B2747">
        <v>3</v>
      </c>
      <c r="C2747" t="s">
        <v>46</v>
      </c>
    </row>
    <row r="2748" spans="1:3" hidden="1" x14ac:dyDescent="0.55000000000000004">
      <c r="A2748">
        <v>6300353079</v>
      </c>
      <c r="B2748">
        <v>34</v>
      </c>
      <c r="C2748" t="s">
        <v>0</v>
      </c>
    </row>
    <row r="2749" spans="1:3" hidden="1" x14ac:dyDescent="0.55000000000000004">
      <c r="A2749">
        <v>6300357605</v>
      </c>
      <c r="B2749">
        <v>24</v>
      </c>
      <c r="C2749" t="s">
        <v>1</v>
      </c>
    </row>
    <row r="2750" spans="1:3" hidden="1" x14ac:dyDescent="0.55000000000000004">
      <c r="A2750">
        <v>6300388514</v>
      </c>
      <c r="B2750">
        <v>34</v>
      </c>
      <c r="C2750" t="s">
        <v>1009</v>
      </c>
    </row>
    <row r="2751" spans="1:3" hidden="1" x14ac:dyDescent="0.55000000000000004">
      <c r="A2751">
        <v>6300467698</v>
      </c>
      <c r="B2751">
        <v>28</v>
      </c>
      <c r="C2751" t="s">
        <v>0</v>
      </c>
    </row>
    <row r="2752" spans="1:3" hidden="1" x14ac:dyDescent="0.55000000000000004">
      <c r="A2752">
        <v>6300503136</v>
      </c>
      <c r="B2752">
        <v>28</v>
      </c>
      <c r="C2752" t="s">
        <v>1010</v>
      </c>
    </row>
    <row r="2753" spans="1:3" x14ac:dyDescent="0.55000000000000004">
      <c r="A2753">
        <v>6300511275</v>
      </c>
      <c r="B2753">
        <v>11</v>
      </c>
      <c r="C2753" t="s">
        <v>0</v>
      </c>
    </row>
    <row r="2754" spans="1:3" hidden="1" x14ac:dyDescent="0.55000000000000004">
      <c r="A2754">
        <v>6300529656</v>
      </c>
      <c r="B2754">
        <v>31</v>
      </c>
      <c r="C2754" t="s">
        <v>0</v>
      </c>
    </row>
    <row r="2755" spans="1:3" x14ac:dyDescent="0.55000000000000004">
      <c r="A2755">
        <v>6300547482</v>
      </c>
      <c r="B2755">
        <v>11</v>
      </c>
      <c r="C2755" t="s">
        <v>1011</v>
      </c>
    </row>
    <row r="2756" spans="1:3" x14ac:dyDescent="0.55000000000000004">
      <c r="A2756">
        <v>6300556210</v>
      </c>
      <c r="B2756">
        <v>2</v>
      </c>
      <c r="C2756" t="s">
        <v>0</v>
      </c>
    </row>
    <row r="2757" spans="1:3" hidden="1" x14ac:dyDescent="0.55000000000000004">
      <c r="A2757">
        <v>6300565431</v>
      </c>
      <c r="B2757">
        <v>31</v>
      </c>
      <c r="C2757" t="s">
        <v>1012</v>
      </c>
    </row>
    <row r="2758" spans="1:3" hidden="1" x14ac:dyDescent="0.55000000000000004">
      <c r="A2758">
        <v>6300570117</v>
      </c>
      <c r="B2758">
        <v>30</v>
      </c>
      <c r="C2758" t="s">
        <v>0</v>
      </c>
    </row>
    <row r="2759" spans="1:3" x14ac:dyDescent="0.55000000000000004">
      <c r="A2759">
        <v>6300571471</v>
      </c>
      <c r="B2759">
        <v>6</v>
      </c>
      <c r="C2759" t="s">
        <v>0</v>
      </c>
    </row>
    <row r="2760" spans="1:3" x14ac:dyDescent="0.55000000000000004">
      <c r="A2760">
        <v>6300591902</v>
      </c>
      <c r="B2760">
        <v>2</v>
      </c>
      <c r="C2760" t="s">
        <v>1013</v>
      </c>
    </row>
    <row r="2761" spans="1:3" hidden="1" x14ac:dyDescent="0.55000000000000004">
      <c r="A2761">
        <v>6300605527</v>
      </c>
      <c r="B2761">
        <v>30</v>
      </c>
      <c r="C2761" t="s">
        <v>1014</v>
      </c>
    </row>
    <row r="2762" spans="1:3" x14ac:dyDescent="0.55000000000000004">
      <c r="A2762">
        <v>6300607778</v>
      </c>
      <c r="B2762">
        <v>6</v>
      </c>
      <c r="C2762" t="s">
        <v>1015</v>
      </c>
    </row>
    <row r="2763" spans="1:3" hidden="1" x14ac:dyDescent="0.55000000000000004">
      <c r="A2763">
        <v>6300649083</v>
      </c>
      <c r="B2763">
        <v>18</v>
      </c>
      <c r="C2763" t="s">
        <v>1</v>
      </c>
    </row>
    <row r="2764" spans="1:3" x14ac:dyDescent="0.55000000000000004">
      <c r="A2764">
        <v>6300668952</v>
      </c>
      <c r="B2764">
        <v>4</v>
      </c>
      <c r="C2764" t="s">
        <v>0</v>
      </c>
    </row>
    <row r="2765" spans="1:3" hidden="1" x14ac:dyDescent="0.55000000000000004">
      <c r="A2765">
        <v>6300681334</v>
      </c>
      <c r="B2765">
        <v>33</v>
      </c>
      <c r="C2765" t="s">
        <v>0</v>
      </c>
    </row>
    <row r="2766" spans="1:3" x14ac:dyDescent="0.55000000000000004">
      <c r="A2766">
        <v>6300702997</v>
      </c>
      <c r="B2766">
        <v>1</v>
      </c>
      <c r="C2766" t="s">
        <v>0</v>
      </c>
    </row>
    <row r="2767" spans="1:3" x14ac:dyDescent="0.55000000000000004">
      <c r="A2767">
        <v>6300704795</v>
      </c>
      <c r="B2767">
        <v>4</v>
      </c>
      <c r="C2767" t="s">
        <v>1016</v>
      </c>
    </row>
    <row r="2768" spans="1:3" hidden="1" x14ac:dyDescent="0.55000000000000004">
      <c r="A2768">
        <v>6300711641</v>
      </c>
      <c r="B2768">
        <v>27</v>
      </c>
      <c r="C2768" t="s">
        <v>0</v>
      </c>
    </row>
    <row r="2769" spans="1:3" hidden="1" x14ac:dyDescent="0.55000000000000004">
      <c r="A2769">
        <v>6300717219</v>
      </c>
      <c r="B2769">
        <v>33</v>
      </c>
      <c r="C2769" t="s">
        <v>1017</v>
      </c>
    </row>
    <row r="2770" spans="1:3" x14ac:dyDescent="0.55000000000000004">
      <c r="A2770">
        <v>6300722731</v>
      </c>
      <c r="B2770">
        <v>7</v>
      </c>
      <c r="C2770" t="s">
        <v>0</v>
      </c>
    </row>
    <row r="2771" spans="1:3" x14ac:dyDescent="0.55000000000000004">
      <c r="A2771">
        <v>6300739208</v>
      </c>
      <c r="B2771">
        <v>1</v>
      </c>
      <c r="C2771" t="s">
        <v>1018</v>
      </c>
    </row>
    <row r="2772" spans="1:3" hidden="1" x14ac:dyDescent="0.55000000000000004">
      <c r="A2772">
        <v>6300747444</v>
      </c>
      <c r="B2772">
        <v>27</v>
      </c>
      <c r="C2772" t="s">
        <v>1019</v>
      </c>
    </row>
    <row r="2773" spans="1:3" x14ac:dyDescent="0.55000000000000004">
      <c r="A2773">
        <v>6300758874</v>
      </c>
      <c r="B2773">
        <v>7</v>
      </c>
      <c r="C2773" t="s">
        <v>1020</v>
      </c>
    </row>
    <row r="2774" spans="1:3" x14ac:dyDescent="0.55000000000000004">
      <c r="A2774">
        <v>6300771028</v>
      </c>
      <c r="B2774">
        <v>14</v>
      </c>
      <c r="C2774" t="s">
        <v>0</v>
      </c>
    </row>
    <row r="2775" spans="1:3" x14ac:dyDescent="0.55000000000000004">
      <c r="A2775">
        <v>6300783140</v>
      </c>
      <c r="B2775">
        <v>15</v>
      </c>
      <c r="C2775" t="s">
        <v>0</v>
      </c>
    </row>
    <row r="2776" spans="1:3" hidden="1" x14ac:dyDescent="0.55000000000000004">
      <c r="A2776">
        <v>6300793499</v>
      </c>
      <c r="B2776">
        <v>25</v>
      </c>
      <c r="C2776" t="s">
        <v>0</v>
      </c>
    </row>
    <row r="2777" spans="1:3" hidden="1" x14ac:dyDescent="0.55000000000000004">
      <c r="A2777">
        <v>6300795058</v>
      </c>
      <c r="B2777">
        <v>20</v>
      </c>
      <c r="C2777" t="s">
        <v>1</v>
      </c>
    </row>
    <row r="2778" spans="1:3" x14ac:dyDescent="0.55000000000000004">
      <c r="A2778">
        <v>6300798948</v>
      </c>
      <c r="B2778">
        <v>16</v>
      </c>
      <c r="C2778" t="s">
        <v>0</v>
      </c>
    </row>
    <row r="2779" spans="1:3" x14ac:dyDescent="0.55000000000000004">
      <c r="A2779">
        <v>6300807167</v>
      </c>
      <c r="B2779">
        <v>14</v>
      </c>
      <c r="C2779" t="s">
        <v>1021</v>
      </c>
    </row>
    <row r="2780" spans="1:3" x14ac:dyDescent="0.55000000000000004">
      <c r="A2780">
        <v>6300819267</v>
      </c>
      <c r="B2780">
        <v>15</v>
      </c>
      <c r="C2780" t="s">
        <v>1022</v>
      </c>
    </row>
    <row r="2781" spans="1:3" hidden="1" x14ac:dyDescent="0.55000000000000004">
      <c r="A2781">
        <v>6300828577</v>
      </c>
      <c r="B2781">
        <v>25</v>
      </c>
      <c r="C2781" t="s">
        <v>1023</v>
      </c>
    </row>
    <row r="2782" spans="1:3" x14ac:dyDescent="0.55000000000000004">
      <c r="A2782">
        <v>6300835188</v>
      </c>
      <c r="B2782">
        <v>16</v>
      </c>
      <c r="C2782" t="s">
        <v>1024</v>
      </c>
    </row>
    <row r="2783" spans="1:3" x14ac:dyDescent="0.55000000000000004">
      <c r="A2783">
        <v>6300877223</v>
      </c>
      <c r="B2783">
        <v>10</v>
      </c>
      <c r="C2783" t="s">
        <v>0</v>
      </c>
    </row>
    <row r="2784" spans="1:3" x14ac:dyDescent="0.55000000000000004">
      <c r="A2784">
        <v>6300913456</v>
      </c>
      <c r="B2784">
        <v>10</v>
      </c>
      <c r="C2784" t="s">
        <v>1025</v>
      </c>
    </row>
    <row r="2785" spans="1:3" x14ac:dyDescent="0.55000000000000004">
      <c r="A2785">
        <v>6300915221</v>
      </c>
      <c r="B2785">
        <v>12</v>
      </c>
      <c r="C2785" t="s">
        <v>0</v>
      </c>
    </row>
    <row r="2786" spans="1:3" x14ac:dyDescent="0.55000000000000004">
      <c r="A2786">
        <v>6300951141</v>
      </c>
      <c r="B2786">
        <v>12</v>
      </c>
      <c r="C2786" t="s">
        <v>1026</v>
      </c>
    </row>
    <row r="2787" spans="1:3" hidden="1" x14ac:dyDescent="0.55000000000000004">
      <c r="A2787">
        <v>6300985635</v>
      </c>
      <c r="B2787">
        <v>22</v>
      </c>
      <c r="C2787" t="s">
        <v>1</v>
      </c>
    </row>
    <row r="2788" spans="1:3" hidden="1" x14ac:dyDescent="0.55000000000000004">
      <c r="A2788">
        <v>6301016468</v>
      </c>
      <c r="B2788">
        <v>26</v>
      </c>
      <c r="C2788" t="s">
        <v>0</v>
      </c>
    </row>
    <row r="2789" spans="1:3" x14ac:dyDescent="0.55000000000000004">
      <c r="A2789">
        <v>6301029161</v>
      </c>
      <c r="B2789">
        <v>9</v>
      </c>
      <c r="C2789" t="s">
        <v>0</v>
      </c>
    </row>
    <row r="2790" spans="1:3" x14ac:dyDescent="0.55000000000000004">
      <c r="A2790">
        <v>6301036088</v>
      </c>
      <c r="B2790">
        <v>5</v>
      </c>
      <c r="C2790" t="s">
        <v>0</v>
      </c>
    </row>
    <row r="2791" spans="1:3" hidden="1" x14ac:dyDescent="0.55000000000000004">
      <c r="A2791">
        <v>6301041636</v>
      </c>
      <c r="B2791">
        <v>19</v>
      </c>
      <c r="C2791" t="s">
        <v>1</v>
      </c>
    </row>
    <row r="2792" spans="1:3" hidden="1" x14ac:dyDescent="0.55000000000000004">
      <c r="A2792">
        <v>6301052261</v>
      </c>
      <c r="B2792">
        <v>26</v>
      </c>
      <c r="C2792" t="s">
        <v>1027</v>
      </c>
    </row>
    <row r="2793" spans="1:3" x14ac:dyDescent="0.55000000000000004">
      <c r="A2793">
        <v>6301065448</v>
      </c>
      <c r="B2793">
        <v>9</v>
      </c>
      <c r="C2793" t="s">
        <v>1028</v>
      </c>
    </row>
    <row r="2794" spans="1:3" x14ac:dyDescent="0.55000000000000004">
      <c r="A2794">
        <v>6301072036</v>
      </c>
      <c r="B2794">
        <v>5</v>
      </c>
      <c r="C2794" t="s">
        <v>1029</v>
      </c>
    </row>
    <row r="2795" spans="1:3" x14ac:dyDescent="0.55000000000000004">
      <c r="A2795">
        <v>6301135055</v>
      </c>
      <c r="B2795">
        <v>17</v>
      </c>
      <c r="C2795" t="s">
        <v>0</v>
      </c>
    </row>
    <row r="2796" spans="1:3" x14ac:dyDescent="0.55000000000000004">
      <c r="A2796">
        <v>6301171120</v>
      </c>
      <c r="B2796">
        <v>17</v>
      </c>
      <c r="C2796" t="s">
        <v>1030</v>
      </c>
    </row>
    <row r="2797" spans="1:3" x14ac:dyDescent="0.55000000000000004">
      <c r="A2797">
        <v>6301204026</v>
      </c>
      <c r="B2797">
        <v>13</v>
      </c>
      <c r="C2797" t="s">
        <v>0</v>
      </c>
    </row>
    <row r="2798" spans="1:3" hidden="1" x14ac:dyDescent="0.55000000000000004">
      <c r="A2798">
        <v>6301229248</v>
      </c>
      <c r="B2798">
        <v>21</v>
      </c>
      <c r="C2798" t="s">
        <v>1</v>
      </c>
    </row>
    <row r="2799" spans="1:3" x14ac:dyDescent="0.55000000000000004">
      <c r="A2799">
        <v>6301240196</v>
      </c>
      <c r="B2799">
        <v>13</v>
      </c>
      <c r="C2799" t="s">
        <v>1031</v>
      </c>
    </row>
    <row r="2800" spans="1:3" hidden="1" x14ac:dyDescent="0.55000000000000004">
      <c r="A2800">
        <v>6301267804</v>
      </c>
      <c r="B2800">
        <v>23</v>
      </c>
      <c r="C2800" t="s">
        <v>1</v>
      </c>
    </row>
    <row r="2801" spans="1:3" hidden="1" x14ac:dyDescent="0.55000000000000004">
      <c r="A2801">
        <v>6301303717</v>
      </c>
      <c r="B2801">
        <v>32</v>
      </c>
      <c r="C2801" t="s">
        <v>0</v>
      </c>
    </row>
    <row r="2802" spans="1:3" hidden="1" x14ac:dyDescent="0.55000000000000004">
      <c r="A2802">
        <v>6301338765</v>
      </c>
      <c r="B2802">
        <v>32</v>
      </c>
      <c r="C2802" t="s">
        <v>1032</v>
      </c>
    </row>
    <row r="2803" spans="1:3" x14ac:dyDescent="0.55000000000000004">
      <c r="A2803">
        <v>6302393376</v>
      </c>
      <c r="B2803">
        <v>8</v>
      </c>
      <c r="C2803" t="s">
        <v>0</v>
      </c>
    </row>
    <row r="2804" spans="1:3" x14ac:dyDescent="0.55000000000000004">
      <c r="A2804">
        <v>6302429045</v>
      </c>
      <c r="B2804">
        <v>8</v>
      </c>
      <c r="C2804" t="s">
        <v>1033</v>
      </c>
    </row>
    <row r="2805" spans="1:3" hidden="1" x14ac:dyDescent="0.55000000000000004">
      <c r="A2805">
        <v>6302962973</v>
      </c>
      <c r="B2805">
        <v>29</v>
      </c>
      <c r="C2805" t="s">
        <v>0</v>
      </c>
    </row>
    <row r="2806" spans="1:3" hidden="1" x14ac:dyDescent="0.55000000000000004">
      <c r="A2806">
        <v>6302998770</v>
      </c>
      <c r="B2806">
        <v>29</v>
      </c>
      <c r="C2806" t="s">
        <v>1034</v>
      </c>
    </row>
    <row r="2807" spans="1:3" x14ac:dyDescent="0.55000000000000004">
      <c r="A2807">
        <v>6303220088</v>
      </c>
      <c r="B2807">
        <v>3</v>
      </c>
      <c r="C2807" t="s">
        <v>0</v>
      </c>
    </row>
    <row r="2808" spans="1:3" x14ac:dyDescent="0.55000000000000004">
      <c r="A2808">
        <v>6303256197</v>
      </c>
      <c r="B2808">
        <v>3</v>
      </c>
      <c r="C2808" t="s">
        <v>1035</v>
      </c>
    </row>
    <row r="2809" spans="1:3" hidden="1" x14ac:dyDescent="0.55000000000000004">
      <c r="A2809">
        <v>6315354381</v>
      </c>
      <c r="B2809">
        <v>34</v>
      </c>
      <c r="C2809" t="s">
        <v>1036</v>
      </c>
    </row>
    <row r="2810" spans="1:3" hidden="1" x14ac:dyDescent="0.55000000000000004">
      <c r="A2810">
        <v>6315469000</v>
      </c>
      <c r="B2810">
        <v>28</v>
      </c>
      <c r="C2810" t="s">
        <v>1036</v>
      </c>
    </row>
    <row r="2811" spans="1:3" hidden="1" x14ac:dyDescent="0.55000000000000004">
      <c r="A2811">
        <v>6315489356</v>
      </c>
      <c r="B2811">
        <v>24</v>
      </c>
      <c r="C2811" t="s">
        <v>1037</v>
      </c>
    </row>
    <row r="2812" spans="1:3" x14ac:dyDescent="0.55000000000000004">
      <c r="A2812">
        <v>6315509956</v>
      </c>
      <c r="B2812">
        <v>11</v>
      </c>
      <c r="C2812" t="s">
        <v>1036</v>
      </c>
    </row>
    <row r="2813" spans="1:3" hidden="1" x14ac:dyDescent="0.55000000000000004">
      <c r="A2813">
        <v>6315530958</v>
      </c>
      <c r="B2813">
        <v>31</v>
      </c>
      <c r="C2813" t="s">
        <v>1036</v>
      </c>
    </row>
    <row r="2814" spans="1:3" x14ac:dyDescent="0.55000000000000004">
      <c r="A2814">
        <v>6315555661</v>
      </c>
      <c r="B2814">
        <v>2</v>
      </c>
      <c r="C2814" t="s">
        <v>1036</v>
      </c>
    </row>
    <row r="2815" spans="1:3" x14ac:dyDescent="0.55000000000000004">
      <c r="A2815">
        <v>6315570197</v>
      </c>
      <c r="B2815">
        <v>6</v>
      </c>
      <c r="C2815" t="s">
        <v>1036</v>
      </c>
    </row>
    <row r="2816" spans="1:3" hidden="1" x14ac:dyDescent="0.55000000000000004">
      <c r="A2816">
        <v>6315571465</v>
      </c>
      <c r="B2816">
        <v>30</v>
      </c>
      <c r="C2816" t="s">
        <v>1036</v>
      </c>
    </row>
    <row r="2817" spans="1:3" x14ac:dyDescent="0.55000000000000004">
      <c r="A2817">
        <v>6315667945</v>
      </c>
      <c r="B2817">
        <v>4</v>
      </c>
      <c r="C2817" t="s">
        <v>1036</v>
      </c>
    </row>
    <row r="2818" spans="1:3" hidden="1" x14ac:dyDescent="0.55000000000000004">
      <c r="A2818">
        <v>6315682682</v>
      </c>
      <c r="B2818">
        <v>33</v>
      </c>
      <c r="C2818" t="s">
        <v>1036</v>
      </c>
    </row>
    <row r="2819" spans="1:3" x14ac:dyDescent="0.55000000000000004">
      <c r="A2819">
        <v>6315701692</v>
      </c>
      <c r="B2819">
        <v>1</v>
      </c>
      <c r="C2819" t="s">
        <v>1036</v>
      </c>
    </row>
    <row r="2820" spans="1:3" hidden="1" x14ac:dyDescent="0.55000000000000004">
      <c r="A2820">
        <v>6315712943</v>
      </c>
      <c r="B2820">
        <v>27</v>
      </c>
      <c r="C2820" t="s">
        <v>1036</v>
      </c>
    </row>
    <row r="2821" spans="1:3" x14ac:dyDescent="0.55000000000000004">
      <c r="A2821">
        <v>6315721266</v>
      </c>
      <c r="B2821">
        <v>7</v>
      </c>
      <c r="C2821" t="s">
        <v>1036</v>
      </c>
    </row>
    <row r="2822" spans="1:3" hidden="1" x14ac:dyDescent="0.55000000000000004">
      <c r="A2822">
        <v>6315760518</v>
      </c>
      <c r="B2822">
        <v>21</v>
      </c>
      <c r="C2822" t="s">
        <v>1038</v>
      </c>
    </row>
    <row r="2823" spans="1:3" hidden="1" x14ac:dyDescent="0.55000000000000004">
      <c r="A2823">
        <v>6315767222</v>
      </c>
      <c r="B2823">
        <v>20</v>
      </c>
      <c r="C2823" t="s">
        <v>1039</v>
      </c>
    </row>
    <row r="2824" spans="1:3" x14ac:dyDescent="0.55000000000000004">
      <c r="A2824">
        <v>6315769593</v>
      </c>
      <c r="B2824">
        <v>14</v>
      </c>
      <c r="C2824" t="s">
        <v>1036</v>
      </c>
    </row>
    <row r="2825" spans="1:3" x14ac:dyDescent="0.55000000000000004">
      <c r="A2825">
        <v>6315782090</v>
      </c>
      <c r="B2825">
        <v>15</v>
      </c>
      <c r="C2825" t="s">
        <v>1036</v>
      </c>
    </row>
    <row r="2826" spans="1:3" hidden="1" x14ac:dyDescent="0.55000000000000004">
      <c r="A2826">
        <v>6315794801</v>
      </c>
      <c r="B2826">
        <v>25</v>
      </c>
      <c r="C2826" t="s">
        <v>1036</v>
      </c>
    </row>
    <row r="2827" spans="1:3" hidden="1" x14ac:dyDescent="0.55000000000000004">
      <c r="A2827">
        <v>6315796870</v>
      </c>
      <c r="B2827">
        <v>23</v>
      </c>
      <c r="C2827" t="s">
        <v>1040</v>
      </c>
    </row>
    <row r="2828" spans="1:3" x14ac:dyDescent="0.55000000000000004">
      <c r="A2828">
        <v>6315800250</v>
      </c>
      <c r="B2828">
        <v>16</v>
      </c>
      <c r="C2828" t="s">
        <v>1036</v>
      </c>
    </row>
    <row r="2829" spans="1:3" hidden="1" x14ac:dyDescent="0.55000000000000004">
      <c r="A2829">
        <v>6315803823</v>
      </c>
      <c r="B2829">
        <v>21</v>
      </c>
      <c r="C2829" t="s">
        <v>1041</v>
      </c>
    </row>
    <row r="2830" spans="1:3" hidden="1" x14ac:dyDescent="0.55000000000000004">
      <c r="A2830">
        <v>6315804967</v>
      </c>
      <c r="B2830">
        <v>23</v>
      </c>
      <c r="C2830" t="s">
        <v>1042</v>
      </c>
    </row>
    <row r="2831" spans="1:3" hidden="1" x14ac:dyDescent="0.55000000000000004">
      <c r="A2831">
        <v>6315843754</v>
      </c>
      <c r="B2831">
        <v>21</v>
      </c>
      <c r="C2831" t="s">
        <v>1043</v>
      </c>
    </row>
    <row r="2832" spans="1:3" hidden="1" x14ac:dyDescent="0.55000000000000004">
      <c r="A2832">
        <v>6315853900</v>
      </c>
      <c r="B2832">
        <v>24</v>
      </c>
      <c r="C2832" t="s">
        <v>1044</v>
      </c>
    </row>
    <row r="2833" spans="1:3" hidden="1" x14ac:dyDescent="0.55000000000000004">
      <c r="A2833">
        <v>6315862054</v>
      </c>
      <c r="B2833">
        <v>24</v>
      </c>
      <c r="C2833" t="s">
        <v>1045</v>
      </c>
    </row>
    <row r="2834" spans="1:3" hidden="1" x14ac:dyDescent="0.55000000000000004">
      <c r="A2834">
        <v>6315873718</v>
      </c>
      <c r="B2834">
        <v>21</v>
      </c>
      <c r="C2834" t="s">
        <v>1046</v>
      </c>
    </row>
    <row r="2835" spans="1:3" x14ac:dyDescent="0.55000000000000004">
      <c r="A2835">
        <v>6315876067</v>
      </c>
      <c r="B2835">
        <v>10</v>
      </c>
      <c r="C2835" t="s">
        <v>1036</v>
      </c>
    </row>
    <row r="2836" spans="1:3" hidden="1" x14ac:dyDescent="0.55000000000000004">
      <c r="A2836">
        <v>6315877584</v>
      </c>
      <c r="B2836">
        <v>22</v>
      </c>
      <c r="C2836" t="s">
        <v>1047</v>
      </c>
    </row>
    <row r="2837" spans="1:3" x14ac:dyDescent="0.55000000000000004">
      <c r="A2837">
        <v>6315913831</v>
      </c>
      <c r="B2837">
        <v>12</v>
      </c>
      <c r="C2837" t="s">
        <v>1036</v>
      </c>
    </row>
    <row r="2838" spans="1:3" hidden="1" x14ac:dyDescent="0.55000000000000004">
      <c r="A2838">
        <v>6315972223</v>
      </c>
      <c r="B2838">
        <v>21</v>
      </c>
      <c r="C2838" t="s">
        <v>1048</v>
      </c>
    </row>
    <row r="2839" spans="1:3" hidden="1" x14ac:dyDescent="0.55000000000000004">
      <c r="A2839">
        <v>6316017770</v>
      </c>
      <c r="B2839">
        <v>26</v>
      </c>
      <c r="C2839" t="s">
        <v>1036</v>
      </c>
    </row>
    <row r="2840" spans="1:3" x14ac:dyDescent="0.55000000000000004">
      <c r="A2840">
        <v>6316028018</v>
      </c>
      <c r="B2840">
        <v>9</v>
      </c>
      <c r="C2840" t="s">
        <v>1036</v>
      </c>
    </row>
    <row r="2841" spans="1:3" x14ac:dyDescent="0.55000000000000004">
      <c r="A2841">
        <v>6316034652</v>
      </c>
      <c r="B2841">
        <v>5</v>
      </c>
      <c r="C2841" t="s">
        <v>1036</v>
      </c>
    </row>
    <row r="2842" spans="1:3" hidden="1" x14ac:dyDescent="0.55000000000000004">
      <c r="A2842">
        <v>6316131585</v>
      </c>
      <c r="B2842">
        <v>20</v>
      </c>
      <c r="C2842" t="s">
        <v>1049</v>
      </c>
    </row>
    <row r="2843" spans="1:3" x14ac:dyDescent="0.55000000000000004">
      <c r="A2843">
        <v>6316137169</v>
      </c>
      <c r="B2843">
        <v>17</v>
      </c>
      <c r="C2843" t="s">
        <v>1036</v>
      </c>
    </row>
    <row r="2844" spans="1:3" x14ac:dyDescent="0.55000000000000004">
      <c r="A2844">
        <v>6316209581</v>
      </c>
      <c r="B2844">
        <v>13</v>
      </c>
      <c r="C2844" t="s">
        <v>1036</v>
      </c>
    </row>
    <row r="2845" spans="1:3" hidden="1" x14ac:dyDescent="0.55000000000000004">
      <c r="A2845">
        <v>6316305019</v>
      </c>
      <c r="B2845">
        <v>32</v>
      </c>
      <c r="C2845" t="s">
        <v>1036</v>
      </c>
    </row>
    <row r="2846" spans="1:3" hidden="1" x14ac:dyDescent="0.55000000000000004">
      <c r="A2846">
        <v>6316350955</v>
      </c>
      <c r="B2846">
        <v>21</v>
      </c>
      <c r="C2846" t="s">
        <v>1050</v>
      </c>
    </row>
    <row r="2847" spans="1:3" hidden="1" x14ac:dyDescent="0.55000000000000004">
      <c r="A2847">
        <v>6316435225</v>
      </c>
      <c r="B2847">
        <v>19</v>
      </c>
      <c r="C2847" t="s">
        <v>1051</v>
      </c>
    </row>
    <row r="2848" spans="1:3" hidden="1" x14ac:dyDescent="0.55000000000000004">
      <c r="A2848">
        <v>6317256643</v>
      </c>
      <c r="B2848">
        <v>21</v>
      </c>
      <c r="C2848" t="s">
        <v>1052</v>
      </c>
    </row>
    <row r="2849" spans="1:3" x14ac:dyDescent="0.55000000000000004">
      <c r="A2849">
        <v>6317399591</v>
      </c>
      <c r="B2849">
        <v>8</v>
      </c>
      <c r="C2849" t="s">
        <v>1036</v>
      </c>
    </row>
    <row r="2850" spans="1:3" hidden="1" x14ac:dyDescent="0.55000000000000004">
      <c r="A2850">
        <v>6317458382</v>
      </c>
      <c r="B2850">
        <v>21</v>
      </c>
      <c r="C2850" t="s">
        <v>1053</v>
      </c>
    </row>
    <row r="2851" spans="1:3" hidden="1" x14ac:dyDescent="0.55000000000000004">
      <c r="A2851">
        <v>6317964275</v>
      </c>
      <c r="B2851">
        <v>29</v>
      </c>
      <c r="C2851" t="s">
        <v>1036</v>
      </c>
    </row>
    <row r="2852" spans="1:3" x14ac:dyDescent="0.55000000000000004">
      <c r="A2852">
        <v>6318224915</v>
      </c>
      <c r="B2852">
        <v>3</v>
      </c>
      <c r="C2852" t="s">
        <v>1036</v>
      </c>
    </row>
    <row r="2853" spans="1:3" hidden="1" x14ac:dyDescent="0.55000000000000004">
      <c r="A2853">
        <v>6318363062</v>
      </c>
      <c r="B2853">
        <v>21</v>
      </c>
      <c r="C2853" t="s">
        <v>1054</v>
      </c>
    </row>
    <row r="2854" spans="1:3" hidden="1" x14ac:dyDescent="0.55000000000000004">
      <c r="A2854">
        <v>6318445402</v>
      </c>
      <c r="B2854">
        <v>21</v>
      </c>
      <c r="C2854" t="s">
        <v>1055</v>
      </c>
    </row>
    <row r="2855" spans="1:3" hidden="1" x14ac:dyDescent="0.55000000000000004">
      <c r="A2855">
        <v>6318746784</v>
      </c>
      <c r="B2855">
        <v>21</v>
      </c>
      <c r="C2855" t="s">
        <v>1056</v>
      </c>
    </row>
    <row r="2856" spans="1:3" hidden="1" x14ac:dyDescent="0.55000000000000004">
      <c r="A2856">
        <v>6320377723</v>
      </c>
      <c r="B2856">
        <v>21</v>
      </c>
      <c r="C2856" t="s">
        <v>1057</v>
      </c>
    </row>
    <row r="2857" spans="1:3" hidden="1" x14ac:dyDescent="0.55000000000000004">
      <c r="A2857">
        <v>6320388923</v>
      </c>
      <c r="B2857">
        <v>21</v>
      </c>
      <c r="C2857" t="s">
        <v>1058</v>
      </c>
    </row>
    <row r="2858" spans="1:3" hidden="1" x14ac:dyDescent="0.55000000000000004">
      <c r="A2858">
        <v>6320398923</v>
      </c>
      <c r="B2858">
        <v>21</v>
      </c>
      <c r="C2858" t="s">
        <v>1059</v>
      </c>
    </row>
    <row r="2859" spans="1:3" hidden="1" x14ac:dyDescent="0.55000000000000004">
      <c r="A2859">
        <v>6320409443</v>
      </c>
      <c r="B2859">
        <v>21</v>
      </c>
      <c r="C2859" t="s">
        <v>1060</v>
      </c>
    </row>
    <row r="2860" spans="1:3" hidden="1" x14ac:dyDescent="0.55000000000000004">
      <c r="A2860">
        <v>6320419782</v>
      </c>
      <c r="B2860">
        <v>21</v>
      </c>
      <c r="C2860" t="s">
        <v>1061</v>
      </c>
    </row>
    <row r="2861" spans="1:3" hidden="1" x14ac:dyDescent="0.55000000000000004">
      <c r="A2861">
        <v>6320454564</v>
      </c>
      <c r="B2861">
        <v>21</v>
      </c>
      <c r="C2861" t="s">
        <v>1062</v>
      </c>
    </row>
    <row r="2862" spans="1:3" hidden="1" x14ac:dyDescent="0.55000000000000004">
      <c r="A2862">
        <v>6350353073</v>
      </c>
      <c r="B2862">
        <v>34</v>
      </c>
      <c r="C2862" t="s">
        <v>46</v>
      </c>
    </row>
    <row r="2863" spans="1:3" hidden="1" x14ac:dyDescent="0.55000000000000004">
      <c r="A2863">
        <v>6350467692</v>
      </c>
      <c r="B2863">
        <v>28</v>
      </c>
      <c r="C2863" t="s">
        <v>46</v>
      </c>
    </row>
    <row r="2864" spans="1:3" x14ac:dyDescent="0.55000000000000004">
      <c r="A2864">
        <v>6350508647</v>
      </c>
      <c r="B2864">
        <v>11</v>
      </c>
      <c r="C2864" t="s">
        <v>46</v>
      </c>
    </row>
    <row r="2865" spans="1:3" hidden="1" x14ac:dyDescent="0.55000000000000004">
      <c r="A2865">
        <v>6350529650</v>
      </c>
      <c r="B2865">
        <v>31</v>
      </c>
      <c r="C2865" t="s">
        <v>46</v>
      </c>
    </row>
    <row r="2866" spans="1:3" x14ac:dyDescent="0.55000000000000004">
      <c r="A2866">
        <v>6350554307</v>
      </c>
      <c r="B2866">
        <v>2</v>
      </c>
      <c r="C2866" t="s">
        <v>46</v>
      </c>
    </row>
    <row r="2867" spans="1:3" x14ac:dyDescent="0.55000000000000004">
      <c r="A2867">
        <v>6350568843</v>
      </c>
      <c r="B2867">
        <v>6</v>
      </c>
      <c r="C2867" t="s">
        <v>46</v>
      </c>
    </row>
    <row r="2868" spans="1:3" hidden="1" x14ac:dyDescent="0.55000000000000004">
      <c r="A2868">
        <v>6350570111</v>
      </c>
      <c r="B2868">
        <v>30</v>
      </c>
      <c r="C2868" t="s">
        <v>46</v>
      </c>
    </row>
    <row r="2869" spans="1:3" x14ac:dyDescent="0.55000000000000004">
      <c r="A2869">
        <v>6350666545</v>
      </c>
      <c r="B2869">
        <v>4</v>
      </c>
      <c r="C2869" t="s">
        <v>46</v>
      </c>
    </row>
    <row r="2870" spans="1:3" hidden="1" x14ac:dyDescent="0.55000000000000004">
      <c r="A2870">
        <v>6350681328</v>
      </c>
      <c r="B2870">
        <v>33</v>
      </c>
      <c r="C2870" t="s">
        <v>46</v>
      </c>
    </row>
    <row r="2871" spans="1:3" x14ac:dyDescent="0.55000000000000004">
      <c r="A2871">
        <v>6350700383</v>
      </c>
      <c r="B2871">
        <v>1</v>
      </c>
      <c r="C2871" t="s">
        <v>46</v>
      </c>
    </row>
    <row r="2872" spans="1:3" hidden="1" x14ac:dyDescent="0.55000000000000004">
      <c r="A2872">
        <v>6350711635</v>
      </c>
      <c r="B2872">
        <v>27</v>
      </c>
      <c r="C2872" t="s">
        <v>46</v>
      </c>
    </row>
    <row r="2873" spans="1:3" x14ac:dyDescent="0.55000000000000004">
      <c r="A2873">
        <v>6350719957</v>
      </c>
      <c r="B2873">
        <v>7</v>
      </c>
      <c r="C2873" t="s">
        <v>46</v>
      </c>
    </row>
    <row r="2874" spans="1:3" x14ac:dyDescent="0.55000000000000004">
      <c r="A2874">
        <v>6350768284</v>
      </c>
      <c r="B2874">
        <v>14</v>
      </c>
      <c r="C2874" t="s">
        <v>46</v>
      </c>
    </row>
    <row r="2875" spans="1:3" x14ac:dyDescent="0.55000000000000004">
      <c r="A2875">
        <v>6350780736</v>
      </c>
      <c r="B2875">
        <v>15</v>
      </c>
      <c r="C2875" t="s">
        <v>46</v>
      </c>
    </row>
    <row r="2876" spans="1:3" hidden="1" x14ac:dyDescent="0.55000000000000004">
      <c r="A2876">
        <v>6350793493</v>
      </c>
      <c r="B2876">
        <v>25</v>
      </c>
      <c r="C2876" t="s">
        <v>46</v>
      </c>
    </row>
    <row r="2877" spans="1:3" x14ac:dyDescent="0.55000000000000004">
      <c r="A2877">
        <v>6350798942</v>
      </c>
      <c r="B2877">
        <v>16</v>
      </c>
      <c r="C2877" t="s">
        <v>46</v>
      </c>
    </row>
    <row r="2878" spans="1:3" x14ac:dyDescent="0.55000000000000004">
      <c r="A2878">
        <v>6350874667</v>
      </c>
      <c r="B2878">
        <v>10</v>
      </c>
      <c r="C2878" t="s">
        <v>46</v>
      </c>
    </row>
    <row r="2879" spans="1:3" x14ac:dyDescent="0.55000000000000004">
      <c r="A2879">
        <v>6350912522</v>
      </c>
      <c r="B2879">
        <v>12</v>
      </c>
      <c r="C2879" t="s">
        <v>46</v>
      </c>
    </row>
    <row r="2880" spans="1:3" hidden="1" x14ac:dyDescent="0.55000000000000004">
      <c r="A2880">
        <v>6351016462</v>
      </c>
      <c r="B2880">
        <v>26</v>
      </c>
      <c r="C2880" t="s">
        <v>46</v>
      </c>
    </row>
    <row r="2881" spans="1:3" x14ac:dyDescent="0.55000000000000004">
      <c r="A2881">
        <v>6351026664</v>
      </c>
      <c r="B2881">
        <v>9</v>
      </c>
      <c r="C2881" t="s">
        <v>46</v>
      </c>
    </row>
    <row r="2882" spans="1:3" x14ac:dyDescent="0.55000000000000004">
      <c r="A2882">
        <v>6351033298</v>
      </c>
      <c r="B2882">
        <v>5</v>
      </c>
      <c r="C2882" t="s">
        <v>46</v>
      </c>
    </row>
    <row r="2883" spans="1:3" x14ac:dyDescent="0.55000000000000004">
      <c r="A2883">
        <v>6351135049</v>
      </c>
      <c r="B2883">
        <v>17</v>
      </c>
      <c r="C2883" t="s">
        <v>46</v>
      </c>
    </row>
    <row r="2884" spans="1:3" x14ac:dyDescent="0.55000000000000004">
      <c r="A2884">
        <v>6351202059</v>
      </c>
      <c r="B2884">
        <v>13</v>
      </c>
      <c r="C2884" t="s">
        <v>46</v>
      </c>
    </row>
    <row r="2885" spans="1:3" hidden="1" x14ac:dyDescent="0.55000000000000004">
      <c r="A2885">
        <v>6351303711</v>
      </c>
      <c r="B2885">
        <v>32</v>
      </c>
      <c r="C2885" t="s">
        <v>46</v>
      </c>
    </row>
    <row r="2886" spans="1:3" x14ac:dyDescent="0.55000000000000004">
      <c r="A2886">
        <v>6352390956</v>
      </c>
      <c r="B2886">
        <v>8</v>
      </c>
      <c r="C2886" t="s">
        <v>46</v>
      </c>
    </row>
    <row r="2887" spans="1:3" hidden="1" x14ac:dyDescent="0.55000000000000004">
      <c r="A2887">
        <v>6352962967</v>
      </c>
      <c r="B2887">
        <v>29</v>
      </c>
      <c r="C2887" t="s">
        <v>46</v>
      </c>
    </row>
    <row r="2888" spans="1:3" x14ac:dyDescent="0.55000000000000004">
      <c r="A2888">
        <v>6353217527</v>
      </c>
      <c r="B2888">
        <v>3</v>
      </c>
      <c r="C2888" t="s">
        <v>46</v>
      </c>
    </row>
    <row r="2889" spans="1:3" hidden="1" x14ac:dyDescent="0.55000000000000004">
      <c r="A2889">
        <v>6600357605</v>
      </c>
      <c r="B2889">
        <v>24</v>
      </c>
      <c r="C2889" t="s">
        <v>1</v>
      </c>
    </row>
    <row r="2890" spans="1:3" hidden="1" x14ac:dyDescent="0.55000000000000004">
      <c r="A2890">
        <v>6600387311</v>
      </c>
      <c r="B2890">
        <v>34</v>
      </c>
      <c r="C2890" t="s">
        <v>1063</v>
      </c>
    </row>
    <row r="2891" spans="1:3" hidden="1" x14ac:dyDescent="0.55000000000000004">
      <c r="A2891">
        <v>6600388130</v>
      </c>
      <c r="B2891">
        <v>34</v>
      </c>
      <c r="C2891" t="s">
        <v>0</v>
      </c>
    </row>
    <row r="2892" spans="1:3" hidden="1" x14ac:dyDescent="0.55000000000000004">
      <c r="A2892">
        <v>6600502311</v>
      </c>
      <c r="B2892">
        <v>28</v>
      </c>
      <c r="C2892" t="s">
        <v>1064</v>
      </c>
    </row>
    <row r="2893" spans="1:3" hidden="1" x14ac:dyDescent="0.55000000000000004">
      <c r="A2893">
        <v>6600503131</v>
      </c>
      <c r="B2893">
        <v>28</v>
      </c>
      <c r="C2893" t="s">
        <v>0</v>
      </c>
    </row>
    <row r="2894" spans="1:3" x14ac:dyDescent="0.55000000000000004">
      <c r="A2894">
        <v>6600546890</v>
      </c>
      <c r="B2894">
        <v>11</v>
      </c>
      <c r="C2894" t="s">
        <v>1065</v>
      </c>
    </row>
    <row r="2895" spans="1:3" x14ac:dyDescent="0.55000000000000004">
      <c r="A2895">
        <v>6600547709</v>
      </c>
      <c r="B2895">
        <v>11</v>
      </c>
      <c r="C2895" t="s">
        <v>0</v>
      </c>
    </row>
    <row r="2896" spans="1:3" hidden="1" x14ac:dyDescent="0.55000000000000004">
      <c r="A2896">
        <v>6600563901</v>
      </c>
      <c r="B2896">
        <v>31</v>
      </c>
      <c r="C2896" t="s">
        <v>1066</v>
      </c>
    </row>
    <row r="2897" spans="1:3" hidden="1" x14ac:dyDescent="0.55000000000000004">
      <c r="A2897">
        <v>6600564719</v>
      </c>
      <c r="B2897">
        <v>31</v>
      </c>
      <c r="C2897" t="s">
        <v>0</v>
      </c>
    </row>
    <row r="2898" spans="1:3" x14ac:dyDescent="0.55000000000000004">
      <c r="A2898">
        <v>6600591666</v>
      </c>
      <c r="B2898">
        <v>2</v>
      </c>
      <c r="C2898" t="s">
        <v>1067</v>
      </c>
    </row>
    <row r="2899" spans="1:3" x14ac:dyDescent="0.55000000000000004">
      <c r="A2899">
        <v>6600592485</v>
      </c>
      <c r="B2899">
        <v>2</v>
      </c>
      <c r="C2899" t="s">
        <v>0</v>
      </c>
    </row>
    <row r="2900" spans="1:3" hidden="1" x14ac:dyDescent="0.55000000000000004">
      <c r="A2900">
        <v>6600604732</v>
      </c>
      <c r="B2900">
        <v>30</v>
      </c>
      <c r="C2900" t="s">
        <v>1068</v>
      </c>
    </row>
    <row r="2901" spans="1:3" hidden="1" x14ac:dyDescent="0.55000000000000004">
      <c r="A2901">
        <v>6600605550</v>
      </c>
      <c r="B2901">
        <v>30</v>
      </c>
      <c r="C2901" t="s">
        <v>0</v>
      </c>
    </row>
    <row r="2902" spans="1:3" x14ac:dyDescent="0.55000000000000004">
      <c r="A2902">
        <v>6600607120</v>
      </c>
      <c r="B2902">
        <v>6</v>
      </c>
      <c r="C2902" t="s">
        <v>1069</v>
      </c>
    </row>
    <row r="2903" spans="1:3" x14ac:dyDescent="0.55000000000000004">
      <c r="A2903">
        <v>6600607939</v>
      </c>
      <c r="B2903">
        <v>6</v>
      </c>
      <c r="C2903" t="s">
        <v>0</v>
      </c>
    </row>
    <row r="2904" spans="1:3" hidden="1" x14ac:dyDescent="0.55000000000000004">
      <c r="A2904">
        <v>6600649083</v>
      </c>
      <c r="B2904">
        <v>18</v>
      </c>
      <c r="C2904" t="s">
        <v>1</v>
      </c>
    </row>
    <row r="2905" spans="1:3" x14ac:dyDescent="0.55000000000000004">
      <c r="A2905">
        <v>6600704265</v>
      </c>
      <c r="B2905">
        <v>4</v>
      </c>
      <c r="C2905" t="s">
        <v>1070</v>
      </c>
    </row>
    <row r="2906" spans="1:3" x14ac:dyDescent="0.55000000000000004">
      <c r="A2906">
        <v>6600705153</v>
      </c>
      <c r="B2906">
        <v>4</v>
      </c>
      <c r="C2906" t="s">
        <v>0</v>
      </c>
    </row>
    <row r="2907" spans="1:3" hidden="1" x14ac:dyDescent="0.55000000000000004">
      <c r="A2907">
        <v>6600715997</v>
      </c>
      <c r="B2907">
        <v>33</v>
      </c>
      <c r="C2907" t="s">
        <v>1071</v>
      </c>
    </row>
    <row r="2908" spans="1:3" hidden="1" x14ac:dyDescent="0.55000000000000004">
      <c r="A2908">
        <v>6600716816</v>
      </c>
      <c r="B2908">
        <v>33</v>
      </c>
      <c r="C2908" t="s">
        <v>0</v>
      </c>
    </row>
    <row r="2909" spans="1:3" x14ac:dyDescent="0.55000000000000004">
      <c r="A2909">
        <v>6600738291</v>
      </c>
      <c r="B2909">
        <v>1</v>
      </c>
      <c r="C2909" t="s">
        <v>1072</v>
      </c>
    </row>
    <row r="2910" spans="1:3" x14ac:dyDescent="0.55000000000000004">
      <c r="A2910">
        <v>6600739181</v>
      </c>
      <c r="B2910">
        <v>1</v>
      </c>
      <c r="C2910" t="s">
        <v>0</v>
      </c>
    </row>
    <row r="2911" spans="1:3" hidden="1" x14ac:dyDescent="0.55000000000000004">
      <c r="A2911">
        <v>6600745910</v>
      </c>
      <c r="B2911">
        <v>27</v>
      </c>
      <c r="C2911" t="s">
        <v>1073</v>
      </c>
    </row>
    <row r="2912" spans="1:3" hidden="1" x14ac:dyDescent="0.55000000000000004">
      <c r="A2912">
        <v>6600746728</v>
      </c>
      <c r="B2912">
        <v>27</v>
      </c>
      <c r="C2912" t="s">
        <v>0</v>
      </c>
    </row>
    <row r="2913" spans="1:3" x14ac:dyDescent="0.55000000000000004">
      <c r="A2913">
        <v>6600758208</v>
      </c>
      <c r="B2913">
        <v>7</v>
      </c>
      <c r="C2913" t="s">
        <v>1074</v>
      </c>
    </row>
    <row r="2914" spans="1:3" x14ac:dyDescent="0.55000000000000004">
      <c r="A2914">
        <v>6600759029</v>
      </c>
      <c r="B2914">
        <v>7</v>
      </c>
      <c r="C2914" t="s">
        <v>0</v>
      </c>
    </row>
    <row r="2915" spans="1:3" hidden="1" x14ac:dyDescent="0.55000000000000004">
      <c r="A2915">
        <v>6600795058</v>
      </c>
      <c r="B2915">
        <v>20</v>
      </c>
      <c r="C2915" t="s">
        <v>1</v>
      </c>
    </row>
    <row r="2916" spans="1:3" x14ac:dyDescent="0.55000000000000004">
      <c r="A2916">
        <v>6600806499</v>
      </c>
      <c r="B2916">
        <v>14</v>
      </c>
      <c r="C2916" t="s">
        <v>1075</v>
      </c>
    </row>
    <row r="2917" spans="1:3" x14ac:dyDescent="0.55000000000000004">
      <c r="A2917">
        <v>6600807318</v>
      </c>
      <c r="B2917">
        <v>14</v>
      </c>
      <c r="C2917" t="s">
        <v>0</v>
      </c>
    </row>
    <row r="2918" spans="1:3" x14ac:dyDescent="0.55000000000000004">
      <c r="A2918">
        <v>6600818466</v>
      </c>
      <c r="B2918">
        <v>15</v>
      </c>
      <c r="C2918" t="s">
        <v>1076</v>
      </c>
    </row>
    <row r="2919" spans="1:3" x14ac:dyDescent="0.55000000000000004">
      <c r="A2919">
        <v>6600819355</v>
      </c>
      <c r="B2919">
        <v>15</v>
      </c>
      <c r="C2919" t="s">
        <v>0</v>
      </c>
    </row>
    <row r="2920" spans="1:3" hidden="1" x14ac:dyDescent="0.55000000000000004">
      <c r="A2920">
        <v>6600827773</v>
      </c>
      <c r="B2920">
        <v>25</v>
      </c>
      <c r="C2920" t="s">
        <v>1077</v>
      </c>
    </row>
    <row r="2921" spans="1:3" hidden="1" x14ac:dyDescent="0.55000000000000004">
      <c r="A2921">
        <v>6600828591</v>
      </c>
      <c r="B2921">
        <v>25</v>
      </c>
      <c r="C2921" t="s">
        <v>0</v>
      </c>
    </row>
    <row r="2922" spans="1:3" x14ac:dyDescent="0.55000000000000004">
      <c r="A2922">
        <v>6600834012</v>
      </c>
      <c r="B2922">
        <v>16</v>
      </c>
      <c r="C2922" t="s">
        <v>1078</v>
      </c>
    </row>
    <row r="2923" spans="1:3" x14ac:dyDescent="0.55000000000000004">
      <c r="A2923">
        <v>6600834830</v>
      </c>
      <c r="B2923">
        <v>16</v>
      </c>
      <c r="C2923" t="s">
        <v>0</v>
      </c>
    </row>
    <row r="2924" spans="1:3" x14ac:dyDescent="0.55000000000000004">
      <c r="A2924">
        <v>6600912660</v>
      </c>
      <c r="B2924">
        <v>10</v>
      </c>
      <c r="C2924" t="s">
        <v>1079</v>
      </c>
    </row>
    <row r="2925" spans="1:3" x14ac:dyDescent="0.55000000000000004">
      <c r="A2925">
        <v>6600913493</v>
      </c>
      <c r="B2925">
        <v>10</v>
      </c>
      <c r="C2925" t="s">
        <v>0</v>
      </c>
    </row>
    <row r="2926" spans="1:3" x14ac:dyDescent="0.55000000000000004">
      <c r="A2926">
        <v>6600950185</v>
      </c>
      <c r="B2926">
        <v>12</v>
      </c>
      <c r="C2926" t="s">
        <v>1080</v>
      </c>
    </row>
    <row r="2927" spans="1:3" x14ac:dyDescent="0.55000000000000004">
      <c r="A2927">
        <v>6600951074</v>
      </c>
      <c r="B2927">
        <v>12</v>
      </c>
      <c r="C2927" t="s">
        <v>0</v>
      </c>
    </row>
    <row r="2928" spans="1:3" hidden="1" x14ac:dyDescent="0.55000000000000004">
      <c r="A2928">
        <v>6600985635</v>
      </c>
      <c r="B2928">
        <v>22</v>
      </c>
      <c r="C2928" t="s">
        <v>1</v>
      </c>
    </row>
    <row r="2929" spans="1:3" hidden="1" x14ac:dyDescent="0.55000000000000004">
      <c r="A2929">
        <v>6601041636</v>
      </c>
      <c r="B2929">
        <v>19</v>
      </c>
      <c r="C2929" t="s">
        <v>1</v>
      </c>
    </row>
    <row r="2930" spans="1:3" hidden="1" x14ac:dyDescent="0.55000000000000004">
      <c r="A2930">
        <v>6601050718</v>
      </c>
      <c r="B2930">
        <v>26</v>
      </c>
      <c r="C2930" t="s">
        <v>1081</v>
      </c>
    </row>
    <row r="2931" spans="1:3" hidden="1" x14ac:dyDescent="0.55000000000000004">
      <c r="A2931">
        <v>6601051536</v>
      </c>
      <c r="B2931">
        <v>26</v>
      </c>
      <c r="C2931" t="s">
        <v>0</v>
      </c>
    </row>
    <row r="2932" spans="1:3" x14ac:dyDescent="0.55000000000000004">
      <c r="A2932">
        <v>6601064725</v>
      </c>
      <c r="B2932">
        <v>9</v>
      </c>
      <c r="C2932" t="s">
        <v>1082</v>
      </c>
    </row>
    <row r="2933" spans="1:3" x14ac:dyDescent="0.55000000000000004">
      <c r="A2933">
        <v>6601065545</v>
      </c>
      <c r="B2933">
        <v>9</v>
      </c>
      <c r="C2933" t="s">
        <v>0</v>
      </c>
    </row>
    <row r="2934" spans="1:3" x14ac:dyDescent="0.55000000000000004">
      <c r="A2934">
        <v>6601071609</v>
      </c>
      <c r="B2934">
        <v>5</v>
      </c>
      <c r="C2934" t="s">
        <v>1083</v>
      </c>
    </row>
    <row r="2935" spans="1:3" x14ac:dyDescent="0.55000000000000004">
      <c r="A2935">
        <v>6601072428</v>
      </c>
      <c r="B2935">
        <v>5</v>
      </c>
      <c r="C2935" t="s">
        <v>0</v>
      </c>
    </row>
    <row r="2936" spans="1:3" x14ac:dyDescent="0.55000000000000004">
      <c r="A2936">
        <v>6601169930</v>
      </c>
      <c r="B2936">
        <v>17</v>
      </c>
      <c r="C2936" t="s">
        <v>1084</v>
      </c>
    </row>
    <row r="2937" spans="1:3" x14ac:dyDescent="0.55000000000000004">
      <c r="A2937">
        <v>6601170748</v>
      </c>
      <c r="B2937">
        <v>17</v>
      </c>
      <c r="C2937" t="s">
        <v>0</v>
      </c>
    </row>
    <row r="2938" spans="1:3" hidden="1" x14ac:dyDescent="0.55000000000000004">
      <c r="A2938">
        <v>6601229248</v>
      </c>
      <c r="B2938">
        <v>21</v>
      </c>
      <c r="C2938" t="s">
        <v>1</v>
      </c>
    </row>
    <row r="2939" spans="1:3" x14ac:dyDescent="0.55000000000000004">
      <c r="A2939">
        <v>6601239160</v>
      </c>
      <c r="B2939">
        <v>13</v>
      </c>
      <c r="C2939" t="s">
        <v>1085</v>
      </c>
    </row>
    <row r="2940" spans="1:3" x14ac:dyDescent="0.55000000000000004">
      <c r="A2940">
        <v>6601239979</v>
      </c>
      <c r="B2940">
        <v>13</v>
      </c>
      <c r="C2940" t="s">
        <v>0</v>
      </c>
    </row>
    <row r="2941" spans="1:3" hidden="1" x14ac:dyDescent="0.55000000000000004">
      <c r="A2941">
        <v>6601267804</v>
      </c>
      <c r="B2941">
        <v>23</v>
      </c>
      <c r="C2941" t="s">
        <v>1</v>
      </c>
    </row>
    <row r="2942" spans="1:3" hidden="1" x14ac:dyDescent="0.55000000000000004">
      <c r="A2942">
        <v>6601337465</v>
      </c>
      <c r="B2942">
        <v>32</v>
      </c>
      <c r="C2942" t="s">
        <v>1086</v>
      </c>
    </row>
    <row r="2943" spans="1:3" hidden="1" x14ac:dyDescent="0.55000000000000004">
      <c r="A2943">
        <v>6601338283</v>
      </c>
      <c r="B2943">
        <v>32</v>
      </c>
      <c r="C2943" t="s">
        <v>0</v>
      </c>
    </row>
    <row r="2944" spans="1:3" x14ac:dyDescent="0.55000000000000004">
      <c r="A2944">
        <v>6602428972</v>
      </c>
      <c r="B2944">
        <v>8</v>
      </c>
      <c r="C2944" t="s">
        <v>1087</v>
      </c>
    </row>
    <row r="2945" spans="1:3" x14ac:dyDescent="0.55000000000000004">
      <c r="A2945">
        <v>6602429792</v>
      </c>
      <c r="B2945">
        <v>8</v>
      </c>
      <c r="C2945" t="s">
        <v>0</v>
      </c>
    </row>
    <row r="2946" spans="1:3" hidden="1" x14ac:dyDescent="0.55000000000000004">
      <c r="A2946">
        <v>6602997606</v>
      </c>
      <c r="B2946">
        <v>29</v>
      </c>
      <c r="C2946" t="s">
        <v>1088</v>
      </c>
    </row>
    <row r="2947" spans="1:3" hidden="1" x14ac:dyDescent="0.55000000000000004">
      <c r="A2947">
        <v>6602998425</v>
      </c>
      <c r="B2947">
        <v>29</v>
      </c>
      <c r="C2947" t="s">
        <v>0</v>
      </c>
    </row>
    <row r="2948" spans="1:3" x14ac:dyDescent="0.55000000000000004">
      <c r="A2948">
        <v>6603255546</v>
      </c>
      <c r="B2948">
        <v>3</v>
      </c>
      <c r="C2948" t="s">
        <v>1089</v>
      </c>
    </row>
    <row r="2949" spans="1:3" x14ac:dyDescent="0.55000000000000004">
      <c r="A2949">
        <v>6603256366</v>
      </c>
      <c r="B2949">
        <v>3</v>
      </c>
      <c r="C2949" t="s">
        <v>0</v>
      </c>
    </row>
    <row r="2950" spans="1:3" hidden="1" x14ac:dyDescent="0.55000000000000004">
      <c r="A2950">
        <v>6615385612</v>
      </c>
      <c r="B2950">
        <v>34</v>
      </c>
      <c r="C2950" t="s">
        <v>1090</v>
      </c>
    </row>
    <row r="2951" spans="1:3" hidden="1" x14ac:dyDescent="0.55000000000000004">
      <c r="A2951">
        <v>6615500277</v>
      </c>
      <c r="B2951">
        <v>28</v>
      </c>
      <c r="C2951" t="s">
        <v>1090</v>
      </c>
    </row>
    <row r="2952" spans="1:3" x14ac:dyDescent="0.55000000000000004">
      <c r="A2952">
        <v>6615548999</v>
      </c>
      <c r="B2952">
        <v>11</v>
      </c>
      <c r="C2952" t="s">
        <v>1090</v>
      </c>
    </row>
    <row r="2953" spans="1:3" hidden="1" x14ac:dyDescent="0.55000000000000004">
      <c r="A2953">
        <v>6615562215</v>
      </c>
      <c r="B2953">
        <v>31</v>
      </c>
      <c r="C2953" t="s">
        <v>1090</v>
      </c>
    </row>
    <row r="2954" spans="1:3" x14ac:dyDescent="0.55000000000000004">
      <c r="A2954">
        <v>6615594659</v>
      </c>
      <c r="B2954">
        <v>2</v>
      </c>
      <c r="C2954" t="s">
        <v>1090</v>
      </c>
    </row>
    <row r="2955" spans="1:3" hidden="1" x14ac:dyDescent="0.55000000000000004">
      <c r="A2955">
        <v>6615602650</v>
      </c>
      <c r="B2955">
        <v>30</v>
      </c>
      <c r="C2955" t="s">
        <v>1090</v>
      </c>
    </row>
    <row r="2956" spans="1:3" x14ac:dyDescent="0.55000000000000004">
      <c r="A2956">
        <v>6615609286</v>
      </c>
      <c r="B2956">
        <v>6</v>
      </c>
      <c r="C2956" t="s">
        <v>1090</v>
      </c>
    </row>
    <row r="2957" spans="1:3" hidden="1" x14ac:dyDescent="0.55000000000000004">
      <c r="A2957">
        <v>6615615084</v>
      </c>
      <c r="B2957">
        <v>24</v>
      </c>
      <c r="C2957" t="s">
        <v>1091</v>
      </c>
    </row>
    <row r="2958" spans="1:3" x14ac:dyDescent="0.55000000000000004">
      <c r="A2958">
        <v>6615706943</v>
      </c>
      <c r="B2958">
        <v>4</v>
      </c>
      <c r="C2958" t="s">
        <v>1090</v>
      </c>
    </row>
    <row r="2959" spans="1:3" hidden="1" x14ac:dyDescent="0.55000000000000004">
      <c r="A2959">
        <v>6615709783</v>
      </c>
      <c r="B2959">
        <v>23</v>
      </c>
      <c r="C2959" t="s">
        <v>1092</v>
      </c>
    </row>
    <row r="2960" spans="1:3" hidden="1" x14ac:dyDescent="0.55000000000000004">
      <c r="A2960">
        <v>6615713913</v>
      </c>
      <c r="B2960">
        <v>33</v>
      </c>
      <c r="C2960" t="s">
        <v>1090</v>
      </c>
    </row>
    <row r="2961" spans="1:3" hidden="1" x14ac:dyDescent="0.55000000000000004">
      <c r="A2961">
        <v>6615717866</v>
      </c>
      <c r="B2961">
        <v>23</v>
      </c>
      <c r="C2961" t="s">
        <v>1093</v>
      </c>
    </row>
    <row r="2962" spans="1:3" x14ac:dyDescent="0.55000000000000004">
      <c r="A2962">
        <v>6615740781</v>
      </c>
      <c r="B2962">
        <v>1</v>
      </c>
      <c r="C2962" t="s">
        <v>1090</v>
      </c>
    </row>
    <row r="2963" spans="1:3" hidden="1" x14ac:dyDescent="0.55000000000000004">
      <c r="A2963">
        <v>6615744174</v>
      </c>
      <c r="B2963">
        <v>27</v>
      </c>
      <c r="C2963" t="s">
        <v>1090</v>
      </c>
    </row>
    <row r="2964" spans="1:3" x14ac:dyDescent="0.55000000000000004">
      <c r="A2964">
        <v>6615766217</v>
      </c>
      <c r="B2964">
        <v>7</v>
      </c>
      <c r="C2964" t="s">
        <v>1090</v>
      </c>
    </row>
    <row r="2965" spans="1:3" hidden="1" x14ac:dyDescent="0.55000000000000004">
      <c r="A2965">
        <v>6615774703</v>
      </c>
      <c r="B2965">
        <v>21</v>
      </c>
      <c r="C2965" t="s">
        <v>1094</v>
      </c>
    </row>
    <row r="2966" spans="1:3" hidden="1" x14ac:dyDescent="0.55000000000000004">
      <c r="A2966">
        <v>6615795157</v>
      </c>
      <c r="B2966">
        <v>20</v>
      </c>
      <c r="C2966" t="s">
        <v>1095</v>
      </c>
    </row>
    <row r="2967" spans="1:3" x14ac:dyDescent="0.55000000000000004">
      <c r="A2967">
        <v>6615808636</v>
      </c>
      <c r="B2967">
        <v>14</v>
      </c>
      <c r="C2967" t="s">
        <v>1090</v>
      </c>
    </row>
    <row r="2968" spans="1:3" x14ac:dyDescent="0.55000000000000004">
      <c r="A2968">
        <v>6615821088</v>
      </c>
      <c r="B2968">
        <v>15</v>
      </c>
      <c r="C2968" t="s">
        <v>1090</v>
      </c>
    </row>
    <row r="2969" spans="1:3" hidden="1" x14ac:dyDescent="0.55000000000000004">
      <c r="A2969">
        <v>6615826078</v>
      </c>
      <c r="B2969">
        <v>25</v>
      </c>
      <c r="C2969" t="s">
        <v>1090</v>
      </c>
    </row>
    <row r="2970" spans="1:3" x14ac:dyDescent="0.55000000000000004">
      <c r="A2970">
        <v>6615831527</v>
      </c>
      <c r="B2970">
        <v>16</v>
      </c>
      <c r="C2970" t="s">
        <v>1090</v>
      </c>
    </row>
    <row r="2971" spans="1:3" hidden="1" x14ac:dyDescent="0.55000000000000004">
      <c r="A2971">
        <v>6615852897</v>
      </c>
      <c r="B2971">
        <v>24</v>
      </c>
      <c r="C2971" t="s">
        <v>1096</v>
      </c>
    </row>
    <row r="2972" spans="1:3" hidden="1" x14ac:dyDescent="0.55000000000000004">
      <c r="A2972">
        <v>6615861072</v>
      </c>
      <c r="B2972">
        <v>24</v>
      </c>
      <c r="C2972" t="s">
        <v>1097</v>
      </c>
    </row>
    <row r="2973" spans="1:3" x14ac:dyDescent="0.55000000000000004">
      <c r="A2973">
        <v>6615932318</v>
      </c>
      <c r="B2973">
        <v>10</v>
      </c>
      <c r="C2973" t="s">
        <v>1090</v>
      </c>
    </row>
    <row r="2974" spans="1:3" hidden="1" x14ac:dyDescent="0.55000000000000004">
      <c r="A2974">
        <v>6615944282</v>
      </c>
      <c r="B2974">
        <v>22</v>
      </c>
      <c r="C2974" t="s">
        <v>1098</v>
      </c>
    </row>
    <row r="2975" spans="1:3" hidden="1" x14ac:dyDescent="0.55000000000000004">
      <c r="A2975">
        <v>6615949512</v>
      </c>
      <c r="B2975">
        <v>21</v>
      </c>
      <c r="C2975" t="s">
        <v>1099</v>
      </c>
    </row>
    <row r="2976" spans="1:3" x14ac:dyDescent="0.55000000000000004">
      <c r="A2976">
        <v>6615952920</v>
      </c>
      <c r="B2976">
        <v>12</v>
      </c>
      <c r="C2976" t="s">
        <v>1090</v>
      </c>
    </row>
    <row r="2977" spans="1:3" hidden="1" x14ac:dyDescent="0.55000000000000004">
      <c r="A2977">
        <v>6615960175</v>
      </c>
      <c r="B2977">
        <v>21</v>
      </c>
      <c r="C2977" t="s">
        <v>1100</v>
      </c>
    </row>
    <row r="2978" spans="1:3" hidden="1" x14ac:dyDescent="0.55000000000000004">
      <c r="A2978">
        <v>6616049001</v>
      </c>
      <c r="B2978">
        <v>26</v>
      </c>
      <c r="C2978" t="s">
        <v>1090</v>
      </c>
    </row>
    <row r="2979" spans="1:3" x14ac:dyDescent="0.55000000000000004">
      <c r="A2979">
        <v>6616067062</v>
      </c>
      <c r="B2979">
        <v>9</v>
      </c>
      <c r="C2979" t="s">
        <v>1090</v>
      </c>
    </row>
    <row r="2980" spans="1:3" x14ac:dyDescent="0.55000000000000004">
      <c r="A2980">
        <v>6616073650</v>
      </c>
      <c r="B2980">
        <v>5</v>
      </c>
      <c r="C2980" t="s">
        <v>1090</v>
      </c>
    </row>
    <row r="2981" spans="1:3" hidden="1" x14ac:dyDescent="0.55000000000000004">
      <c r="A2981">
        <v>6616159530</v>
      </c>
      <c r="B2981">
        <v>20</v>
      </c>
      <c r="C2981" t="s">
        <v>1101</v>
      </c>
    </row>
    <row r="2982" spans="1:3" x14ac:dyDescent="0.55000000000000004">
      <c r="A2982">
        <v>6616167588</v>
      </c>
      <c r="B2982">
        <v>17</v>
      </c>
      <c r="C2982" t="s">
        <v>1090</v>
      </c>
    </row>
    <row r="2983" spans="1:3" x14ac:dyDescent="0.55000000000000004">
      <c r="A2983">
        <v>6616242411</v>
      </c>
      <c r="B2983">
        <v>13</v>
      </c>
      <c r="C2983" t="s">
        <v>1090</v>
      </c>
    </row>
    <row r="2984" spans="1:3" hidden="1" x14ac:dyDescent="0.55000000000000004">
      <c r="A2984">
        <v>6616290622</v>
      </c>
      <c r="B2984">
        <v>21</v>
      </c>
      <c r="C2984" t="s">
        <v>1102</v>
      </c>
    </row>
    <row r="2985" spans="1:3" hidden="1" x14ac:dyDescent="0.55000000000000004">
      <c r="A2985">
        <v>6616336250</v>
      </c>
      <c r="B2985">
        <v>32</v>
      </c>
      <c r="C2985" t="s">
        <v>1090</v>
      </c>
    </row>
    <row r="2986" spans="1:3" hidden="1" x14ac:dyDescent="0.55000000000000004">
      <c r="A2986">
        <v>6616341636</v>
      </c>
      <c r="B2986">
        <v>21</v>
      </c>
      <c r="C2986" t="s">
        <v>1103</v>
      </c>
    </row>
    <row r="2987" spans="1:3" hidden="1" x14ac:dyDescent="0.55000000000000004">
      <c r="A2987">
        <v>6616367554</v>
      </c>
      <c r="B2987">
        <v>19</v>
      </c>
      <c r="C2987" t="s">
        <v>1104</v>
      </c>
    </row>
    <row r="2988" spans="1:3" hidden="1" x14ac:dyDescent="0.55000000000000004">
      <c r="A2988">
        <v>6616725569</v>
      </c>
      <c r="B2988">
        <v>21</v>
      </c>
      <c r="C2988" t="s">
        <v>1105</v>
      </c>
    </row>
    <row r="2989" spans="1:3" hidden="1" x14ac:dyDescent="0.55000000000000004">
      <c r="A2989">
        <v>6616771136</v>
      </c>
      <c r="B2989">
        <v>21</v>
      </c>
      <c r="C2989" t="s">
        <v>1106</v>
      </c>
    </row>
    <row r="2990" spans="1:3" hidden="1" x14ac:dyDescent="0.55000000000000004">
      <c r="A2990">
        <v>6616937316</v>
      </c>
      <c r="B2990">
        <v>21</v>
      </c>
      <c r="C2990" t="s">
        <v>1107</v>
      </c>
    </row>
    <row r="2991" spans="1:3" hidden="1" x14ac:dyDescent="0.55000000000000004">
      <c r="A2991">
        <v>6617128639</v>
      </c>
      <c r="B2991">
        <v>21</v>
      </c>
      <c r="C2991" t="s">
        <v>1108</v>
      </c>
    </row>
    <row r="2992" spans="1:3" hidden="1" x14ac:dyDescent="0.55000000000000004">
      <c r="A2992">
        <v>6617318269</v>
      </c>
      <c r="B2992">
        <v>21</v>
      </c>
      <c r="C2992" t="s">
        <v>1109</v>
      </c>
    </row>
    <row r="2993" spans="1:3" hidden="1" x14ac:dyDescent="0.55000000000000004">
      <c r="A2993">
        <v>6617346734</v>
      </c>
      <c r="B2993">
        <v>21</v>
      </c>
      <c r="C2993" t="s">
        <v>1110</v>
      </c>
    </row>
    <row r="2994" spans="1:3" x14ac:dyDescent="0.55000000000000004">
      <c r="A2994">
        <v>6617440286</v>
      </c>
      <c r="B2994">
        <v>8</v>
      </c>
      <c r="C2994" t="s">
        <v>1090</v>
      </c>
    </row>
    <row r="2995" spans="1:3" hidden="1" x14ac:dyDescent="0.55000000000000004">
      <c r="A2995">
        <v>6617468317</v>
      </c>
      <c r="B2995">
        <v>21</v>
      </c>
      <c r="C2995" t="s">
        <v>1111</v>
      </c>
    </row>
    <row r="2996" spans="1:3" hidden="1" x14ac:dyDescent="0.55000000000000004">
      <c r="A2996">
        <v>6617696943</v>
      </c>
      <c r="B2996">
        <v>21</v>
      </c>
      <c r="C2996" t="s">
        <v>1112</v>
      </c>
    </row>
    <row r="2997" spans="1:3" hidden="1" x14ac:dyDescent="0.55000000000000004">
      <c r="A2997">
        <v>6617799850</v>
      </c>
      <c r="B2997">
        <v>21</v>
      </c>
      <c r="C2997" t="s">
        <v>1113</v>
      </c>
    </row>
    <row r="2998" spans="1:3" hidden="1" x14ac:dyDescent="0.55000000000000004">
      <c r="A2998">
        <v>6617995506</v>
      </c>
      <c r="B2998">
        <v>29</v>
      </c>
      <c r="C2998" t="s">
        <v>1090</v>
      </c>
    </row>
    <row r="2999" spans="1:3" hidden="1" x14ac:dyDescent="0.55000000000000004">
      <c r="A2999">
        <v>6618051195</v>
      </c>
      <c r="B2999">
        <v>21</v>
      </c>
      <c r="C2999" t="s">
        <v>1114</v>
      </c>
    </row>
    <row r="3000" spans="1:3" hidden="1" x14ac:dyDescent="0.55000000000000004">
      <c r="A3000">
        <v>6618061652</v>
      </c>
      <c r="B3000">
        <v>21</v>
      </c>
      <c r="C3000" t="s">
        <v>1115</v>
      </c>
    </row>
    <row r="3001" spans="1:3" hidden="1" x14ac:dyDescent="0.55000000000000004">
      <c r="A3001">
        <v>6618137258</v>
      </c>
      <c r="B3001">
        <v>21</v>
      </c>
      <c r="C3001" t="s">
        <v>1116</v>
      </c>
    </row>
    <row r="3002" spans="1:3" x14ac:dyDescent="0.55000000000000004">
      <c r="A3002">
        <v>6618257925</v>
      </c>
      <c r="B3002">
        <v>3</v>
      </c>
      <c r="C3002" t="s">
        <v>1090</v>
      </c>
    </row>
    <row r="3003" spans="1:3" hidden="1" x14ac:dyDescent="0.55000000000000004">
      <c r="A3003">
        <v>6618301043</v>
      </c>
      <c r="B3003">
        <v>21</v>
      </c>
      <c r="C3003" t="s">
        <v>1117</v>
      </c>
    </row>
    <row r="3004" spans="1:3" hidden="1" x14ac:dyDescent="0.55000000000000004">
      <c r="A3004">
        <v>6650385067</v>
      </c>
      <c r="B3004">
        <v>34</v>
      </c>
      <c r="C3004" t="s">
        <v>46</v>
      </c>
    </row>
    <row r="3005" spans="1:3" hidden="1" x14ac:dyDescent="0.55000000000000004">
      <c r="A3005">
        <v>6650499538</v>
      </c>
      <c r="B3005">
        <v>28</v>
      </c>
      <c r="C3005" t="s">
        <v>46</v>
      </c>
    </row>
    <row r="3006" spans="1:3" x14ac:dyDescent="0.55000000000000004">
      <c r="A3006">
        <v>6650551276</v>
      </c>
      <c r="B3006">
        <v>11</v>
      </c>
      <c r="C3006" t="s">
        <v>46</v>
      </c>
    </row>
    <row r="3007" spans="1:3" hidden="1" x14ac:dyDescent="0.55000000000000004">
      <c r="A3007">
        <v>6650561496</v>
      </c>
      <c r="B3007">
        <v>31</v>
      </c>
      <c r="C3007" t="s">
        <v>46</v>
      </c>
    </row>
    <row r="3008" spans="1:3" x14ac:dyDescent="0.55000000000000004">
      <c r="A3008">
        <v>6650596815</v>
      </c>
      <c r="B3008">
        <v>2</v>
      </c>
      <c r="C3008" t="s">
        <v>46</v>
      </c>
    </row>
    <row r="3009" spans="1:3" hidden="1" x14ac:dyDescent="0.55000000000000004">
      <c r="A3009">
        <v>6650602268</v>
      </c>
      <c r="B3009">
        <v>30</v>
      </c>
      <c r="C3009" t="s">
        <v>46</v>
      </c>
    </row>
    <row r="3010" spans="1:3" x14ac:dyDescent="0.55000000000000004">
      <c r="A3010">
        <v>6650611547</v>
      </c>
      <c r="B3010">
        <v>6</v>
      </c>
      <c r="C3010" t="s">
        <v>46</v>
      </c>
    </row>
    <row r="3011" spans="1:3" x14ac:dyDescent="0.55000000000000004">
      <c r="A3011">
        <v>6650709162</v>
      </c>
      <c r="B3011">
        <v>4</v>
      </c>
      <c r="C3011" t="s">
        <v>46</v>
      </c>
    </row>
    <row r="3012" spans="1:3" hidden="1" x14ac:dyDescent="0.55000000000000004">
      <c r="A3012">
        <v>6650713930</v>
      </c>
      <c r="B3012">
        <v>33</v>
      </c>
      <c r="C3012" t="s">
        <v>46</v>
      </c>
    </row>
    <row r="3013" spans="1:3" x14ac:dyDescent="0.55000000000000004">
      <c r="A3013">
        <v>6650743133</v>
      </c>
      <c r="B3013">
        <v>1</v>
      </c>
      <c r="C3013" t="s">
        <v>46</v>
      </c>
    </row>
    <row r="3014" spans="1:3" hidden="1" x14ac:dyDescent="0.55000000000000004">
      <c r="A3014">
        <v>6650745280</v>
      </c>
      <c r="B3014">
        <v>27</v>
      </c>
      <c r="C3014" t="s">
        <v>46</v>
      </c>
    </row>
    <row r="3015" spans="1:3" x14ac:dyDescent="0.55000000000000004">
      <c r="A3015">
        <v>6650762645</v>
      </c>
      <c r="B3015">
        <v>7</v>
      </c>
      <c r="C3015" t="s">
        <v>46</v>
      </c>
    </row>
    <row r="3016" spans="1:3" x14ac:dyDescent="0.55000000000000004">
      <c r="A3016">
        <v>6650810957</v>
      </c>
      <c r="B3016">
        <v>14</v>
      </c>
      <c r="C3016" t="s">
        <v>46</v>
      </c>
    </row>
    <row r="3017" spans="1:3" x14ac:dyDescent="0.55000000000000004">
      <c r="A3017">
        <v>6650823379</v>
      </c>
      <c r="B3017">
        <v>15</v>
      </c>
      <c r="C3017" t="s">
        <v>46</v>
      </c>
    </row>
    <row r="3018" spans="1:3" hidden="1" x14ac:dyDescent="0.55000000000000004">
      <c r="A3018">
        <v>6650826526</v>
      </c>
      <c r="B3018">
        <v>25</v>
      </c>
      <c r="C3018" t="s">
        <v>46</v>
      </c>
    </row>
    <row r="3019" spans="1:3" x14ac:dyDescent="0.55000000000000004">
      <c r="A3019">
        <v>6650833833</v>
      </c>
      <c r="B3019">
        <v>16</v>
      </c>
      <c r="C3019" t="s">
        <v>46</v>
      </c>
    </row>
    <row r="3020" spans="1:3" x14ac:dyDescent="0.55000000000000004">
      <c r="A3020">
        <v>6650917329</v>
      </c>
      <c r="B3020">
        <v>10</v>
      </c>
      <c r="C3020" t="s">
        <v>46</v>
      </c>
    </row>
    <row r="3021" spans="1:3" x14ac:dyDescent="0.55000000000000004">
      <c r="A3021">
        <v>6650955279</v>
      </c>
      <c r="B3021">
        <v>12</v>
      </c>
      <c r="C3021" t="s">
        <v>46</v>
      </c>
    </row>
    <row r="3022" spans="1:3" hidden="1" x14ac:dyDescent="0.55000000000000004">
      <c r="A3022">
        <v>6651048550</v>
      </c>
      <c r="B3022">
        <v>26</v>
      </c>
      <c r="C3022" t="s">
        <v>46</v>
      </c>
    </row>
    <row r="3023" spans="1:3" x14ac:dyDescent="0.55000000000000004">
      <c r="A3023">
        <v>6651069383</v>
      </c>
      <c r="B3023">
        <v>9</v>
      </c>
      <c r="C3023" t="s">
        <v>46</v>
      </c>
    </row>
    <row r="3024" spans="1:3" x14ac:dyDescent="0.55000000000000004">
      <c r="A3024">
        <v>6651075896</v>
      </c>
      <c r="B3024">
        <v>5</v>
      </c>
      <c r="C3024" t="s">
        <v>46</v>
      </c>
    </row>
    <row r="3025" spans="1:3" x14ac:dyDescent="0.55000000000000004">
      <c r="A3025">
        <v>6651169845</v>
      </c>
      <c r="B3025">
        <v>17</v>
      </c>
      <c r="C3025" t="s">
        <v>46</v>
      </c>
    </row>
    <row r="3026" spans="1:3" x14ac:dyDescent="0.55000000000000004">
      <c r="A3026">
        <v>6651244443</v>
      </c>
      <c r="B3026">
        <v>13</v>
      </c>
      <c r="C3026" t="s">
        <v>46</v>
      </c>
    </row>
    <row r="3027" spans="1:3" hidden="1" x14ac:dyDescent="0.55000000000000004">
      <c r="A3027">
        <v>6651336744</v>
      </c>
      <c r="B3027">
        <v>32</v>
      </c>
      <c r="C3027" t="s">
        <v>46</v>
      </c>
    </row>
    <row r="3028" spans="1:3" x14ac:dyDescent="0.55000000000000004">
      <c r="A3028">
        <v>6652433554</v>
      </c>
      <c r="B3028">
        <v>8</v>
      </c>
      <c r="C3028" t="s">
        <v>46</v>
      </c>
    </row>
    <row r="3029" spans="1:3" hidden="1" x14ac:dyDescent="0.55000000000000004">
      <c r="A3029">
        <v>6652997468</v>
      </c>
      <c r="B3029">
        <v>29</v>
      </c>
      <c r="C3029" t="s">
        <v>46</v>
      </c>
    </row>
    <row r="3030" spans="1:3" x14ac:dyDescent="0.55000000000000004">
      <c r="A3030">
        <v>6653260106</v>
      </c>
      <c r="B3030">
        <v>3</v>
      </c>
      <c r="C3030" t="s">
        <v>46</v>
      </c>
    </row>
    <row r="3031" spans="1:3" hidden="1" x14ac:dyDescent="0.55000000000000004">
      <c r="A3031">
        <v>6900353079</v>
      </c>
      <c r="B3031">
        <v>34</v>
      </c>
      <c r="C3031" t="s">
        <v>0</v>
      </c>
    </row>
    <row r="3032" spans="1:3" hidden="1" x14ac:dyDescent="0.55000000000000004">
      <c r="A3032">
        <v>6900357605</v>
      </c>
      <c r="B3032">
        <v>24</v>
      </c>
      <c r="C3032" t="s">
        <v>1</v>
      </c>
    </row>
    <row r="3033" spans="1:3" hidden="1" x14ac:dyDescent="0.55000000000000004">
      <c r="A3033">
        <v>6900388485</v>
      </c>
      <c r="B3033">
        <v>34</v>
      </c>
      <c r="C3033" t="s">
        <v>1118</v>
      </c>
    </row>
    <row r="3034" spans="1:3" hidden="1" x14ac:dyDescent="0.55000000000000004">
      <c r="A3034">
        <v>6900467698</v>
      </c>
      <c r="B3034">
        <v>28</v>
      </c>
      <c r="C3034" t="s">
        <v>0</v>
      </c>
    </row>
    <row r="3035" spans="1:3" hidden="1" x14ac:dyDescent="0.55000000000000004">
      <c r="A3035">
        <v>6900503103</v>
      </c>
      <c r="B3035">
        <v>28</v>
      </c>
      <c r="C3035" t="s">
        <v>1119</v>
      </c>
    </row>
    <row r="3036" spans="1:3" x14ac:dyDescent="0.55000000000000004">
      <c r="A3036">
        <v>6900512393</v>
      </c>
      <c r="B3036">
        <v>11</v>
      </c>
      <c r="C3036" t="s">
        <v>0</v>
      </c>
    </row>
    <row r="3037" spans="1:3" hidden="1" x14ac:dyDescent="0.55000000000000004">
      <c r="A3037">
        <v>6900529656</v>
      </c>
      <c r="B3037">
        <v>31</v>
      </c>
      <c r="C3037" t="s">
        <v>0</v>
      </c>
    </row>
    <row r="3038" spans="1:3" x14ac:dyDescent="0.55000000000000004">
      <c r="A3038">
        <v>6900548444</v>
      </c>
      <c r="B3038">
        <v>11</v>
      </c>
      <c r="C3038" t="s">
        <v>1120</v>
      </c>
    </row>
    <row r="3039" spans="1:3" x14ac:dyDescent="0.55000000000000004">
      <c r="A3039">
        <v>6900557387</v>
      </c>
      <c r="B3039">
        <v>2</v>
      </c>
      <c r="C3039" t="s">
        <v>0</v>
      </c>
    </row>
    <row r="3040" spans="1:3" hidden="1" x14ac:dyDescent="0.55000000000000004">
      <c r="A3040">
        <v>6900565448</v>
      </c>
      <c r="B3040">
        <v>31</v>
      </c>
      <c r="C3040" t="s">
        <v>1121</v>
      </c>
    </row>
    <row r="3041" spans="1:3" hidden="1" x14ac:dyDescent="0.55000000000000004">
      <c r="A3041">
        <v>6900570117</v>
      </c>
      <c r="B3041">
        <v>30</v>
      </c>
      <c r="C3041" t="s">
        <v>0</v>
      </c>
    </row>
    <row r="3042" spans="1:3" x14ac:dyDescent="0.55000000000000004">
      <c r="A3042">
        <v>6900572762</v>
      </c>
      <c r="B3042">
        <v>6</v>
      </c>
      <c r="C3042" t="s">
        <v>0</v>
      </c>
    </row>
    <row r="3043" spans="1:3" x14ac:dyDescent="0.55000000000000004">
      <c r="A3043">
        <v>6900593570</v>
      </c>
      <c r="B3043">
        <v>2</v>
      </c>
      <c r="C3043" t="s">
        <v>1122</v>
      </c>
    </row>
    <row r="3044" spans="1:3" hidden="1" x14ac:dyDescent="0.55000000000000004">
      <c r="A3044">
        <v>6900605549</v>
      </c>
      <c r="B3044">
        <v>30</v>
      </c>
      <c r="C3044" t="s">
        <v>1123</v>
      </c>
    </row>
    <row r="3045" spans="1:3" x14ac:dyDescent="0.55000000000000004">
      <c r="A3045">
        <v>6900608988</v>
      </c>
      <c r="B3045">
        <v>6</v>
      </c>
      <c r="C3045" t="s">
        <v>1124</v>
      </c>
    </row>
    <row r="3046" spans="1:3" hidden="1" x14ac:dyDescent="0.55000000000000004">
      <c r="A3046">
        <v>6900649083</v>
      </c>
      <c r="B3046">
        <v>18</v>
      </c>
      <c r="C3046" t="s">
        <v>1</v>
      </c>
    </row>
    <row r="3047" spans="1:3" x14ac:dyDescent="0.55000000000000004">
      <c r="A3047">
        <v>6900670126</v>
      </c>
      <c r="B3047">
        <v>4</v>
      </c>
      <c r="C3047" t="s">
        <v>0</v>
      </c>
    </row>
    <row r="3048" spans="1:3" hidden="1" x14ac:dyDescent="0.55000000000000004">
      <c r="A3048">
        <v>6900681334</v>
      </c>
      <c r="B3048">
        <v>33</v>
      </c>
      <c r="C3048" t="s">
        <v>0</v>
      </c>
    </row>
    <row r="3049" spans="1:3" x14ac:dyDescent="0.55000000000000004">
      <c r="A3049">
        <v>6900704266</v>
      </c>
      <c r="B3049">
        <v>1</v>
      </c>
      <c r="C3049" t="s">
        <v>0</v>
      </c>
    </row>
    <row r="3050" spans="1:3" x14ac:dyDescent="0.55000000000000004">
      <c r="A3050">
        <v>6900706127</v>
      </c>
      <c r="B3050">
        <v>4</v>
      </c>
      <c r="C3050" t="s">
        <v>1125</v>
      </c>
    </row>
    <row r="3051" spans="1:3" hidden="1" x14ac:dyDescent="0.55000000000000004">
      <c r="A3051">
        <v>6900711641</v>
      </c>
      <c r="B3051">
        <v>27</v>
      </c>
      <c r="C3051" t="s">
        <v>0</v>
      </c>
    </row>
    <row r="3052" spans="1:3" hidden="1" x14ac:dyDescent="0.55000000000000004">
      <c r="A3052">
        <v>6900717137</v>
      </c>
      <c r="B3052">
        <v>33</v>
      </c>
      <c r="C3052" t="s">
        <v>1126</v>
      </c>
    </row>
    <row r="3053" spans="1:3" x14ac:dyDescent="0.55000000000000004">
      <c r="A3053">
        <v>6900723898</v>
      </c>
      <c r="B3053">
        <v>7</v>
      </c>
      <c r="C3053" t="s">
        <v>0</v>
      </c>
    </row>
    <row r="3054" spans="1:3" x14ac:dyDescent="0.55000000000000004">
      <c r="A3054">
        <v>6900740280</v>
      </c>
      <c r="B3054">
        <v>1</v>
      </c>
      <c r="C3054" t="s">
        <v>1127</v>
      </c>
    </row>
    <row r="3055" spans="1:3" hidden="1" x14ac:dyDescent="0.55000000000000004">
      <c r="A3055">
        <v>6900747438</v>
      </c>
      <c r="B3055">
        <v>27</v>
      </c>
      <c r="C3055" t="s">
        <v>1128</v>
      </c>
    </row>
    <row r="3056" spans="1:3" x14ac:dyDescent="0.55000000000000004">
      <c r="A3056">
        <v>6900759949</v>
      </c>
      <c r="B3056">
        <v>7</v>
      </c>
      <c r="C3056" t="s">
        <v>1129</v>
      </c>
    </row>
    <row r="3057" spans="1:3" x14ac:dyDescent="0.55000000000000004">
      <c r="A3057">
        <v>6900772270</v>
      </c>
      <c r="B3057">
        <v>14</v>
      </c>
      <c r="C3057" t="s">
        <v>0</v>
      </c>
    </row>
    <row r="3058" spans="1:3" x14ac:dyDescent="0.55000000000000004">
      <c r="A3058">
        <v>6900784407</v>
      </c>
      <c r="B3058">
        <v>15</v>
      </c>
      <c r="C3058" t="s">
        <v>0</v>
      </c>
    </row>
    <row r="3059" spans="1:3" hidden="1" x14ac:dyDescent="0.55000000000000004">
      <c r="A3059">
        <v>6900793499</v>
      </c>
      <c r="B3059">
        <v>25</v>
      </c>
      <c r="C3059" t="s">
        <v>0</v>
      </c>
    </row>
    <row r="3060" spans="1:3" hidden="1" x14ac:dyDescent="0.55000000000000004">
      <c r="A3060">
        <v>6900795058</v>
      </c>
      <c r="B3060">
        <v>20</v>
      </c>
      <c r="C3060" t="s">
        <v>1</v>
      </c>
    </row>
    <row r="3061" spans="1:3" x14ac:dyDescent="0.55000000000000004">
      <c r="A3061">
        <v>6900798948</v>
      </c>
      <c r="B3061">
        <v>16</v>
      </c>
      <c r="C3061" t="s">
        <v>0</v>
      </c>
    </row>
    <row r="3062" spans="1:3" x14ac:dyDescent="0.55000000000000004">
      <c r="A3062">
        <v>6900808293</v>
      </c>
      <c r="B3062">
        <v>14</v>
      </c>
      <c r="C3062" t="s">
        <v>1130</v>
      </c>
    </row>
    <row r="3063" spans="1:3" x14ac:dyDescent="0.55000000000000004">
      <c r="A3063">
        <v>6900820469</v>
      </c>
      <c r="B3063">
        <v>15</v>
      </c>
      <c r="C3063" t="s">
        <v>1131</v>
      </c>
    </row>
    <row r="3064" spans="1:3" hidden="1" x14ac:dyDescent="0.55000000000000004">
      <c r="A3064">
        <v>6900828645</v>
      </c>
      <c r="B3064">
        <v>25</v>
      </c>
      <c r="C3064" t="s">
        <v>1132</v>
      </c>
    </row>
    <row r="3065" spans="1:3" x14ac:dyDescent="0.55000000000000004">
      <c r="A3065">
        <v>6900834929</v>
      </c>
      <c r="B3065">
        <v>16</v>
      </c>
      <c r="C3065" t="s">
        <v>1133</v>
      </c>
    </row>
    <row r="3066" spans="1:3" x14ac:dyDescent="0.55000000000000004">
      <c r="A3066">
        <v>6900878418</v>
      </c>
      <c r="B3066">
        <v>10</v>
      </c>
      <c r="C3066" t="s">
        <v>0</v>
      </c>
    </row>
    <row r="3067" spans="1:3" x14ac:dyDescent="0.55000000000000004">
      <c r="A3067">
        <v>6900914461</v>
      </c>
      <c r="B3067">
        <v>10</v>
      </c>
      <c r="C3067" t="s">
        <v>1134</v>
      </c>
    </row>
    <row r="3068" spans="1:3" x14ac:dyDescent="0.55000000000000004">
      <c r="A3068">
        <v>6900916245</v>
      </c>
      <c r="B3068">
        <v>12</v>
      </c>
      <c r="C3068" t="s">
        <v>0</v>
      </c>
    </row>
    <row r="3069" spans="1:3" x14ac:dyDescent="0.55000000000000004">
      <c r="A3069">
        <v>6900952209</v>
      </c>
      <c r="B3069">
        <v>12</v>
      </c>
      <c r="C3069" t="s">
        <v>1135</v>
      </c>
    </row>
    <row r="3070" spans="1:3" hidden="1" x14ac:dyDescent="0.55000000000000004">
      <c r="A3070">
        <v>6900985635</v>
      </c>
      <c r="B3070">
        <v>22</v>
      </c>
      <c r="C3070" t="s">
        <v>1</v>
      </c>
    </row>
    <row r="3071" spans="1:3" hidden="1" x14ac:dyDescent="0.55000000000000004">
      <c r="A3071">
        <v>6901016468</v>
      </c>
      <c r="B3071">
        <v>26</v>
      </c>
      <c r="C3071" t="s">
        <v>0</v>
      </c>
    </row>
    <row r="3072" spans="1:3" x14ac:dyDescent="0.55000000000000004">
      <c r="A3072">
        <v>6901030401</v>
      </c>
      <c r="B3072">
        <v>9</v>
      </c>
      <c r="C3072" t="s">
        <v>0</v>
      </c>
    </row>
    <row r="3073" spans="1:3" x14ac:dyDescent="0.55000000000000004">
      <c r="A3073">
        <v>6901037325</v>
      </c>
      <c r="B3073">
        <v>5</v>
      </c>
      <c r="C3073" t="s">
        <v>0</v>
      </c>
    </row>
    <row r="3074" spans="1:3" hidden="1" x14ac:dyDescent="0.55000000000000004">
      <c r="A3074">
        <v>6901041636</v>
      </c>
      <c r="B3074">
        <v>19</v>
      </c>
      <c r="C3074" t="s">
        <v>1</v>
      </c>
    </row>
    <row r="3075" spans="1:3" hidden="1" x14ac:dyDescent="0.55000000000000004">
      <c r="A3075">
        <v>6901052260</v>
      </c>
      <c r="B3075">
        <v>26</v>
      </c>
      <c r="C3075" t="s">
        <v>1136</v>
      </c>
    </row>
    <row r="3076" spans="1:3" x14ac:dyDescent="0.55000000000000004">
      <c r="A3076">
        <v>6901066648</v>
      </c>
      <c r="B3076">
        <v>9</v>
      </c>
      <c r="C3076" t="s">
        <v>1137</v>
      </c>
    </row>
    <row r="3077" spans="1:3" x14ac:dyDescent="0.55000000000000004">
      <c r="A3077">
        <v>6901073276</v>
      </c>
      <c r="B3077">
        <v>5</v>
      </c>
      <c r="C3077" t="s">
        <v>1138</v>
      </c>
    </row>
    <row r="3078" spans="1:3" x14ac:dyDescent="0.55000000000000004">
      <c r="A3078">
        <v>6901135055</v>
      </c>
      <c r="B3078">
        <v>17</v>
      </c>
      <c r="C3078" t="s">
        <v>0</v>
      </c>
    </row>
    <row r="3079" spans="1:3" x14ac:dyDescent="0.55000000000000004">
      <c r="A3079">
        <v>6901171007</v>
      </c>
      <c r="B3079">
        <v>17</v>
      </c>
      <c r="C3079" t="s">
        <v>1139</v>
      </c>
    </row>
    <row r="3080" spans="1:3" x14ac:dyDescent="0.55000000000000004">
      <c r="A3080">
        <v>6901205242</v>
      </c>
      <c r="B3080">
        <v>13</v>
      </c>
      <c r="C3080" t="s">
        <v>0</v>
      </c>
    </row>
    <row r="3081" spans="1:3" hidden="1" x14ac:dyDescent="0.55000000000000004">
      <c r="A3081">
        <v>6901229248</v>
      </c>
      <c r="B3081">
        <v>21</v>
      </c>
      <c r="C3081" t="s">
        <v>1</v>
      </c>
    </row>
    <row r="3082" spans="1:3" x14ac:dyDescent="0.55000000000000004">
      <c r="A3082">
        <v>6901241743</v>
      </c>
      <c r="B3082">
        <v>13</v>
      </c>
      <c r="C3082" t="s">
        <v>1140</v>
      </c>
    </row>
    <row r="3083" spans="1:3" hidden="1" x14ac:dyDescent="0.55000000000000004">
      <c r="A3083">
        <v>6901267804</v>
      </c>
      <c r="B3083">
        <v>23</v>
      </c>
      <c r="C3083" t="s">
        <v>1</v>
      </c>
    </row>
    <row r="3084" spans="1:3" hidden="1" x14ac:dyDescent="0.55000000000000004">
      <c r="A3084">
        <v>6901303717</v>
      </c>
      <c r="B3084">
        <v>32</v>
      </c>
      <c r="C3084" t="s">
        <v>0</v>
      </c>
    </row>
    <row r="3085" spans="1:3" hidden="1" x14ac:dyDescent="0.55000000000000004">
      <c r="A3085">
        <v>6901338795</v>
      </c>
      <c r="B3085">
        <v>32</v>
      </c>
      <c r="C3085" t="s">
        <v>1141</v>
      </c>
    </row>
    <row r="3086" spans="1:3" x14ac:dyDescent="0.55000000000000004">
      <c r="A3086">
        <v>6902394569</v>
      </c>
      <c r="B3086">
        <v>8</v>
      </c>
      <c r="C3086" t="s">
        <v>0</v>
      </c>
    </row>
    <row r="3087" spans="1:3" x14ac:dyDescent="0.55000000000000004">
      <c r="A3087">
        <v>6902430615</v>
      </c>
      <c r="B3087">
        <v>8</v>
      </c>
      <c r="C3087" t="s">
        <v>1142</v>
      </c>
    </row>
    <row r="3088" spans="1:3" hidden="1" x14ac:dyDescent="0.55000000000000004">
      <c r="A3088">
        <v>6902962973</v>
      </c>
      <c r="B3088">
        <v>29</v>
      </c>
      <c r="C3088" t="s">
        <v>0</v>
      </c>
    </row>
    <row r="3089" spans="1:3" hidden="1" x14ac:dyDescent="0.55000000000000004">
      <c r="A3089">
        <v>6902998789</v>
      </c>
      <c r="B3089">
        <v>29</v>
      </c>
      <c r="C3089" t="s">
        <v>1143</v>
      </c>
    </row>
    <row r="3090" spans="1:3" x14ac:dyDescent="0.55000000000000004">
      <c r="A3090">
        <v>6903221372</v>
      </c>
      <c r="B3090">
        <v>3</v>
      </c>
      <c r="C3090" t="s">
        <v>0</v>
      </c>
    </row>
    <row r="3091" spans="1:3" x14ac:dyDescent="0.55000000000000004">
      <c r="A3091">
        <v>6903257442</v>
      </c>
      <c r="B3091">
        <v>3</v>
      </c>
      <c r="C3091" t="s">
        <v>1144</v>
      </c>
    </row>
    <row r="3092" spans="1:3" hidden="1" x14ac:dyDescent="0.55000000000000004">
      <c r="A3092">
        <v>6915354381</v>
      </c>
      <c r="B3092">
        <v>34</v>
      </c>
      <c r="C3092" t="s">
        <v>1145</v>
      </c>
    </row>
    <row r="3093" spans="1:3" hidden="1" x14ac:dyDescent="0.55000000000000004">
      <c r="A3093">
        <v>6915469046</v>
      </c>
      <c r="B3093">
        <v>28</v>
      </c>
      <c r="C3093" t="s">
        <v>1145</v>
      </c>
    </row>
    <row r="3094" spans="1:3" hidden="1" x14ac:dyDescent="0.55000000000000004">
      <c r="A3094">
        <v>6915487639</v>
      </c>
      <c r="B3094">
        <v>24</v>
      </c>
      <c r="C3094" t="s">
        <v>1146</v>
      </c>
    </row>
    <row r="3095" spans="1:3" x14ac:dyDescent="0.55000000000000004">
      <c r="A3095">
        <v>6915509956</v>
      </c>
      <c r="B3095">
        <v>11</v>
      </c>
      <c r="C3095" t="s">
        <v>1145</v>
      </c>
    </row>
    <row r="3096" spans="1:3" hidden="1" x14ac:dyDescent="0.55000000000000004">
      <c r="A3096">
        <v>6915530958</v>
      </c>
      <c r="B3096">
        <v>31</v>
      </c>
      <c r="C3096" t="s">
        <v>1145</v>
      </c>
    </row>
    <row r="3097" spans="1:3" x14ac:dyDescent="0.55000000000000004">
      <c r="A3097">
        <v>6915555616</v>
      </c>
      <c r="B3097">
        <v>2</v>
      </c>
      <c r="C3097" t="s">
        <v>1145</v>
      </c>
    </row>
    <row r="3098" spans="1:3" x14ac:dyDescent="0.55000000000000004">
      <c r="A3098">
        <v>6915570152</v>
      </c>
      <c r="B3098">
        <v>6</v>
      </c>
      <c r="C3098" t="s">
        <v>1145</v>
      </c>
    </row>
    <row r="3099" spans="1:3" hidden="1" x14ac:dyDescent="0.55000000000000004">
      <c r="A3099">
        <v>6915571419</v>
      </c>
      <c r="B3099">
        <v>30</v>
      </c>
      <c r="C3099" t="s">
        <v>1145</v>
      </c>
    </row>
    <row r="3100" spans="1:3" hidden="1" x14ac:dyDescent="0.55000000000000004">
      <c r="A3100">
        <v>6915578079</v>
      </c>
      <c r="B3100">
        <v>21</v>
      </c>
      <c r="C3100" t="s">
        <v>1147</v>
      </c>
    </row>
    <row r="3101" spans="1:3" hidden="1" x14ac:dyDescent="0.55000000000000004">
      <c r="A3101">
        <v>6915627001</v>
      </c>
      <c r="B3101">
        <v>21</v>
      </c>
      <c r="C3101" t="s">
        <v>1148</v>
      </c>
    </row>
    <row r="3102" spans="1:3" hidden="1" x14ac:dyDescent="0.55000000000000004">
      <c r="A3102">
        <v>6915632068</v>
      </c>
      <c r="B3102">
        <v>23</v>
      </c>
      <c r="C3102" t="s">
        <v>1149</v>
      </c>
    </row>
    <row r="3103" spans="1:3" x14ac:dyDescent="0.55000000000000004">
      <c r="A3103">
        <v>6915667854</v>
      </c>
      <c r="B3103">
        <v>4</v>
      </c>
      <c r="C3103" t="s">
        <v>1145</v>
      </c>
    </row>
    <row r="3104" spans="1:3" hidden="1" x14ac:dyDescent="0.55000000000000004">
      <c r="A3104">
        <v>6915682682</v>
      </c>
      <c r="B3104">
        <v>33</v>
      </c>
      <c r="C3104" t="s">
        <v>1145</v>
      </c>
    </row>
    <row r="3105" spans="1:3" hidden="1" x14ac:dyDescent="0.55000000000000004">
      <c r="A3105">
        <v>6915686050</v>
      </c>
      <c r="B3105">
        <v>21</v>
      </c>
      <c r="C3105" t="s">
        <v>1150</v>
      </c>
    </row>
    <row r="3106" spans="1:3" x14ac:dyDescent="0.55000000000000004">
      <c r="A3106">
        <v>6915701692</v>
      </c>
      <c r="B3106">
        <v>1</v>
      </c>
      <c r="C3106" t="s">
        <v>1145</v>
      </c>
    </row>
    <row r="3107" spans="1:3" hidden="1" x14ac:dyDescent="0.55000000000000004">
      <c r="A3107">
        <v>6915712943</v>
      </c>
      <c r="B3107">
        <v>27</v>
      </c>
      <c r="C3107" t="s">
        <v>1145</v>
      </c>
    </row>
    <row r="3108" spans="1:3" hidden="1" x14ac:dyDescent="0.55000000000000004">
      <c r="A3108">
        <v>6915717751</v>
      </c>
      <c r="B3108">
        <v>20</v>
      </c>
      <c r="C3108" t="s">
        <v>1151</v>
      </c>
    </row>
    <row r="3109" spans="1:3" x14ac:dyDescent="0.55000000000000004">
      <c r="A3109">
        <v>6915721266</v>
      </c>
      <c r="B3109">
        <v>7</v>
      </c>
      <c r="C3109" t="s">
        <v>1145</v>
      </c>
    </row>
    <row r="3110" spans="1:3" x14ac:dyDescent="0.55000000000000004">
      <c r="A3110">
        <v>6915775095</v>
      </c>
      <c r="B3110">
        <v>14</v>
      </c>
      <c r="C3110" t="s">
        <v>1145</v>
      </c>
    </row>
    <row r="3111" spans="1:3" hidden="1" x14ac:dyDescent="0.55000000000000004">
      <c r="A3111">
        <v>6915794801</v>
      </c>
      <c r="B3111">
        <v>25</v>
      </c>
      <c r="C3111" t="s">
        <v>1145</v>
      </c>
    </row>
    <row r="3112" spans="1:3" x14ac:dyDescent="0.55000000000000004">
      <c r="A3112">
        <v>6915800250</v>
      </c>
      <c r="B3112">
        <v>16</v>
      </c>
      <c r="C3112" t="s">
        <v>1145</v>
      </c>
    </row>
    <row r="3113" spans="1:3" hidden="1" x14ac:dyDescent="0.55000000000000004">
      <c r="A3113">
        <v>6915841672</v>
      </c>
      <c r="B3113">
        <v>21</v>
      </c>
      <c r="C3113" t="s">
        <v>1152</v>
      </c>
    </row>
    <row r="3114" spans="1:3" x14ac:dyDescent="0.55000000000000004">
      <c r="A3114">
        <v>6915841779</v>
      </c>
      <c r="B3114">
        <v>15</v>
      </c>
      <c r="C3114" t="s">
        <v>1145</v>
      </c>
    </row>
    <row r="3115" spans="1:3" hidden="1" x14ac:dyDescent="0.55000000000000004">
      <c r="A3115">
        <v>6915852243</v>
      </c>
      <c r="B3115">
        <v>24</v>
      </c>
      <c r="C3115" t="s">
        <v>1153</v>
      </c>
    </row>
    <row r="3116" spans="1:3" hidden="1" x14ac:dyDescent="0.55000000000000004">
      <c r="A3116">
        <v>6915860449</v>
      </c>
      <c r="B3116">
        <v>24</v>
      </c>
      <c r="C3116" t="s">
        <v>1154</v>
      </c>
    </row>
    <row r="3117" spans="1:3" hidden="1" x14ac:dyDescent="0.55000000000000004">
      <c r="A3117">
        <v>6915867502</v>
      </c>
      <c r="B3117">
        <v>22</v>
      </c>
      <c r="C3117" t="s">
        <v>1155</v>
      </c>
    </row>
    <row r="3118" spans="1:3" hidden="1" x14ac:dyDescent="0.55000000000000004">
      <c r="A3118">
        <v>6915873420</v>
      </c>
      <c r="B3118">
        <v>23</v>
      </c>
      <c r="C3118" t="s">
        <v>1156</v>
      </c>
    </row>
    <row r="3119" spans="1:3" x14ac:dyDescent="0.55000000000000004">
      <c r="A3119">
        <v>6915875976</v>
      </c>
      <c r="B3119">
        <v>10</v>
      </c>
      <c r="C3119" t="s">
        <v>1145</v>
      </c>
    </row>
    <row r="3120" spans="1:3" x14ac:dyDescent="0.55000000000000004">
      <c r="A3120">
        <v>6915913831</v>
      </c>
      <c r="B3120">
        <v>12</v>
      </c>
      <c r="C3120" t="s">
        <v>1145</v>
      </c>
    </row>
    <row r="3121" spans="1:3" hidden="1" x14ac:dyDescent="0.55000000000000004">
      <c r="A3121">
        <v>6915927228</v>
      </c>
      <c r="B3121">
        <v>21</v>
      </c>
      <c r="C3121" t="s">
        <v>1157</v>
      </c>
    </row>
    <row r="3122" spans="1:3" hidden="1" x14ac:dyDescent="0.55000000000000004">
      <c r="A3122">
        <v>6916017816</v>
      </c>
      <c r="B3122">
        <v>26</v>
      </c>
      <c r="C3122" t="s">
        <v>1145</v>
      </c>
    </row>
    <row r="3123" spans="1:3" x14ac:dyDescent="0.55000000000000004">
      <c r="A3123">
        <v>6916031361</v>
      </c>
      <c r="B3123">
        <v>9</v>
      </c>
      <c r="C3123" t="s">
        <v>1145</v>
      </c>
    </row>
    <row r="3124" spans="1:3" x14ac:dyDescent="0.55000000000000004">
      <c r="A3124">
        <v>6916045506</v>
      </c>
      <c r="B3124">
        <v>5</v>
      </c>
      <c r="C3124" t="s">
        <v>1145</v>
      </c>
    </row>
    <row r="3125" spans="1:3" hidden="1" x14ac:dyDescent="0.55000000000000004">
      <c r="A3125">
        <v>6916081978</v>
      </c>
      <c r="B3125">
        <v>20</v>
      </c>
      <c r="C3125" t="s">
        <v>1158</v>
      </c>
    </row>
    <row r="3126" spans="1:3" x14ac:dyDescent="0.55000000000000004">
      <c r="A3126">
        <v>6916136357</v>
      </c>
      <c r="B3126">
        <v>17</v>
      </c>
      <c r="C3126" t="s">
        <v>1145</v>
      </c>
    </row>
    <row r="3127" spans="1:3" hidden="1" x14ac:dyDescent="0.55000000000000004">
      <c r="A3127">
        <v>6916168065</v>
      </c>
      <c r="B3127">
        <v>21</v>
      </c>
      <c r="C3127" t="s">
        <v>1159</v>
      </c>
    </row>
    <row r="3128" spans="1:3" x14ac:dyDescent="0.55000000000000004">
      <c r="A3128">
        <v>6916203368</v>
      </c>
      <c r="B3128">
        <v>13</v>
      </c>
      <c r="C3128" t="s">
        <v>1145</v>
      </c>
    </row>
    <row r="3129" spans="1:3" hidden="1" x14ac:dyDescent="0.55000000000000004">
      <c r="A3129">
        <v>6916305065</v>
      </c>
      <c r="B3129">
        <v>32</v>
      </c>
      <c r="C3129" t="s">
        <v>1145</v>
      </c>
    </row>
    <row r="3130" spans="1:3" hidden="1" x14ac:dyDescent="0.55000000000000004">
      <c r="A3130">
        <v>6916328793</v>
      </c>
      <c r="B3130">
        <v>19</v>
      </c>
      <c r="C3130" t="s">
        <v>1160</v>
      </c>
    </row>
    <row r="3131" spans="1:3" hidden="1" x14ac:dyDescent="0.55000000000000004">
      <c r="A3131">
        <v>6916504109</v>
      </c>
      <c r="B3131">
        <v>21</v>
      </c>
      <c r="C3131" t="s">
        <v>1161</v>
      </c>
    </row>
    <row r="3132" spans="1:3" hidden="1" x14ac:dyDescent="0.55000000000000004">
      <c r="A3132">
        <v>6916513228</v>
      </c>
      <c r="B3132">
        <v>21</v>
      </c>
      <c r="C3132" t="s">
        <v>1162</v>
      </c>
    </row>
    <row r="3133" spans="1:3" hidden="1" x14ac:dyDescent="0.55000000000000004">
      <c r="A3133">
        <v>6916529643</v>
      </c>
      <c r="B3133">
        <v>21</v>
      </c>
      <c r="C3133" t="s">
        <v>1163</v>
      </c>
    </row>
    <row r="3134" spans="1:3" hidden="1" x14ac:dyDescent="0.55000000000000004">
      <c r="A3134">
        <v>6916577493</v>
      </c>
      <c r="B3134">
        <v>21</v>
      </c>
      <c r="C3134" t="s">
        <v>1164</v>
      </c>
    </row>
    <row r="3135" spans="1:3" hidden="1" x14ac:dyDescent="0.55000000000000004">
      <c r="A3135">
        <v>6917010381</v>
      </c>
      <c r="B3135">
        <v>21</v>
      </c>
      <c r="C3135" t="s">
        <v>1165</v>
      </c>
    </row>
    <row r="3136" spans="1:3" hidden="1" x14ac:dyDescent="0.55000000000000004">
      <c r="A3136">
        <v>6917213272</v>
      </c>
      <c r="B3136">
        <v>21</v>
      </c>
      <c r="C3136" t="s">
        <v>1166</v>
      </c>
    </row>
    <row r="3137" spans="1:3" hidden="1" x14ac:dyDescent="0.55000000000000004">
      <c r="A3137">
        <v>6917317776</v>
      </c>
      <c r="B3137">
        <v>21</v>
      </c>
      <c r="C3137" t="s">
        <v>1167</v>
      </c>
    </row>
    <row r="3138" spans="1:3" x14ac:dyDescent="0.55000000000000004">
      <c r="A3138">
        <v>6917414319</v>
      </c>
      <c r="B3138">
        <v>8</v>
      </c>
      <c r="C3138" t="s">
        <v>1145</v>
      </c>
    </row>
    <row r="3139" spans="1:3" hidden="1" x14ac:dyDescent="0.55000000000000004">
      <c r="A3139">
        <v>6917494030</v>
      </c>
      <c r="B3139">
        <v>21</v>
      </c>
      <c r="C3139" t="s">
        <v>1168</v>
      </c>
    </row>
    <row r="3140" spans="1:3" hidden="1" x14ac:dyDescent="0.55000000000000004">
      <c r="A3140">
        <v>6917527716</v>
      </c>
      <c r="B3140">
        <v>21</v>
      </c>
      <c r="C3140" t="s">
        <v>1169</v>
      </c>
    </row>
    <row r="3141" spans="1:3" hidden="1" x14ac:dyDescent="0.55000000000000004">
      <c r="A3141">
        <v>6917590089</v>
      </c>
      <c r="B3141">
        <v>21</v>
      </c>
      <c r="C3141" t="s">
        <v>1170</v>
      </c>
    </row>
    <row r="3142" spans="1:3" hidden="1" x14ac:dyDescent="0.55000000000000004">
      <c r="A3142">
        <v>6917964275</v>
      </c>
      <c r="B3142">
        <v>29</v>
      </c>
      <c r="C3142" t="s">
        <v>1145</v>
      </c>
    </row>
    <row r="3143" spans="1:3" hidden="1" x14ac:dyDescent="0.55000000000000004">
      <c r="A3143">
        <v>6918003377</v>
      </c>
      <c r="B3143">
        <v>21</v>
      </c>
      <c r="C3143" t="s">
        <v>1171</v>
      </c>
    </row>
    <row r="3144" spans="1:3" x14ac:dyDescent="0.55000000000000004">
      <c r="A3144">
        <v>6918218836</v>
      </c>
      <c r="B3144">
        <v>3</v>
      </c>
      <c r="C3144" t="s">
        <v>1145</v>
      </c>
    </row>
    <row r="3145" spans="1:3" hidden="1" x14ac:dyDescent="0.55000000000000004">
      <c r="A3145">
        <v>6918376713</v>
      </c>
      <c r="B3145">
        <v>21</v>
      </c>
      <c r="C3145" t="s">
        <v>1172</v>
      </c>
    </row>
    <row r="3146" spans="1:3" hidden="1" x14ac:dyDescent="0.55000000000000004">
      <c r="A3146">
        <v>6950353073</v>
      </c>
      <c r="B3146">
        <v>34</v>
      </c>
      <c r="C3146" t="s">
        <v>46</v>
      </c>
    </row>
    <row r="3147" spans="1:3" hidden="1" x14ac:dyDescent="0.55000000000000004">
      <c r="A3147">
        <v>6950467692</v>
      </c>
      <c r="B3147">
        <v>28</v>
      </c>
      <c r="C3147" t="s">
        <v>46</v>
      </c>
    </row>
    <row r="3148" spans="1:3" x14ac:dyDescent="0.55000000000000004">
      <c r="A3148">
        <v>6950508647</v>
      </c>
      <c r="B3148">
        <v>11</v>
      </c>
      <c r="C3148" t="s">
        <v>46</v>
      </c>
    </row>
    <row r="3149" spans="1:3" hidden="1" x14ac:dyDescent="0.55000000000000004">
      <c r="A3149">
        <v>6950529650</v>
      </c>
      <c r="B3149">
        <v>31</v>
      </c>
      <c r="C3149" t="s">
        <v>46</v>
      </c>
    </row>
    <row r="3150" spans="1:3" x14ac:dyDescent="0.55000000000000004">
      <c r="A3150">
        <v>6950554307</v>
      </c>
      <c r="B3150">
        <v>2</v>
      </c>
      <c r="C3150" t="s">
        <v>46</v>
      </c>
    </row>
    <row r="3151" spans="1:3" hidden="1" x14ac:dyDescent="0.55000000000000004">
      <c r="A3151">
        <v>6950570111</v>
      </c>
      <c r="B3151">
        <v>30</v>
      </c>
      <c r="C3151" t="s">
        <v>46</v>
      </c>
    </row>
    <row r="3152" spans="1:3" x14ac:dyDescent="0.55000000000000004">
      <c r="A3152">
        <v>6950659876</v>
      </c>
      <c r="B3152">
        <v>6</v>
      </c>
      <c r="C3152" t="s">
        <v>46</v>
      </c>
    </row>
    <row r="3153" spans="1:3" x14ac:dyDescent="0.55000000000000004">
      <c r="A3153">
        <v>6950666512</v>
      </c>
      <c r="B3153">
        <v>4</v>
      </c>
      <c r="C3153" t="s">
        <v>46</v>
      </c>
    </row>
    <row r="3154" spans="1:3" hidden="1" x14ac:dyDescent="0.55000000000000004">
      <c r="A3154">
        <v>6950681328</v>
      </c>
      <c r="B3154">
        <v>33</v>
      </c>
      <c r="C3154" t="s">
        <v>46</v>
      </c>
    </row>
    <row r="3155" spans="1:3" x14ac:dyDescent="0.55000000000000004">
      <c r="A3155">
        <v>6950700383</v>
      </c>
      <c r="B3155">
        <v>1</v>
      </c>
      <c r="C3155" t="s">
        <v>46</v>
      </c>
    </row>
    <row r="3156" spans="1:3" hidden="1" x14ac:dyDescent="0.55000000000000004">
      <c r="A3156">
        <v>6950711635</v>
      </c>
      <c r="B3156">
        <v>27</v>
      </c>
      <c r="C3156" t="s">
        <v>46</v>
      </c>
    </row>
    <row r="3157" spans="1:3" x14ac:dyDescent="0.55000000000000004">
      <c r="A3157">
        <v>6950719957</v>
      </c>
      <c r="B3157">
        <v>7</v>
      </c>
      <c r="C3157" t="s">
        <v>46</v>
      </c>
    </row>
    <row r="3158" spans="1:3" x14ac:dyDescent="0.55000000000000004">
      <c r="A3158">
        <v>6950768284</v>
      </c>
      <c r="B3158">
        <v>14</v>
      </c>
      <c r="C3158" t="s">
        <v>46</v>
      </c>
    </row>
    <row r="3159" spans="1:3" x14ac:dyDescent="0.55000000000000004">
      <c r="A3159">
        <v>6950780736</v>
      </c>
      <c r="B3159">
        <v>15</v>
      </c>
      <c r="C3159" t="s">
        <v>46</v>
      </c>
    </row>
    <row r="3160" spans="1:3" hidden="1" x14ac:dyDescent="0.55000000000000004">
      <c r="A3160">
        <v>6950793493</v>
      </c>
      <c r="B3160">
        <v>25</v>
      </c>
      <c r="C3160" t="s">
        <v>46</v>
      </c>
    </row>
    <row r="3161" spans="1:3" x14ac:dyDescent="0.55000000000000004">
      <c r="A3161">
        <v>6950798942</v>
      </c>
      <c r="B3161">
        <v>16</v>
      </c>
      <c r="C3161" t="s">
        <v>46</v>
      </c>
    </row>
    <row r="3162" spans="1:3" x14ac:dyDescent="0.55000000000000004">
      <c r="A3162">
        <v>6950874667</v>
      </c>
      <c r="B3162">
        <v>10</v>
      </c>
      <c r="C3162" t="s">
        <v>46</v>
      </c>
    </row>
    <row r="3163" spans="1:3" x14ac:dyDescent="0.55000000000000004">
      <c r="A3163">
        <v>6950912522</v>
      </c>
      <c r="B3163">
        <v>12</v>
      </c>
      <c r="C3163" t="s">
        <v>46</v>
      </c>
    </row>
    <row r="3164" spans="1:3" hidden="1" x14ac:dyDescent="0.55000000000000004">
      <c r="A3164">
        <v>6951016507</v>
      </c>
      <c r="B3164">
        <v>26</v>
      </c>
      <c r="C3164" t="s">
        <v>46</v>
      </c>
    </row>
    <row r="3165" spans="1:3" x14ac:dyDescent="0.55000000000000004">
      <c r="A3165">
        <v>6951026664</v>
      </c>
      <c r="B3165">
        <v>9</v>
      </c>
      <c r="C3165" t="s">
        <v>46</v>
      </c>
    </row>
    <row r="3166" spans="1:3" x14ac:dyDescent="0.55000000000000004">
      <c r="A3166">
        <v>6951033298</v>
      </c>
      <c r="B3166">
        <v>5</v>
      </c>
      <c r="C3166" t="s">
        <v>46</v>
      </c>
    </row>
    <row r="3167" spans="1:3" x14ac:dyDescent="0.55000000000000004">
      <c r="A3167">
        <v>6951135049</v>
      </c>
      <c r="B3167">
        <v>17</v>
      </c>
      <c r="C3167" t="s">
        <v>46</v>
      </c>
    </row>
    <row r="3168" spans="1:3" x14ac:dyDescent="0.55000000000000004">
      <c r="A3168">
        <v>6951202059</v>
      </c>
      <c r="B3168">
        <v>13</v>
      </c>
      <c r="C3168" t="s">
        <v>46</v>
      </c>
    </row>
    <row r="3169" spans="1:3" hidden="1" x14ac:dyDescent="0.55000000000000004">
      <c r="A3169">
        <v>6951303711</v>
      </c>
      <c r="B3169">
        <v>32</v>
      </c>
      <c r="C3169" t="s">
        <v>46</v>
      </c>
    </row>
    <row r="3170" spans="1:3" x14ac:dyDescent="0.55000000000000004">
      <c r="A3170">
        <v>6952390956</v>
      </c>
      <c r="B3170">
        <v>8</v>
      </c>
      <c r="C3170" t="s">
        <v>46</v>
      </c>
    </row>
    <row r="3171" spans="1:3" hidden="1" x14ac:dyDescent="0.55000000000000004">
      <c r="A3171">
        <v>6952962967</v>
      </c>
      <c r="B3171">
        <v>29</v>
      </c>
      <c r="C3171" t="s">
        <v>46</v>
      </c>
    </row>
    <row r="3172" spans="1:3" x14ac:dyDescent="0.55000000000000004">
      <c r="A3172">
        <v>6953217527</v>
      </c>
      <c r="B3172">
        <v>3</v>
      </c>
      <c r="C3172" t="s">
        <v>46</v>
      </c>
    </row>
  </sheetData>
  <autoFilter ref="A1:C3172" xr:uid="{B338B612-0CF5-4809-B495-2370CE7D4CAB}">
    <filterColumn colId="1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D320E-85E2-4AC5-BE31-895581874400}">
  <dimension ref="A1:H297"/>
  <sheetViews>
    <sheetView workbookViewId="0">
      <selection activeCell="J9" sqref="J9"/>
    </sheetView>
  </sheetViews>
  <sheetFormatPr baseColWidth="10" defaultRowHeight="14.4" x14ac:dyDescent="0.55000000000000004"/>
  <cols>
    <col min="3" max="3" width="11" customWidth="1"/>
    <col min="6" max="6" width="15.9453125" bestFit="1" customWidth="1"/>
    <col min="7" max="7" width="13.15625" bestFit="1" customWidth="1"/>
  </cols>
  <sheetData>
    <row r="1" spans="1:8" x14ac:dyDescent="0.55000000000000004">
      <c r="A1" t="s">
        <v>1173</v>
      </c>
      <c r="B1" t="s">
        <v>1176</v>
      </c>
      <c r="C1" t="s">
        <v>1175</v>
      </c>
      <c r="D1" t="s">
        <v>1174</v>
      </c>
    </row>
    <row r="2" spans="1:8" x14ac:dyDescent="0.55000000000000004">
      <c r="A2">
        <v>315790438</v>
      </c>
      <c r="B2">
        <v>18</v>
      </c>
      <c r="C2" t="s">
        <v>1177</v>
      </c>
      <c r="D2">
        <v>7</v>
      </c>
      <c r="F2" s="1" t="s">
        <v>1200</v>
      </c>
      <c r="G2" t="s">
        <v>1202</v>
      </c>
    </row>
    <row r="3" spans="1:8" x14ac:dyDescent="0.55000000000000004">
      <c r="A3">
        <v>315897016</v>
      </c>
      <c r="B3">
        <v>18</v>
      </c>
      <c r="C3" t="s">
        <v>1177</v>
      </c>
      <c r="D3">
        <v>14</v>
      </c>
      <c r="F3" s="2">
        <v>18</v>
      </c>
      <c r="G3" s="3">
        <v>7</v>
      </c>
      <c r="H3" s="5">
        <f>7/296</f>
        <v>2.364864864864865E-2</v>
      </c>
    </row>
    <row r="4" spans="1:8" x14ac:dyDescent="0.55000000000000004">
      <c r="A4">
        <v>316087157</v>
      </c>
      <c r="B4">
        <v>18</v>
      </c>
      <c r="C4" t="s">
        <v>1177</v>
      </c>
      <c r="D4">
        <v>5</v>
      </c>
      <c r="F4" s="2">
        <v>19</v>
      </c>
      <c r="G4" s="3">
        <v>10</v>
      </c>
      <c r="H4" s="5">
        <f>10/296</f>
        <v>3.3783783783783786E-2</v>
      </c>
    </row>
    <row r="5" spans="1:8" x14ac:dyDescent="0.55000000000000004">
      <c r="A5">
        <v>316657525</v>
      </c>
      <c r="B5">
        <v>18</v>
      </c>
      <c r="C5" t="s">
        <v>1177</v>
      </c>
      <c r="D5">
        <v>15</v>
      </c>
      <c r="F5" s="2">
        <v>20</v>
      </c>
      <c r="G5" s="3">
        <v>4</v>
      </c>
      <c r="H5" s="5">
        <f>4/296</f>
        <v>1.3513513513513514E-2</v>
      </c>
    </row>
    <row r="6" spans="1:8" x14ac:dyDescent="0.55000000000000004">
      <c r="A6">
        <v>317252513</v>
      </c>
      <c r="B6">
        <v>18</v>
      </c>
      <c r="C6" t="s">
        <v>1177</v>
      </c>
      <c r="D6">
        <v>6</v>
      </c>
      <c r="F6" s="2">
        <v>21</v>
      </c>
      <c r="G6" s="3">
        <v>240</v>
      </c>
      <c r="H6" s="5">
        <f>240/296</f>
        <v>0.81081081081081086</v>
      </c>
    </row>
    <row r="7" spans="1:8" x14ac:dyDescent="0.55000000000000004">
      <c r="A7">
        <v>319003011</v>
      </c>
      <c r="B7">
        <v>18</v>
      </c>
      <c r="C7" t="s">
        <v>1177</v>
      </c>
      <c r="D7">
        <v>3</v>
      </c>
      <c r="F7" s="2">
        <v>22</v>
      </c>
      <c r="G7" s="3">
        <v>13</v>
      </c>
      <c r="H7" s="5">
        <f>13/296</f>
        <v>4.3918918918918921E-2</v>
      </c>
    </row>
    <row r="8" spans="1:8" x14ac:dyDescent="0.55000000000000004">
      <c r="A8">
        <v>615907473</v>
      </c>
      <c r="B8">
        <v>18</v>
      </c>
      <c r="C8" t="s">
        <v>1178</v>
      </c>
      <c r="D8">
        <v>14</v>
      </c>
      <c r="F8" s="2">
        <v>23</v>
      </c>
      <c r="G8" s="3">
        <v>1</v>
      </c>
      <c r="H8" s="5">
        <f>1/296</f>
        <v>3.3783783783783786E-3</v>
      </c>
    </row>
    <row r="9" spans="1:8" x14ac:dyDescent="0.55000000000000004">
      <c r="A9">
        <v>616140015</v>
      </c>
      <c r="B9">
        <v>19</v>
      </c>
      <c r="C9" t="s">
        <v>1178</v>
      </c>
      <c r="D9">
        <v>7</v>
      </c>
      <c r="F9" s="2">
        <v>24</v>
      </c>
      <c r="G9" s="3">
        <v>21</v>
      </c>
      <c r="H9" s="5">
        <f>21/296</f>
        <v>7.0945945945945943E-2</v>
      </c>
    </row>
    <row r="10" spans="1:8" x14ac:dyDescent="0.55000000000000004">
      <c r="A10">
        <v>616275085</v>
      </c>
      <c r="B10">
        <v>19</v>
      </c>
      <c r="C10" t="s">
        <v>1178</v>
      </c>
      <c r="D10">
        <v>5</v>
      </c>
      <c r="F10" s="2" t="s">
        <v>1201</v>
      </c>
      <c r="G10" s="3">
        <v>296</v>
      </c>
      <c r="H10" s="6">
        <f>296/23/17</f>
        <v>0.75703324808184147</v>
      </c>
    </row>
    <row r="11" spans="1:8" x14ac:dyDescent="0.55000000000000004">
      <c r="A11">
        <v>916041218</v>
      </c>
      <c r="B11">
        <v>19</v>
      </c>
      <c r="C11" t="s">
        <v>1179</v>
      </c>
      <c r="D11">
        <v>1</v>
      </c>
    </row>
    <row r="12" spans="1:8" x14ac:dyDescent="0.55000000000000004">
      <c r="A12">
        <v>916281507</v>
      </c>
      <c r="B12">
        <v>19</v>
      </c>
      <c r="C12" t="s">
        <v>1179</v>
      </c>
      <c r="D12">
        <v>5</v>
      </c>
    </row>
    <row r="13" spans="1:8" x14ac:dyDescent="0.55000000000000004">
      <c r="A13">
        <v>1215747758</v>
      </c>
      <c r="B13">
        <v>19</v>
      </c>
      <c r="C13" t="s">
        <v>1180</v>
      </c>
      <c r="D13">
        <v>8</v>
      </c>
    </row>
    <row r="14" spans="1:8" x14ac:dyDescent="0.55000000000000004">
      <c r="A14">
        <v>1216127656</v>
      </c>
      <c r="B14">
        <v>19</v>
      </c>
      <c r="C14" t="s">
        <v>1180</v>
      </c>
      <c r="D14">
        <v>9</v>
      </c>
    </row>
    <row r="15" spans="1:8" x14ac:dyDescent="0.55000000000000004">
      <c r="A15">
        <v>1216197227</v>
      </c>
      <c r="B15">
        <v>19</v>
      </c>
      <c r="C15" t="s">
        <v>1180</v>
      </c>
      <c r="D15">
        <v>7</v>
      </c>
    </row>
    <row r="16" spans="1:8" x14ac:dyDescent="0.55000000000000004">
      <c r="A16">
        <v>1216261862</v>
      </c>
      <c r="B16">
        <v>24</v>
      </c>
      <c r="C16" t="s">
        <v>1180</v>
      </c>
      <c r="D16">
        <v>1</v>
      </c>
    </row>
    <row r="17" spans="1:4" x14ac:dyDescent="0.55000000000000004">
      <c r="A17">
        <v>1216508993</v>
      </c>
      <c r="B17">
        <v>19</v>
      </c>
      <c r="C17" t="s">
        <v>1180</v>
      </c>
      <c r="D17">
        <v>14</v>
      </c>
    </row>
    <row r="18" spans="1:4" x14ac:dyDescent="0.55000000000000004">
      <c r="A18">
        <v>1217604361</v>
      </c>
      <c r="B18">
        <v>19</v>
      </c>
      <c r="C18" t="s">
        <v>1180</v>
      </c>
      <c r="D18">
        <v>17</v>
      </c>
    </row>
    <row r="19" spans="1:4" x14ac:dyDescent="0.55000000000000004">
      <c r="A19">
        <v>1515735604</v>
      </c>
      <c r="B19">
        <v>24</v>
      </c>
      <c r="C19" t="s">
        <v>1181</v>
      </c>
      <c r="D19">
        <v>6</v>
      </c>
    </row>
    <row r="20" spans="1:4" x14ac:dyDescent="0.55000000000000004">
      <c r="A20">
        <v>1515954371</v>
      </c>
      <c r="B20">
        <v>19</v>
      </c>
      <c r="C20" t="s">
        <v>1181</v>
      </c>
      <c r="D20">
        <v>12</v>
      </c>
    </row>
    <row r="21" spans="1:4" x14ac:dyDescent="0.55000000000000004">
      <c r="A21">
        <v>1815577771</v>
      </c>
      <c r="B21">
        <v>24</v>
      </c>
      <c r="C21" t="s">
        <v>1182</v>
      </c>
      <c r="D21">
        <v>8</v>
      </c>
    </row>
    <row r="22" spans="1:4" x14ac:dyDescent="0.55000000000000004">
      <c r="A22">
        <v>1815738411</v>
      </c>
      <c r="B22">
        <v>24</v>
      </c>
      <c r="C22" t="s">
        <v>1182</v>
      </c>
      <c r="D22">
        <v>6</v>
      </c>
    </row>
    <row r="23" spans="1:4" x14ac:dyDescent="0.55000000000000004">
      <c r="A23">
        <v>1815752161</v>
      </c>
      <c r="B23">
        <v>24</v>
      </c>
      <c r="C23" t="s">
        <v>1182</v>
      </c>
      <c r="D23">
        <v>11</v>
      </c>
    </row>
    <row r="24" spans="1:4" x14ac:dyDescent="0.55000000000000004">
      <c r="A24">
        <v>1815873550</v>
      </c>
      <c r="B24">
        <v>22</v>
      </c>
      <c r="C24" t="s">
        <v>1182</v>
      </c>
      <c r="D24">
        <v>1</v>
      </c>
    </row>
    <row r="25" spans="1:4" x14ac:dyDescent="0.55000000000000004">
      <c r="A25">
        <v>1815958142</v>
      </c>
      <c r="B25">
        <v>24</v>
      </c>
      <c r="C25" t="s">
        <v>1182</v>
      </c>
      <c r="D25">
        <v>10</v>
      </c>
    </row>
    <row r="26" spans="1:4" x14ac:dyDescent="0.55000000000000004">
      <c r="A26">
        <v>1816266329</v>
      </c>
      <c r="B26">
        <v>24</v>
      </c>
      <c r="C26" t="s">
        <v>1182</v>
      </c>
      <c r="D26">
        <v>9</v>
      </c>
    </row>
    <row r="27" spans="1:4" x14ac:dyDescent="0.55000000000000004">
      <c r="A27">
        <v>1816287117</v>
      </c>
      <c r="B27">
        <v>24</v>
      </c>
      <c r="C27" t="s">
        <v>1182</v>
      </c>
      <c r="D27">
        <v>3</v>
      </c>
    </row>
    <row r="28" spans="1:4" x14ac:dyDescent="0.55000000000000004">
      <c r="A28">
        <v>1816577244</v>
      </c>
      <c r="B28">
        <v>24</v>
      </c>
      <c r="C28" t="s">
        <v>1182</v>
      </c>
      <c r="D28">
        <v>5</v>
      </c>
    </row>
    <row r="29" spans="1:4" x14ac:dyDescent="0.55000000000000004">
      <c r="A29">
        <v>1816653307</v>
      </c>
      <c r="B29">
        <v>24</v>
      </c>
      <c r="C29" t="s">
        <v>1182</v>
      </c>
      <c r="D29">
        <v>7</v>
      </c>
    </row>
    <row r="30" spans="1:4" x14ac:dyDescent="0.55000000000000004">
      <c r="A30">
        <v>1817409395</v>
      </c>
      <c r="B30">
        <v>24</v>
      </c>
      <c r="C30" t="s">
        <v>1182</v>
      </c>
      <c r="D30">
        <v>17</v>
      </c>
    </row>
    <row r="31" spans="1:4" x14ac:dyDescent="0.55000000000000004">
      <c r="A31">
        <v>1817420318</v>
      </c>
      <c r="B31">
        <v>24</v>
      </c>
      <c r="C31" t="s">
        <v>1182</v>
      </c>
      <c r="D31">
        <v>13</v>
      </c>
    </row>
    <row r="32" spans="1:4" x14ac:dyDescent="0.55000000000000004">
      <c r="A32">
        <v>1818218295</v>
      </c>
      <c r="B32">
        <v>24</v>
      </c>
      <c r="C32" t="s">
        <v>1182</v>
      </c>
      <c r="D32">
        <v>15</v>
      </c>
    </row>
    <row r="33" spans="1:4" x14ac:dyDescent="0.55000000000000004">
      <c r="A33">
        <v>1818243533</v>
      </c>
      <c r="B33">
        <v>24</v>
      </c>
      <c r="C33" t="s">
        <v>1182</v>
      </c>
      <c r="D33">
        <v>2</v>
      </c>
    </row>
    <row r="34" spans="1:4" x14ac:dyDescent="0.55000000000000004">
      <c r="A34">
        <v>1818254115</v>
      </c>
      <c r="B34">
        <v>24</v>
      </c>
      <c r="C34" t="s">
        <v>1182</v>
      </c>
      <c r="D34">
        <v>4</v>
      </c>
    </row>
    <row r="35" spans="1:4" x14ac:dyDescent="0.55000000000000004">
      <c r="A35">
        <v>1818890389</v>
      </c>
      <c r="B35">
        <v>24</v>
      </c>
      <c r="C35" t="s">
        <v>1182</v>
      </c>
      <c r="D35">
        <v>16</v>
      </c>
    </row>
    <row r="36" spans="1:4" x14ac:dyDescent="0.55000000000000004">
      <c r="A36">
        <v>1820870524</v>
      </c>
      <c r="B36">
        <v>24</v>
      </c>
      <c r="C36" t="s">
        <v>1182</v>
      </c>
      <c r="D36">
        <v>14</v>
      </c>
    </row>
    <row r="37" spans="1:4" x14ac:dyDescent="0.55000000000000004">
      <c r="A37">
        <v>1822986202</v>
      </c>
      <c r="B37">
        <v>24</v>
      </c>
      <c r="C37" t="s">
        <v>1182</v>
      </c>
      <c r="D37">
        <v>12</v>
      </c>
    </row>
    <row r="38" spans="1:4" x14ac:dyDescent="0.55000000000000004">
      <c r="A38">
        <v>2115773581</v>
      </c>
      <c r="B38">
        <v>24</v>
      </c>
      <c r="C38" t="s">
        <v>1183</v>
      </c>
      <c r="D38">
        <v>4</v>
      </c>
    </row>
    <row r="39" spans="1:4" x14ac:dyDescent="0.55000000000000004">
      <c r="A39">
        <v>2115780184</v>
      </c>
      <c r="B39">
        <v>20</v>
      </c>
      <c r="C39" t="s">
        <v>1183</v>
      </c>
      <c r="D39">
        <v>7</v>
      </c>
    </row>
    <row r="40" spans="1:4" x14ac:dyDescent="0.55000000000000004">
      <c r="A40">
        <v>2115900014</v>
      </c>
      <c r="B40">
        <v>24</v>
      </c>
      <c r="C40" t="s">
        <v>1183</v>
      </c>
      <c r="D40">
        <v>14</v>
      </c>
    </row>
    <row r="41" spans="1:4" x14ac:dyDescent="0.55000000000000004">
      <c r="A41">
        <v>2115938475</v>
      </c>
      <c r="B41">
        <v>24</v>
      </c>
      <c r="C41" t="s">
        <v>1183</v>
      </c>
      <c r="D41">
        <v>12</v>
      </c>
    </row>
    <row r="42" spans="1:4" x14ac:dyDescent="0.55000000000000004">
      <c r="A42">
        <v>2116163606</v>
      </c>
      <c r="B42">
        <v>23</v>
      </c>
      <c r="C42" t="s">
        <v>1183</v>
      </c>
      <c r="D42">
        <v>9</v>
      </c>
    </row>
    <row r="43" spans="1:4" x14ac:dyDescent="0.55000000000000004">
      <c r="A43">
        <v>2415618962</v>
      </c>
      <c r="B43">
        <v>22</v>
      </c>
      <c r="C43" t="s">
        <v>1184</v>
      </c>
      <c r="D43">
        <v>11</v>
      </c>
    </row>
    <row r="44" spans="1:4" x14ac:dyDescent="0.55000000000000004">
      <c r="A44">
        <v>2415728216</v>
      </c>
      <c r="B44">
        <v>22</v>
      </c>
      <c r="C44" t="s">
        <v>1184</v>
      </c>
      <c r="D44">
        <v>8</v>
      </c>
    </row>
    <row r="45" spans="1:4" x14ac:dyDescent="0.55000000000000004">
      <c r="A45">
        <v>2415789493</v>
      </c>
      <c r="B45">
        <v>20</v>
      </c>
      <c r="C45" t="s">
        <v>1184</v>
      </c>
      <c r="D45">
        <v>2</v>
      </c>
    </row>
    <row r="46" spans="1:4" x14ac:dyDescent="0.55000000000000004">
      <c r="A46">
        <v>2415797869</v>
      </c>
      <c r="B46">
        <v>21</v>
      </c>
      <c r="C46" t="s">
        <v>1184</v>
      </c>
      <c r="D46">
        <v>1</v>
      </c>
    </row>
    <row r="47" spans="1:4" x14ac:dyDescent="0.55000000000000004">
      <c r="A47">
        <v>2415961021</v>
      </c>
      <c r="B47">
        <v>22</v>
      </c>
      <c r="C47" t="s">
        <v>1184</v>
      </c>
      <c r="D47">
        <v>10</v>
      </c>
    </row>
    <row r="48" spans="1:4" x14ac:dyDescent="0.55000000000000004">
      <c r="A48">
        <v>2416366028</v>
      </c>
      <c r="B48">
        <v>22</v>
      </c>
      <c r="C48" t="s">
        <v>1184</v>
      </c>
      <c r="D48">
        <v>3</v>
      </c>
    </row>
    <row r="49" spans="1:4" x14ac:dyDescent="0.55000000000000004">
      <c r="A49">
        <v>2416405971</v>
      </c>
      <c r="B49">
        <v>20</v>
      </c>
      <c r="C49" t="s">
        <v>1184</v>
      </c>
      <c r="D49">
        <v>12</v>
      </c>
    </row>
    <row r="50" spans="1:4" x14ac:dyDescent="0.55000000000000004">
      <c r="A50">
        <v>2416417416</v>
      </c>
      <c r="B50">
        <v>20</v>
      </c>
      <c r="C50" t="s">
        <v>1184</v>
      </c>
      <c r="D50">
        <v>15</v>
      </c>
    </row>
    <row r="51" spans="1:4" x14ac:dyDescent="0.55000000000000004">
      <c r="A51">
        <v>2416464591</v>
      </c>
      <c r="B51">
        <v>22</v>
      </c>
      <c r="C51" t="s">
        <v>1184</v>
      </c>
      <c r="D51">
        <v>17</v>
      </c>
    </row>
    <row r="52" spans="1:4" x14ac:dyDescent="0.55000000000000004">
      <c r="A52">
        <v>2416494541</v>
      </c>
      <c r="B52">
        <v>22</v>
      </c>
      <c r="C52" t="s">
        <v>1184</v>
      </c>
      <c r="D52">
        <v>6</v>
      </c>
    </row>
    <row r="53" spans="1:4" x14ac:dyDescent="0.55000000000000004">
      <c r="A53">
        <v>2416854801</v>
      </c>
      <c r="B53">
        <v>22</v>
      </c>
      <c r="C53" t="s">
        <v>1184</v>
      </c>
      <c r="D53">
        <v>5</v>
      </c>
    </row>
    <row r="54" spans="1:4" x14ac:dyDescent="0.55000000000000004">
      <c r="A54">
        <v>2416884077</v>
      </c>
      <c r="B54">
        <v>22</v>
      </c>
      <c r="C54" t="s">
        <v>1184</v>
      </c>
      <c r="D54">
        <v>16</v>
      </c>
    </row>
    <row r="55" spans="1:4" x14ac:dyDescent="0.55000000000000004">
      <c r="A55">
        <v>2715591485</v>
      </c>
      <c r="B55">
        <v>21</v>
      </c>
      <c r="C55" t="s">
        <v>1185</v>
      </c>
      <c r="D55">
        <v>11</v>
      </c>
    </row>
    <row r="56" spans="1:4" x14ac:dyDescent="0.55000000000000004">
      <c r="A56">
        <v>2715749565</v>
      </c>
      <c r="B56">
        <v>21</v>
      </c>
      <c r="C56" t="s">
        <v>1185</v>
      </c>
      <c r="D56">
        <v>1</v>
      </c>
    </row>
    <row r="57" spans="1:4" x14ac:dyDescent="0.55000000000000004">
      <c r="A57">
        <v>2715821212</v>
      </c>
      <c r="B57">
        <v>21</v>
      </c>
      <c r="C57" t="s">
        <v>1185</v>
      </c>
      <c r="D57">
        <v>7</v>
      </c>
    </row>
    <row r="58" spans="1:4" x14ac:dyDescent="0.55000000000000004">
      <c r="A58">
        <v>2715913572</v>
      </c>
      <c r="B58">
        <v>21</v>
      </c>
      <c r="C58" t="s">
        <v>1185</v>
      </c>
      <c r="D58">
        <v>6</v>
      </c>
    </row>
    <row r="59" spans="1:4" x14ac:dyDescent="0.55000000000000004">
      <c r="A59">
        <v>2715926538</v>
      </c>
      <c r="B59">
        <v>21</v>
      </c>
      <c r="C59" t="s">
        <v>1185</v>
      </c>
      <c r="D59">
        <v>8</v>
      </c>
    </row>
    <row r="60" spans="1:4" x14ac:dyDescent="0.55000000000000004">
      <c r="A60">
        <v>2716022441</v>
      </c>
      <c r="B60">
        <v>22</v>
      </c>
      <c r="C60" t="s">
        <v>1185</v>
      </c>
      <c r="D60">
        <v>14</v>
      </c>
    </row>
    <row r="61" spans="1:4" x14ac:dyDescent="0.55000000000000004">
      <c r="A61">
        <v>2716104566</v>
      </c>
      <c r="B61">
        <v>22</v>
      </c>
      <c r="C61" t="s">
        <v>1185</v>
      </c>
      <c r="D61">
        <v>9</v>
      </c>
    </row>
    <row r="62" spans="1:4" x14ac:dyDescent="0.55000000000000004">
      <c r="A62">
        <v>2716244394</v>
      </c>
      <c r="B62">
        <v>21</v>
      </c>
      <c r="C62" t="s">
        <v>1185</v>
      </c>
      <c r="D62">
        <v>13</v>
      </c>
    </row>
    <row r="63" spans="1:4" x14ac:dyDescent="0.55000000000000004">
      <c r="A63">
        <v>2716255829</v>
      </c>
      <c r="B63">
        <v>21</v>
      </c>
      <c r="C63" t="s">
        <v>1185</v>
      </c>
      <c r="D63">
        <v>17</v>
      </c>
    </row>
    <row r="64" spans="1:4" x14ac:dyDescent="0.55000000000000004">
      <c r="A64">
        <v>2716343217</v>
      </c>
      <c r="B64">
        <v>21</v>
      </c>
      <c r="C64" t="s">
        <v>1185</v>
      </c>
      <c r="D64">
        <v>5</v>
      </c>
    </row>
    <row r="65" spans="1:4" x14ac:dyDescent="0.55000000000000004">
      <c r="A65">
        <v>2716619564</v>
      </c>
      <c r="B65">
        <v>21</v>
      </c>
      <c r="C65" t="s">
        <v>1185</v>
      </c>
      <c r="D65">
        <v>16</v>
      </c>
    </row>
    <row r="66" spans="1:4" x14ac:dyDescent="0.55000000000000004">
      <c r="A66">
        <v>2716910051</v>
      </c>
      <c r="B66">
        <v>22</v>
      </c>
      <c r="C66" t="s">
        <v>1185</v>
      </c>
      <c r="D66">
        <v>2</v>
      </c>
    </row>
    <row r="67" spans="1:4" x14ac:dyDescent="0.55000000000000004">
      <c r="A67">
        <v>2717138760</v>
      </c>
      <c r="B67">
        <v>22</v>
      </c>
      <c r="C67" t="s">
        <v>1185</v>
      </c>
      <c r="D67">
        <v>12</v>
      </c>
    </row>
    <row r="68" spans="1:4" x14ac:dyDescent="0.55000000000000004">
      <c r="A68">
        <v>2717267866</v>
      </c>
      <c r="B68">
        <v>21</v>
      </c>
      <c r="C68" t="s">
        <v>1185</v>
      </c>
      <c r="D68">
        <v>3</v>
      </c>
    </row>
    <row r="69" spans="1:4" x14ac:dyDescent="0.55000000000000004">
      <c r="A69">
        <v>2718794746</v>
      </c>
      <c r="B69">
        <v>21</v>
      </c>
      <c r="C69" t="s">
        <v>1185</v>
      </c>
      <c r="D69">
        <v>10</v>
      </c>
    </row>
    <row r="70" spans="1:4" x14ac:dyDescent="0.55000000000000004">
      <c r="A70">
        <v>3015628219</v>
      </c>
      <c r="B70">
        <v>21</v>
      </c>
      <c r="C70" t="s">
        <v>1186</v>
      </c>
      <c r="D70">
        <v>2</v>
      </c>
    </row>
    <row r="71" spans="1:4" x14ac:dyDescent="0.55000000000000004">
      <c r="A71">
        <v>3015678151</v>
      </c>
      <c r="B71">
        <v>21</v>
      </c>
      <c r="C71" t="s">
        <v>1186</v>
      </c>
      <c r="D71">
        <v>11</v>
      </c>
    </row>
    <row r="72" spans="1:4" x14ac:dyDescent="0.55000000000000004">
      <c r="A72">
        <v>3015689517</v>
      </c>
      <c r="B72">
        <v>21</v>
      </c>
      <c r="C72" t="s">
        <v>1186</v>
      </c>
      <c r="D72">
        <v>6</v>
      </c>
    </row>
    <row r="73" spans="1:4" x14ac:dyDescent="0.55000000000000004">
      <c r="A73">
        <v>3015956052</v>
      </c>
      <c r="B73">
        <v>21</v>
      </c>
      <c r="C73" t="s">
        <v>1186</v>
      </c>
      <c r="D73">
        <v>16</v>
      </c>
    </row>
    <row r="74" spans="1:4" x14ac:dyDescent="0.55000000000000004">
      <c r="A74">
        <v>3016006114</v>
      </c>
      <c r="B74">
        <v>21</v>
      </c>
      <c r="C74" t="s">
        <v>1186</v>
      </c>
      <c r="D74">
        <v>10</v>
      </c>
    </row>
    <row r="75" spans="1:4" x14ac:dyDescent="0.55000000000000004">
      <c r="A75">
        <v>3016042227</v>
      </c>
      <c r="B75">
        <v>21</v>
      </c>
      <c r="C75" t="s">
        <v>1186</v>
      </c>
      <c r="D75">
        <v>7</v>
      </c>
    </row>
    <row r="76" spans="1:4" x14ac:dyDescent="0.55000000000000004">
      <c r="A76">
        <v>3016073783</v>
      </c>
      <c r="B76">
        <v>21</v>
      </c>
      <c r="C76" t="s">
        <v>1186</v>
      </c>
      <c r="D76">
        <v>12</v>
      </c>
    </row>
    <row r="77" spans="1:4" x14ac:dyDescent="0.55000000000000004">
      <c r="A77">
        <v>3016087001</v>
      </c>
      <c r="B77">
        <v>21</v>
      </c>
      <c r="C77" t="s">
        <v>1186</v>
      </c>
      <c r="D77">
        <v>14</v>
      </c>
    </row>
    <row r="78" spans="1:4" x14ac:dyDescent="0.55000000000000004">
      <c r="A78">
        <v>3016124189</v>
      </c>
      <c r="B78">
        <v>21</v>
      </c>
      <c r="C78" t="s">
        <v>1186</v>
      </c>
      <c r="D78">
        <v>15</v>
      </c>
    </row>
    <row r="79" spans="1:4" x14ac:dyDescent="0.55000000000000004">
      <c r="A79">
        <v>3016156126</v>
      </c>
      <c r="B79">
        <v>21</v>
      </c>
      <c r="C79" t="s">
        <v>1186</v>
      </c>
      <c r="D79">
        <v>8</v>
      </c>
    </row>
    <row r="80" spans="1:4" x14ac:dyDescent="0.55000000000000004">
      <c r="A80">
        <v>3016179542</v>
      </c>
      <c r="B80">
        <v>21</v>
      </c>
      <c r="C80" t="s">
        <v>1186</v>
      </c>
      <c r="D80">
        <v>5</v>
      </c>
    </row>
    <row r="81" spans="1:4" x14ac:dyDescent="0.55000000000000004">
      <c r="A81">
        <v>3016217028</v>
      </c>
      <c r="B81">
        <v>21</v>
      </c>
      <c r="C81" t="s">
        <v>1186</v>
      </c>
      <c r="D81">
        <v>17</v>
      </c>
    </row>
    <row r="82" spans="1:4" x14ac:dyDescent="0.55000000000000004">
      <c r="A82">
        <v>3016321018</v>
      </c>
      <c r="B82">
        <v>21</v>
      </c>
      <c r="C82" t="s">
        <v>1186</v>
      </c>
      <c r="D82">
        <v>13</v>
      </c>
    </row>
    <row r="83" spans="1:4" x14ac:dyDescent="0.55000000000000004">
      <c r="A83">
        <v>3016345532</v>
      </c>
      <c r="B83">
        <v>21</v>
      </c>
      <c r="C83" t="s">
        <v>1186</v>
      </c>
      <c r="D83">
        <v>4</v>
      </c>
    </row>
    <row r="84" spans="1:4" x14ac:dyDescent="0.55000000000000004">
      <c r="A84">
        <v>3016395798</v>
      </c>
      <c r="B84">
        <v>21</v>
      </c>
      <c r="C84" t="s">
        <v>1186</v>
      </c>
      <c r="D84">
        <v>3</v>
      </c>
    </row>
    <row r="85" spans="1:4" x14ac:dyDescent="0.55000000000000004">
      <c r="A85">
        <v>3016637011</v>
      </c>
      <c r="B85">
        <v>21</v>
      </c>
      <c r="C85" t="s">
        <v>1186</v>
      </c>
      <c r="D85">
        <v>1</v>
      </c>
    </row>
    <row r="86" spans="1:4" x14ac:dyDescent="0.55000000000000004">
      <c r="A86">
        <v>3315806865</v>
      </c>
      <c r="B86">
        <v>21</v>
      </c>
      <c r="C86" t="s">
        <v>1187</v>
      </c>
      <c r="D86">
        <v>4</v>
      </c>
    </row>
    <row r="87" spans="1:4" x14ac:dyDescent="0.55000000000000004">
      <c r="A87">
        <v>3315845102</v>
      </c>
      <c r="B87">
        <v>21</v>
      </c>
      <c r="C87" t="s">
        <v>1187</v>
      </c>
      <c r="D87">
        <v>15</v>
      </c>
    </row>
    <row r="88" spans="1:4" x14ac:dyDescent="0.55000000000000004">
      <c r="A88">
        <v>3316054455</v>
      </c>
      <c r="B88">
        <v>21</v>
      </c>
      <c r="C88" t="s">
        <v>1187</v>
      </c>
      <c r="D88">
        <v>12</v>
      </c>
    </row>
    <row r="89" spans="1:4" x14ac:dyDescent="0.55000000000000004">
      <c r="A89">
        <v>3316099223</v>
      </c>
      <c r="B89">
        <v>21</v>
      </c>
      <c r="C89" t="s">
        <v>1187</v>
      </c>
      <c r="D89">
        <v>2</v>
      </c>
    </row>
    <row r="90" spans="1:4" x14ac:dyDescent="0.55000000000000004">
      <c r="A90">
        <v>3316154360</v>
      </c>
      <c r="B90">
        <v>21</v>
      </c>
      <c r="C90" t="s">
        <v>1187</v>
      </c>
      <c r="D90">
        <v>9</v>
      </c>
    </row>
    <row r="91" spans="1:4" x14ac:dyDescent="0.55000000000000004">
      <c r="A91">
        <v>3316168681</v>
      </c>
      <c r="B91">
        <v>21</v>
      </c>
      <c r="C91" t="s">
        <v>1187</v>
      </c>
      <c r="D91">
        <v>17</v>
      </c>
    </row>
    <row r="92" spans="1:4" x14ac:dyDescent="0.55000000000000004">
      <c r="A92">
        <v>3316503409</v>
      </c>
      <c r="B92">
        <v>21</v>
      </c>
      <c r="C92" t="s">
        <v>1187</v>
      </c>
      <c r="D92">
        <v>7</v>
      </c>
    </row>
    <row r="93" spans="1:4" x14ac:dyDescent="0.55000000000000004">
      <c r="A93">
        <v>3316529558</v>
      </c>
      <c r="B93">
        <v>21</v>
      </c>
      <c r="C93" t="s">
        <v>1187</v>
      </c>
      <c r="D93">
        <v>6</v>
      </c>
    </row>
    <row r="94" spans="1:4" x14ac:dyDescent="0.55000000000000004">
      <c r="A94">
        <v>3316564464</v>
      </c>
      <c r="B94">
        <v>21</v>
      </c>
      <c r="C94" t="s">
        <v>1187</v>
      </c>
      <c r="D94">
        <v>16</v>
      </c>
    </row>
    <row r="95" spans="1:4" x14ac:dyDescent="0.55000000000000004">
      <c r="A95">
        <v>3316587595</v>
      </c>
      <c r="B95">
        <v>21</v>
      </c>
      <c r="C95" t="s">
        <v>1187</v>
      </c>
      <c r="D95">
        <v>3</v>
      </c>
    </row>
    <row r="96" spans="1:4" x14ac:dyDescent="0.55000000000000004">
      <c r="A96">
        <v>3316663638</v>
      </c>
      <c r="B96">
        <v>21</v>
      </c>
      <c r="C96" t="s">
        <v>1187</v>
      </c>
      <c r="D96">
        <v>5</v>
      </c>
    </row>
    <row r="97" spans="1:4" x14ac:dyDescent="0.55000000000000004">
      <c r="A97">
        <v>3317040655</v>
      </c>
      <c r="B97">
        <v>21</v>
      </c>
      <c r="C97" t="s">
        <v>1187</v>
      </c>
      <c r="D97">
        <v>13</v>
      </c>
    </row>
    <row r="98" spans="1:4" x14ac:dyDescent="0.55000000000000004">
      <c r="A98">
        <v>3317057932</v>
      </c>
      <c r="B98">
        <v>21</v>
      </c>
      <c r="C98" t="s">
        <v>1187</v>
      </c>
      <c r="D98">
        <v>14</v>
      </c>
    </row>
    <row r="99" spans="1:4" x14ac:dyDescent="0.55000000000000004">
      <c r="A99">
        <v>3317102786</v>
      </c>
      <c r="B99">
        <v>21</v>
      </c>
      <c r="C99" t="s">
        <v>1187</v>
      </c>
      <c r="D99">
        <v>10</v>
      </c>
    </row>
    <row r="100" spans="1:4" x14ac:dyDescent="0.55000000000000004">
      <c r="A100">
        <v>3317159755</v>
      </c>
      <c r="B100">
        <v>21</v>
      </c>
      <c r="C100" t="s">
        <v>1187</v>
      </c>
      <c r="D100">
        <v>11</v>
      </c>
    </row>
    <row r="101" spans="1:4" x14ac:dyDescent="0.55000000000000004">
      <c r="A101">
        <v>3317173089</v>
      </c>
      <c r="B101">
        <v>21</v>
      </c>
      <c r="C101" t="s">
        <v>1187</v>
      </c>
      <c r="D101">
        <v>8</v>
      </c>
    </row>
    <row r="102" spans="1:4" x14ac:dyDescent="0.55000000000000004">
      <c r="A102">
        <v>3615751477</v>
      </c>
      <c r="B102">
        <v>21</v>
      </c>
      <c r="C102" t="s">
        <v>1188</v>
      </c>
      <c r="D102">
        <v>11</v>
      </c>
    </row>
    <row r="103" spans="1:4" x14ac:dyDescent="0.55000000000000004">
      <c r="A103">
        <v>3615794590</v>
      </c>
      <c r="B103">
        <v>21</v>
      </c>
      <c r="C103" t="s">
        <v>1188</v>
      </c>
      <c r="D103">
        <v>1</v>
      </c>
    </row>
    <row r="104" spans="1:4" x14ac:dyDescent="0.55000000000000004">
      <c r="A104">
        <v>3615948743</v>
      </c>
      <c r="B104">
        <v>21</v>
      </c>
      <c r="C104" t="s">
        <v>1188</v>
      </c>
      <c r="D104">
        <v>10</v>
      </c>
    </row>
    <row r="105" spans="1:4" x14ac:dyDescent="0.55000000000000004">
      <c r="A105">
        <v>3616009354</v>
      </c>
      <c r="B105">
        <v>21</v>
      </c>
      <c r="C105" t="s">
        <v>1188</v>
      </c>
      <c r="D105">
        <v>14</v>
      </c>
    </row>
    <row r="106" spans="1:4" x14ac:dyDescent="0.55000000000000004">
      <c r="A106">
        <v>3616060371</v>
      </c>
      <c r="B106">
        <v>21</v>
      </c>
      <c r="C106" t="s">
        <v>1188</v>
      </c>
      <c r="D106">
        <v>2</v>
      </c>
    </row>
    <row r="107" spans="1:4" x14ac:dyDescent="0.55000000000000004">
      <c r="A107">
        <v>3616080158</v>
      </c>
      <c r="B107">
        <v>21</v>
      </c>
      <c r="C107" t="s">
        <v>1188</v>
      </c>
      <c r="D107">
        <v>7</v>
      </c>
    </row>
    <row r="108" spans="1:4" x14ac:dyDescent="0.55000000000000004">
      <c r="A108">
        <v>3616249408</v>
      </c>
      <c r="B108">
        <v>21</v>
      </c>
      <c r="C108" t="s">
        <v>1188</v>
      </c>
      <c r="D108">
        <v>4</v>
      </c>
    </row>
    <row r="109" spans="1:4" x14ac:dyDescent="0.55000000000000004">
      <c r="A109">
        <v>3616308552</v>
      </c>
      <c r="B109">
        <v>21</v>
      </c>
      <c r="C109" t="s">
        <v>1188</v>
      </c>
      <c r="D109">
        <v>3</v>
      </c>
    </row>
    <row r="110" spans="1:4" x14ac:dyDescent="0.55000000000000004">
      <c r="A110">
        <v>3616365740</v>
      </c>
      <c r="B110">
        <v>21</v>
      </c>
      <c r="C110" t="s">
        <v>1188</v>
      </c>
      <c r="D110">
        <v>6</v>
      </c>
    </row>
    <row r="111" spans="1:4" x14ac:dyDescent="0.55000000000000004">
      <c r="A111">
        <v>3616379328</v>
      </c>
      <c r="B111">
        <v>21</v>
      </c>
      <c r="C111" t="s">
        <v>1188</v>
      </c>
      <c r="D111">
        <v>16</v>
      </c>
    </row>
    <row r="112" spans="1:4" x14ac:dyDescent="0.55000000000000004">
      <c r="A112">
        <v>3616403306</v>
      </c>
      <c r="B112">
        <v>21</v>
      </c>
      <c r="C112" t="s">
        <v>1188</v>
      </c>
      <c r="D112">
        <v>12</v>
      </c>
    </row>
    <row r="113" spans="1:4" x14ac:dyDescent="0.55000000000000004">
      <c r="A113">
        <v>3616475980</v>
      </c>
      <c r="B113">
        <v>21</v>
      </c>
      <c r="C113" t="s">
        <v>1188</v>
      </c>
      <c r="D113">
        <v>17</v>
      </c>
    </row>
    <row r="114" spans="1:4" x14ac:dyDescent="0.55000000000000004">
      <c r="A114">
        <v>3616501334</v>
      </c>
      <c r="B114">
        <v>21</v>
      </c>
      <c r="C114" t="s">
        <v>1188</v>
      </c>
      <c r="D114">
        <v>9</v>
      </c>
    </row>
    <row r="115" spans="1:4" x14ac:dyDescent="0.55000000000000004">
      <c r="A115">
        <v>3616993482</v>
      </c>
      <c r="B115">
        <v>21</v>
      </c>
      <c r="C115" t="s">
        <v>1188</v>
      </c>
      <c r="D115">
        <v>13</v>
      </c>
    </row>
    <row r="116" spans="1:4" x14ac:dyDescent="0.55000000000000004">
      <c r="A116">
        <v>3617056789</v>
      </c>
      <c r="B116">
        <v>21</v>
      </c>
      <c r="C116" t="s">
        <v>1188</v>
      </c>
      <c r="D116">
        <v>15</v>
      </c>
    </row>
    <row r="117" spans="1:4" x14ac:dyDescent="0.55000000000000004">
      <c r="A117">
        <v>3617118266</v>
      </c>
      <c r="B117">
        <v>21</v>
      </c>
      <c r="C117" t="s">
        <v>1188</v>
      </c>
      <c r="D117">
        <v>8</v>
      </c>
    </row>
    <row r="118" spans="1:4" x14ac:dyDescent="0.55000000000000004">
      <c r="A118">
        <v>3617394542</v>
      </c>
      <c r="B118">
        <v>21</v>
      </c>
      <c r="C118" t="s">
        <v>1188</v>
      </c>
      <c r="D118">
        <v>5</v>
      </c>
    </row>
    <row r="119" spans="1:4" x14ac:dyDescent="0.55000000000000004">
      <c r="A119">
        <v>3915590842</v>
      </c>
      <c r="B119">
        <v>21</v>
      </c>
      <c r="C119" t="s">
        <v>1189</v>
      </c>
      <c r="D119">
        <v>11</v>
      </c>
    </row>
    <row r="120" spans="1:4" x14ac:dyDescent="0.55000000000000004">
      <c r="A120">
        <v>3915960615</v>
      </c>
      <c r="B120">
        <v>21</v>
      </c>
      <c r="C120" t="s">
        <v>1189</v>
      </c>
      <c r="D120">
        <v>4</v>
      </c>
    </row>
    <row r="121" spans="1:4" x14ac:dyDescent="0.55000000000000004">
      <c r="A121">
        <v>3915971294</v>
      </c>
      <c r="B121">
        <v>21</v>
      </c>
      <c r="C121" t="s">
        <v>1189</v>
      </c>
      <c r="D121">
        <v>6</v>
      </c>
    </row>
    <row r="122" spans="1:4" x14ac:dyDescent="0.55000000000000004">
      <c r="A122">
        <v>3916021972</v>
      </c>
      <c r="B122">
        <v>21</v>
      </c>
      <c r="C122" t="s">
        <v>1189</v>
      </c>
      <c r="D122">
        <v>2</v>
      </c>
    </row>
    <row r="123" spans="1:4" x14ac:dyDescent="0.55000000000000004">
      <c r="A123">
        <v>3916031731</v>
      </c>
      <c r="B123">
        <v>21</v>
      </c>
      <c r="C123" t="s">
        <v>1189</v>
      </c>
      <c r="D123">
        <v>7</v>
      </c>
    </row>
    <row r="124" spans="1:4" x14ac:dyDescent="0.55000000000000004">
      <c r="A124">
        <v>3916089474</v>
      </c>
      <c r="B124">
        <v>21</v>
      </c>
      <c r="C124" t="s">
        <v>1189</v>
      </c>
      <c r="D124">
        <v>8</v>
      </c>
    </row>
    <row r="125" spans="1:4" x14ac:dyDescent="0.55000000000000004">
      <c r="A125">
        <v>3916099646</v>
      </c>
      <c r="B125">
        <v>21</v>
      </c>
      <c r="C125" t="s">
        <v>1189</v>
      </c>
      <c r="D125">
        <v>16</v>
      </c>
    </row>
    <row r="126" spans="1:4" x14ac:dyDescent="0.55000000000000004">
      <c r="A126">
        <v>3916167887</v>
      </c>
      <c r="B126">
        <v>21</v>
      </c>
      <c r="C126" t="s">
        <v>1189</v>
      </c>
      <c r="D126">
        <v>17</v>
      </c>
    </row>
    <row r="127" spans="1:4" x14ac:dyDescent="0.55000000000000004">
      <c r="A127">
        <v>3916179326</v>
      </c>
      <c r="B127">
        <v>21</v>
      </c>
      <c r="C127" t="s">
        <v>1189</v>
      </c>
      <c r="D127">
        <v>10</v>
      </c>
    </row>
    <row r="128" spans="1:4" x14ac:dyDescent="0.55000000000000004">
      <c r="A128">
        <v>3916221184</v>
      </c>
      <c r="B128">
        <v>21</v>
      </c>
      <c r="C128" t="s">
        <v>1189</v>
      </c>
      <c r="D128">
        <v>9</v>
      </c>
    </row>
    <row r="129" spans="1:4" x14ac:dyDescent="0.55000000000000004">
      <c r="A129">
        <v>3916393493</v>
      </c>
      <c r="B129">
        <v>21</v>
      </c>
      <c r="C129" t="s">
        <v>1189</v>
      </c>
      <c r="D129">
        <v>15</v>
      </c>
    </row>
    <row r="130" spans="1:4" x14ac:dyDescent="0.55000000000000004">
      <c r="A130">
        <v>3916605346</v>
      </c>
      <c r="B130">
        <v>21</v>
      </c>
      <c r="C130" t="s">
        <v>1189</v>
      </c>
      <c r="D130">
        <v>14</v>
      </c>
    </row>
    <row r="131" spans="1:4" x14ac:dyDescent="0.55000000000000004">
      <c r="A131">
        <v>3916726910</v>
      </c>
      <c r="B131">
        <v>21</v>
      </c>
      <c r="C131" t="s">
        <v>1189</v>
      </c>
      <c r="D131">
        <v>12</v>
      </c>
    </row>
    <row r="132" spans="1:4" x14ac:dyDescent="0.55000000000000004">
      <c r="A132">
        <v>3916955932</v>
      </c>
      <c r="B132">
        <v>21</v>
      </c>
      <c r="C132" t="s">
        <v>1189</v>
      </c>
      <c r="D132">
        <v>13</v>
      </c>
    </row>
    <row r="133" spans="1:4" x14ac:dyDescent="0.55000000000000004">
      <c r="A133">
        <v>3917019813</v>
      </c>
      <c r="B133">
        <v>21</v>
      </c>
      <c r="C133" t="s">
        <v>1189</v>
      </c>
      <c r="D133">
        <v>3</v>
      </c>
    </row>
    <row r="134" spans="1:4" x14ac:dyDescent="0.55000000000000004">
      <c r="A134">
        <v>3917275122</v>
      </c>
      <c r="B134">
        <v>21</v>
      </c>
      <c r="C134" t="s">
        <v>1189</v>
      </c>
      <c r="D134">
        <v>1</v>
      </c>
    </row>
    <row r="135" spans="1:4" x14ac:dyDescent="0.55000000000000004">
      <c r="A135">
        <v>4215627495</v>
      </c>
      <c r="B135">
        <v>21</v>
      </c>
      <c r="C135" t="s">
        <v>1190</v>
      </c>
      <c r="D135">
        <v>2</v>
      </c>
    </row>
    <row r="136" spans="1:4" x14ac:dyDescent="0.55000000000000004">
      <c r="A136">
        <v>4215844368</v>
      </c>
      <c r="B136">
        <v>21</v>
      </c>
      <c r="C136" t="s">
        <v>1190</v>
      </c>
      <c r="D136">
        <v>15</v>
      </c>
    </row>
    <row r="137" spans="1:4" x14ac:dyDescent="0.55000000000000004">
      <c r="A137">
        <v>4215858355</v>
      </c>
      <c r="B137">
        <v>21</v>
      </c>
      <c r="C137" t="s">
        <v>1190</v>
      </c>
      <c r="D137">
        <v>7</v>
      </c>
    </row>
    <row r="138" spans="1:4" x14ac:dyDescent="0.55000000000000004">
      <c r="A138">
        <v>4216355048</v>
      </c>
      <c r="B138">
        <v>21</v>
      </c>
      <c r="C138" t="s">
        <v>1190</v>
      </c>
      <c r="D138">
        <v>5</v>
      </c>
    </row>
    <row r="139" spans="1:4" x14ac:dyDescent="0.55000000000000004">
      <c r="A139">
        <v>4216381603</v>
      </c>
      <c r="B139">
        <v>21</v>
      </c>
      <c r="C139" t="s">
        <v>1190</v>
      </c>
      <c r="D139">
        <v>1</v>
      </c>
    </row>
    <row r="140" spans="1:4" x14ac:dyDescent="0.55000000000000004">
      <c r="A140">
        <v>4216400213</v>
      </c>
      <c r="B140">
        <v>21</v>
      </c>
      <c r="C140" t="s">
        <v>1190</v>
      </c>
      <c r="D140">
        <v>10</v>
      </c>
    </row>
    <row r="141" spans="1:4" x14ac:dyDescent="0.55000000000000004">
      <c r="A141">
        <v>4216566365</v>
      </c>
      <c r="B141">
        <v>21</v>
      </c>
      <c r="C141" t="s">
        <v>1190</v>
      </c>
      <c r="D141">
        <v>4</v>
      </c>
    </row>
    <row r="142" spans="1:4" x14ac:dyDescent="0.55000000000000004">
      <c r="A142">
        <v>4216580780</v>
      </c>
      <c r="B142">
        <v>21</v>
      </c>
      <c r="C142" t="s">
        <v>1190</v>
      </c>
      <c r="D142">
        <v>8</v>
      </c>
    </row>
    <row r="143" spans="1:4" x14ac:dyDescent="0.55000000000000004">
      <c r="A143">
        <v>4216760045</v>
      </c>
      <c r="B143">
        <v>21</v>
      </c>
      <c r="C143" t="s">
        <v>1190</v>
      </c>
      <c r="D143">
        <v>3</v>
      </c>
    </row>
    <row r="144" spans="1:4" x14ac:dyDescent="0.55000000000000004">
      <c r="A144">
        <v>4216801434</v>
      </c>
      <c r="B144">
        <v>21</v>
      </c>
      <c r="C144" t="s">
        <v>1190</v>
      </c>
      <c r="D144">
        <v>13</v>
      </c>
    </row>
    <row r="145" spans="1:4" x14ac:dyDescent="0.55000000000000004">
      <c r="A145">
        <v>4216957689</v>
      </c>
      <c r="B145">
        <v>21</v>
      </c>
      <c r="C145" t="s">
        <v>1190</v>
      </c>
      <c r="D145">
        <v>12</v>
      </c>
    </row>
    <row r="146" spans="1:4" x14ac:dyDescent="0.55000000000000004">
      <c r="A146">
        <v>4217201947</v>
      </c>
      <c r="B146">
        <v>21</v>
      </c>
      <c r="C146" t="s">
        <v>1190</v>
      </c>
      <c r="D146">
        <v>9</v>
      </c>
    </row>
    <row r="147" spans="1:4" x14ac:dyDescent="0.55000000000000004">
      <c r="A147">
        <v>4217263820</v>
      </c>
      <c r="B147">
        <v>21</v>
      </c>
      <c r="C147" t="s">
        <v>1190</v>
      </c>
      <c r="D147">
        <v>17</v>
      </c>
    </row>
    <row r="148" spans="1:4" x14ac:dyDescent="0.55000000000000004">
      <c r="A148">
        <v>4217298862</v>
      </c>
      <c r="B148">
        <v>21</v>
      </c>
      <c r="C148" t="s">
        <v>1190</v>
      </c>
      <c r="D148">
        <v>16</v>
      </c>
    </row>
    <row r="149" spans="1:4" x14ac:dyDescent="0.55000000000000004">
      <c r="A149">
        <v>4217316697</v>
      </c>
      <c r="B149">
        <v>21</v>
      </c>
      <c r="C149" t="s">
        <v>1190</v>
      </c>
      <c r="D149">
        <v>14</v>
      </c>
    </row>
    <row r="150" spans="1:4" x14ac:dyDescent="0.55000000000000004">
      <c r="A150">
        <v>4217436829</v>
      </c>
      <c r="B150">
        <v>21</v>
      </c>
      <c r="C150" t="s">
        <v>1190</v>
      </c>
      <c r="D150">
        <v>11</v>
      </c>
    </row>
    <row r="151" spans="1:4" x14ac:dyDescent="0.55000000000000004">
      <c r="A151">
        <v>4515713773</v>
      </c>
      <c r="B151">
        <v>21</v>
      </c>
      <c r="C151" t="s">
        <v>1191</v>
      </c>
      <c r="D151">
        <v>2</v>
      </c>
    </row>
    <row r="152" spans="1:4" x14ac:dyDescent="0.55000000000000004">
      <c r="A152">
        <v>4515788080</v>
      </c>
      <c r="B152">
        <v>21</v>
      </c>
      <c r="C152" t="s">
        <v>1191</v>
      </c>
      <c r="D152">
        <v>4</v>
      </c>
    </row>
    <row r="153" spans="1:4" x14ac:dyDescent="0.55000000000000004">
      <c r="A153">
        <v>4515815365</v>
      </c>
      <c r="B153">
        <v>21</v>
      </c>
      <c r="C153" t="s">
        <v>1191</v>
      </c>
      <c r="D153">
        <v>15</v>
      </c>
    </row>
    <row r="154" spans="1:4" x14ac:dyDescent="0.55000000000000004">
      <c r="A154">
        <v>4515833165</v>
      </c>
      <c r="B154">
        <v>21</v>
      </c>
      <c r="C154" t="s">
        <v>1191</v>
      </c>
      <c r="D154">
        <v>1</v>
      </c>
    </row>
    <row r="155" spans="1:4" x14ac:dyDescent="0.55000000000000004">
      <c r="A155">
        <v>4515908814</v>
      </c>
      <c r="B155">
        <v>21</v>
      </c>
      <c r="C155" t="s">
        <v>1191</v>
      </c>
      <c r="D155">
        <v>14</v>
      </c>
    </row>
    <row r="156" spans="1:4" x14ac:dyDescent="0.55000000000000004">
      <c r="A156">
        <v>4515924650</v>
      </c>
      <c r="B156">
        <v>21</v>
      </c>
      <c r="C156" t="s">
        <v>1191</v>
      </c>
      <c r="D156">
        <v>6</v>
      </c>
    </row>
    <row r="157" spans="1:4" x14ac:dyDescent="0.55000000000000004">
      <c r="A157">
        <v>4516158774</v>
      </c>
      <c r="B157">
        <v>21</v>
      </c>
      <c r="C157" t="s">
        <v>1191</v>
      </c>
      <c r="D157">
        <v>11</v>
      </c>
    </row>
    <row r="158" spans="1:4" x14ac:dyDescent="0.55000000000000004">
      <c r="A158">
        <v>4516170959</v>
      </c>
      <c r="B158">
        <v>21</v>
      </c>
      <c r="C158" t="s">
        <v>1191</v>
      </c>
      <c r="D158">
        <v>8</v>
      </c>
    </row>
    <row r="159" spans="1:4" x14ac:dyDescent="0.55000000000000004">
      <c r="A159">
        <v>4516180566</v>
      </c>
      <c r="B159">
        <v>21</v>
      </c>
      <c r="C159" t="s">
        <v>1191</v>
      </c>
      <c r="D159">
        <v>9</v>
      </c>
    </row>
    <row r="160" spans="1:4" x14ac:dyDescent="0.55000000000000004">
      <c r="A160">
        <v>4516191339</v>
      </c>
      <c r="B160">
        <v>21</v>
      </c>
      <c r="C160" t="s">
        <v>1191</v>
      </c>
      <c r="D160">
        <v>5</v>
      </c>
    </row>
    <row r="161" spans="1:4" x14ac:dyDescent="0.55000000000000004">
      <c r="A161">
        <v>4516356159</v>
      </c>
      <c r="B161">
        <v>21</v>
      </c>
      <c r="C161" t="s">
        <v>1191</v>
      </c>
      <c r="D161">
        <v>3</v>
      </c>
    </row>
    <row r="162" spans="1:4" x14ac:dyDescent="0.55000000000000004">
      <c r="A162">
        <v>4516377719</v>
      </c>
      <c r="B162">
        <v>21</v>
      </c>
      <c r="C162" t="s">
        <v>1191</v>
      </c>
      <c r="D162">
        <v>10</v>
      </c>
    </row>
    <row r="163" spans="1:4" x14ac:dyDescent="0.55000000000000004">
      <c r="A163">
        <v>4516541668</v>
      </c>
      <c r="B163">
        <v>21</v>
      </c>
      <c r="C163" t="s">
        <v>1191</v>
      </c>
      <c r="D163">
        <v>13</v>
      </c>
    </row>
    <row r="164" spans="1:4" x14ac:dyDescent="0.55000000000000004">
      <c r="A164">
        <v>4517211596</v>
      </c>
      <c r="B164">
        <v>21</v>
      </c>
      <c r="C164" t="s">
        <v>1191</v>
      </c>
      <c r="D164">
        <v>7</v>
      </c>
    </row>
    <row r="165" spans="1:4" x14ac:dyDescent="0.55000000000000004">
      <c r="A165">
        <v>4517225037</v>
      </c>
      <c r="B165">
        <v>21</v>
      </c>
      <c r="C165" t="s">
        <v>1191</v>
      </c>
      <c r="D165">
        <v>17</v>
      </c>
    </row>
    <row r="166" spans="1:4" x14ac:dyDescent="0.55000000000000004">
      <c r="A166">
        <v>4517800350</v>
      </c>
      <c r="B166">
        <v>21</v>
      </c>
      <c r="C166" t="s">
        <v>1191</v>
      </c>
      <c r="D166">
        <v>12</v>
      </c>
    </row>
    <row r="167" spans="1:4" x14ac:dyDescent="0.55000000000000004">
      <c r="A167">
        <v>4518051216</v>
      </c>
      <c r="B167">
        <v>21</v>
      </c>
      <c r="C167" t="s">
        <v>1191</v>
      </c>
      <c r="D167">
        <v>16</v>
      </c>
    </row>
    <row r="168" spans="1:4" x14ac:dyDescent="0.55000000000000004">
      <c r="A168">
        <v>4815609215</v>
      </c>
      <c r="B168">
        <v>21</v>
      </c>
      <c r="C168" t="s">
        <v>1192</v>
      </c>
      <c r="D168">
        <v>11</v>
      </c>
    </row>
    <row r="169" spans="1:4" x14ac:dyDescent="0.55000000000000004">
      <c r="A169">
        <v>4815804001</v>
      </c>
      <c r="B169">
        <v>21</v>
      </c>
      <c r="C169" t="s">
        <v>1192</v>
      </c>
      <c r="D169">
        <v>1</v>
      </c>
    </row>
    <row r="170" spans="1:4" x14ac:dyDescent="0.55000000000000004">
      <c r="A170">
        <v>4815844367</v>
      </c>
      <c r="B170">
        <v>21</v>
      </c>
      <c r="C170" t="s">
        <v>1192</v>
      </c>
      <c r="D170">
        <v>4</v>
      </c>
    </row>
    <row r="171" spans="1:4" x14ac:dyDescent="0.55000000000000004">
      <c r="A171">
        <v>4815877804</v>
      </c>
      <c r="B171">
        <v>21</v>
      </c>
      <c r="C171" t="s">
        <v>1192</v>
      </c>
      <c r="D171">
        <v>6</v>
      </c>
    </row>
    <row r="172" spans="1:4" x14ac:dyDescent="0.55000000000000004">
      <c r="A172">
        <v>4815918176</v>
      </c>
      <c r="B172">
        <v>21</v>
      </c>
      <c r="C172" t="s">
        <v>1192</v>
      </c>
      <c r="D172">
        <v>15</v>
      </c>
    </row>
    <row r="173" spans="1:4" x14ac:dyDescent="0.55000000000000004">
      <c r="A173">
        <v>4816137394</v>
      </c>
      <c r="B173">
        <v>21</v>
      </c>
      <c r="C173" t="s">
        <v>1192</v>
      </c>
      <c r="D173">
        <v>16</v>
      </c>
    </row>
    <row r="174" spans="1:4" x14ac:dyDescent="0.55000000000000004">
      <c r="A174">
        <v>4816801694</v>
      </c>
      <c r="B174">
        <v>21</v>
      </c>
      <c r="C174" t="s">
        <v>1192</v>
      </c>
      <c r="D174">
        <v>17</v>
      </c>
    </row>
    <row r="175" spans="1:4" x14ac:dyDescent="0.55000000000000004">
      <c r="A175">
        <v>4816960784</v>
      </c>
      <c r="B175">
        <v>21</v>
      </c>
      <c r="C175" t="s">
        <v>1192</v>
      </c>
      <c r="D175">
        <v>14</v>
      </c>
    </row>
    <row r="176" spans="1:4" x14ac:dyDescent="0.55000000000000004">
      <c r="A176">
        <v>4817653592</v>
      </c>
      <c r="B176">
        <v>21</v>
      </c>
      <c r="C176" t="s">
        <v>1192</v>
      </c>
      <c r="D176">
        <v>8</v>
      </c>
    </row>
    <row r="177" spans="1:4" x14ac:dyDescent="0.55000000000000004">
      <c r="A177">
        <v>4817663056</v>
      </c>
      <c r="B177">
        <v>21</v>
      </c>
      <c r="C177" t="s">
        <v>1192</v>
      </c>
      <c r="D177">
        <v>5</v>
      </c>
    </row>
    <row r="178" spans="1:4" x14ac:dyDescent="0.55000000000000004">
      <c r="A178">
        <v>4817686936</v>
      </c>
      <c r="B178">
        <v>21</v>
      </c>
      <c r="C178" t="s">
        <v>1192</v>
      </c>
      <c r="D178">
        <v>2</v>
      </c>
    </row>
    <row r="179" spans="1:4" x14ac:dyDescent="0.55000000000000004">
      <c r="A179">
        <v>4817700995</v>
      </c>
      <c r="B179">
        <v>21</v>
      </c>
      <c r="C179" t="s">
        <v>1192</v>
      </c>
      <c r="D179">
        <v>3</v>
      </c>
    </row>
    <row r="180" spans="1:4" x14ac:dyDescent="0.55000000000000004">
      <c r="A180">
        <v>4817834290</v>
      </c>
      <c r="B180">
        <v>21</v>
      </c>
      <c r="C180" t="s">
        <v>1192</v>
      </c>
      <c r="D180">
        <v>13</v>
      </c>
    </row>
    <row r="181" spans="1:4" x14ac:dyDescent="0.55000000000000004">
      <c r="A181">
        <v>4819074435</v>
      </c>
      <c r="B181">
        <v>21</v>
      </c>
      <c r="C181" t="s">
        <v>1192</v>
      </c>
      <c r="D181">
        <v>12</v>
      </c>
    </row>
    <row r="182" spans="1:4" x14ac:dyDescent="0.55000000000000004">
      <c r="A182">
        <v>4819084252</v>
      </c>
      <c r="B182">
        <v>21</v>
      </c>
      <c r="C182" t="s">
        <v>1192</v>
      </c>
      <c r="D182">
        <v>7</v>
      </c>
    </row>
    <row r="183" spans="1:4" x14ac:dyDescent="0.55000000000000004">
      <c r="A183">
        <v>5115723815</v>
      </c>
      <c r="B183">
        <v>21</v>
      </c>
      <c r="C183" t="s">
        <v>1193</v>
      </c>
      <c r="D183">
        <v>6</v>
      </c>
    </row>
    <row r="184" spans="1:4" x14ac:dyDescent="0.55000000000000004">
      <c r="A184">
        <v>5115745859</v>
      </c>
      <c r="B184">
        <v>21</v>
      </c>
      <c r="C184" t="s">
        <v>1193</v>
      </c>
      <c r="D184">
        <v>4</v>
      </c>
    </row>
    <row r="185" spans="1:4" x14ac:dyDescent="0.55000000000000004">
      <c r="A185">
        <v>5115934889</v>
      </c>
      <c r="B185">
        <v>21</v>
      </c>
      <c r="C185" t="s">
        <v>1193</v>
      </c>
      <c r="D185">
        <v>10</v>
      </c>
    </row>
    <row r="186" spans="1:4" x14ac:dyDescent="0.55000000000000004">
      <c r="A186">
        <v>5116113779</v>
      </c>
      <c r="B186">
        <v>21</v>
      </c>
      <c r="C186" t="s">
        <v>1193</v>
      </c>
      <c r="D186">
        <v>5</v>
      </c>
    </row>
    <row r="187" spans="1:4" x14ac:dyDescent="0.55000000000000004">
      <c r="A187">
        <v>5116139393</v>
      </c>
      <c r="B187">
        <v>21</v>
      </c>
      <c r="C187" t="s">
        <v>1193</v>
      </c>
      <c r="D187">
        <v>15</v>
      </c>
    </row>
    <row r="188" spans="1:4" x14ac:dyDescent="0.55000000000000004">
      <c r="A188">
        <v>5116155637</v>
      </c>
      <c r="B188">
        <v>21</v>
      </c>
      <c r="C188" t="s">
        <v>1193</v>
      </c>
      <c r="D188">
        <v>2</v>
      </c>
    </row>
    <row r="189" spans="1:4" x14ac:dyDescent="0.55000000000000004">
      <c r="A189">
        <v>5116248918</v>
      </c>
      <c r="B189">
        <v>21</v>
      </c>
      <c r="C189" t="s">
        <v>1193</v>
      </c>
      <c r="D189">
        <v>12</v>
      </c>
    </row>
    <row r="190" spans="1:4" x14ac:dyDescent="0.55000000000000004">
      <c r="A190">
        <v>5116262820</v>
      </c>
      <c r="B190">
        <v>21</v>
      </c>
      <c r="C190" t="s">
        <v>1193</v>
      </c>
      <c r="D190">
        <v>17</v>
      </c>
    </row>
    <row r="191" spans="1:4" x14ac:dyDescent="0.55000000000000004">
      <c r="A191">
        <v>5116274910</v>
      </c>
      <c r="B191">
        <v>21</v>
      </c>
      <c r="C191" t="s">
        <v>1193</v>
      </c>
      <c r="D191">
        <v>1</v>
      </c>
    </row>
    <row r="192" spans="1:4" x14ac:dyDescent="0.55000000000000004">
      <c r="A192">
        <v>5116502837</v>
      </c>
      <c r="B192">
        <v>21</v>
      </c>
      <c r="C192" t="s">
        <v>1193</v>
      </c>
      <c r="D192">
        <v>13</v>
      </c>
    </row>
    <row r="193" spans="1:4" x14ac:dyDescent="0.55000000000000004">
      <c r="A193">
        <v>5116905878</v>
      </c>
      <c r="B193">
        <v>21</v>
      </c>
      <c r="C193" t="s">
        <v>1193</v>
      </c>
      <c r="D193">
        <v>7</v>
      </c>
    </row>
    <row r="194" spans="1:4" x14ac:dyDescent="0.55000000000000004">
      <c r="A194">
        <v>5117080299</v>
      </c>
      <c r="B194">
        <v>21</v>
      </c>
      <c r="C194" t="s">
        <v>1193</v>
      </c>
      <c r="D194">
        <v>11</v>
      </c>
    </row>
    <row r="195" spans="1:4" x14ac:dyDescent="0.55000000000000004">
      <c r="A195">
        <v>5117090511</v>
      </c>
      <c r="B195">
        <v>21</v>
      </c>
      <c r="C195" t="s">
        <v>1193</v>
      </c>
      <c r="D195">
        <v>16</v>
      </c>
    </row>
    <row r="196" spans="1:4" x14ac:dyDescent="0.55000000000000004">
      <c r="A196">
        <v>5117101902</v>
      </c>
      <c r="B196">
        <v>21</v>
      </c>
      <c r="C196" t="s">
        <v>1193</v>
      </c>
      <c r="D196">
        <v>9</v>
      </c>
    </row>
    <row r="197" spans="1:4" x14ac:dyDescent="0.55000000000000004">
      <c r="A197">
        <v>5117343391</v>
      </c>
      <c r="B197">
        <v>21</v>
      </c>
      <c r="C197" t="s">
        <v>1193</v>
      </c>
      <c r="D197">
        <v>14</v>
      </c>
    </row>
    <row r="198" spans="1:4" x14ac:dyDescent="0.55000000000000004">
      <c r="A198">
        <v>5117541138</v>
      </c>
      <c r="B198">
        <v>21</v>
      </c>
      <c r="C198" t="s">
        <v>1193</v>
      </c>
      <c r="D198">
        <v>8</v>
      </c>
    </row>
    <row r="199" spans="1:4" x14ac:dyDescent="0.55000000000000004">
      <c r="A199">
        <v>5118349768</v>
      </c>
      <c r="B199">
        <v>21</v>
      </c>
      <c r="C199" t="s">
        <v>1193</v>
      </c>
      <c r="D199">
        <v>3</v>
      </c>
    </row>
    <row r="200" spans="1:4" x14ac:dyDescent="0.55000000000000004">
      <c r="A200">
        <v>5415930981</v>
      </c>
      <c r="B200">
        <v>21</v>
      </c>
      <c r="C200" t="s">
        <v>1194</v>
      </c>
      <c r="D200">
        <v>14</v>
      </c>
    </row>
    <row r="201" spans="1:4" x14ac:dyDescent="0.55000000000000004">
      <c r="A201">
        <v>5415988958</v>
      </c>
      <c r="B201">
        <v>21</v>
      </c>
      <c r="C201" t="s">
        <v>1194</v>
      </c>
      <c r="D201">
        <v>2</v>
      </c>
    </row>
    <row r="202" spans="1:4" x14ac:dyDescent="0.55000000000000004">
      <c r="A202">
        <v>5416001341</v>
      </c>
      <c r="B202">
        <v>21</v>
      </c>
      <c r="C202" t="s">
        <v>1194</v>
      </c>
      <c r="D202">
        <v>11</v>
      </c>
    </row>
    <row r="203" spans="1:4" x14ac:dyDescent="0.55000000000000004">
      <c r="A203">
        <v>5416012315</v>
      </c>
      <c r="B203">
        <v>21</v>
      </c>
      <c r="C203" t="s">
        <v>1194</v>
      </c>
      <c r="D203">
        <v>1</v>
      </c>
    </row>
    <row r="204" spans="1:4" x14ac:dyDescent="0.55000000000000004">
      <c r="A204">
        <v>5416155853</v>
      </c>
      <c r="B204">
        <v>21</v>
      </c>
      <c r="C204" t="s">
        <v>1194</v>
      </c>
      <c r="D204">
        <v>16</v>
      </c>
    </row>
    <row r="205" spans="1:4" x14ac:dyDescent="0.55000000000000004">
      <c r="A205">
        <v>5416219315</v>
      </c>
      <c r="B205">
        <v>21</v>
      </c>
      <c r="C205" t="s">
        <v>1194</v>
      </c>
      <c r="D205">
        <v>5</v>
      </c>
    </row>
    <row r="206" spans="1:4" x14ac:dyDescent="0.55000000000000004">
      <c r="A206">
        <v>5416233736</v>
      </c>
      <c r="B206">
        <v>21</v>
      </c>
      <c r="C206" t="s">
        <v>1194</v>
      </c>
      <c r="D206">
        <v>17</v>
      </c>
    </row>
    <row r="207" spans="1:4" x14ac:dyDescent="0.55000000000000004">
      <c r="A207">
        <v>5416719866</v>
      </c>
      <c r="B207">
        <v>21</v>
      </c>
      <c r="C207" t="s">
        <v>1194</v>
      </c>
      <c r="D207">
        <v>12</v>
      </c>
    </row>
    <row r="208" spans="1:4" x14ac:dyDescent="0.55000000000000004">
      <c r="A208">
        <v>5416768093</v>
      </c>
      <c r="B208">
        <v>21</v>
      </c>
      <c r="C208" t="s">
        <v>1194</v>
      </c>
      <c r="D208">
        <v>9</v>
      </c>
    </row>
    <row r="209" spans="1:4" x14ac:dyDescent="0.55000000000000004">
      <c r="A209">
        <v>5417225660</v>
      </c>
      <c r="B209">
        <v>21</v>
      </c>
      <c r="C209" t="s">
        <v>1194</v>
      </c>
      <c r="D209">
        <v>15</v>
      </c>
    </row>
    <row r="210" spans="1:4" x14ac:dyDescent="0.55000000000000004">
      <c r="A210">
        <v>5417310081</v>
      </c>
      <c r="B210">
        <v>21</v>
      </c>
      <c r="C210" t="s">
        <v>1194</v>
      </c>
      <c r="D210">
        <v>6</v>
      </c>
    </row>
    <row r="211" spans="1:4" x14ac:dyDescent="0.55000000000000004">
      <c r="A211">
        <v>5417358046</v>
      </c>
      <c r="B211">
        <v>21</v>
      </c>
      <c r="C211" t="s">
        <v>1194</v>
      </c>
      <c r="D211">
        <v>4</v>
      </c>
    </row>
    <row r="212" spans="1:4" x14ac:dyDescent="0.55000000000000004">
      <c r="A212">
        <v>5417367087</v>
      </c>
      <c r="B212">
        <v>21</v>
      </c>
      <c r="C212" t="s">
        <v>1194</v>
      </c>
      <c r="D212">
        <v>7</v>
      </c>
    </row>
    <row r="213" spans="1:4" x14ac:dyDescent="0.55000000000000004">
      <c r="A213">
        <v>5417618633</v>
      </c>
      <c r="B213">
        <v>21</v>
      </c>
      <c r="C213" t="s">
        <v>1194</v>
      </c>
      <c r="D213">
        <v>13</v>
      </c>
    </row>
    <row r="214" spans="1:4" x14ac:dyDescent="0.55000000000000004">
      <c r="A214">
        <v>5418617608</v>
      </c>
      <c r="B214">
        <v>21</v>
      </c>
      <c r="C214" t="s">
        <v>1194</v>
      </c>
      <c r="D214">
        <v>3</v>
      </c>
    </row>
    <row r="215" spans="1:4" x14ac:dyDescent="0.55000000000000004">
      <c r="A215">
        <v>5716151912</v>
      </c>
      <c r="B215">
        <v>21</v>
      </c>
      <c r="C215" t="s">
        <v>1195</v>
      </c>
      <c r="D215">
        <v>12</v>
      </c>
    </row>
    <row r="216" spans="1:4" x14ac:dyDescent="0.55000000000000004">
      <c r="A216">
        <v>5716171056</v>
      </c>
      <c r="B216">
        <v>21</v>
      </c>
      <c r="C216" t="s">
        <v>1195</v>
      </c>
      <c r="D216">
        <v>5</v>
      </c>
    </row>
    <row r="217" spans="1:4" x14ac:dyDescent="0.55000000000000004">
      <c r="A217">
        <v>5716328386</v>
      </c>
      <c r="B217">
        <v>21</v>
      </c>
      <c r="C217" t="s">
        <v>1195</v>
      </c>
      <c r="D217">
        <v>7</v>
      </c>
    </row>
    <row r="218" spans="1:4" x14ac:dyDescent="0.55000000000000004">
      <c r="A218">
        <v>5716444853</v>
      </c>
      <c r="B218">
        <v>21</v>
      </c>
      <c r="C218" t="s">
        <v>1195</v>
      </c>
      <c r="D218">
        <v>17</v>
      </c>
    </row>
    <row r="219" spans="1:4" x14ac:dyDescent="0.55000000000000004">
      <c r="A219">
        <v>5716454507</v>
      </c>
      <c r="B219">
        <v>21</v>
      </c>
      <c r="C219" t="s">
        <v>1195</v>
      </c>
      <c r="D219">
        <v>13</v>
      </c>
    </row>
    <row r="220" spans="1:4" x14ac:dyDescent="0.55000000000000004">
      <c r="A220">
        <v>5717097302</v>
      </c>
      <c r="B220">
        <v>21</v>
      </c>
      <c r="C220" t="s">
        <v>1195</v>
      </c>
      <c r="D220">
        <v>9</v>
      </c>
    </row>
    <row r="221" spans="1:4" x14ac:dyDescent="0.55000000000000004">
      <c r="A221">
        <v>5717197409</v>
      </c>
      <c r="B221">
        <v>21</v>
      </c>
      <c r="C221" t="s">
        <v>1195</v>
      </c>
      <c r="D221">
        <v>4</v>
      </c>
    </row>
    <row r="222" spans="1:4" x14ac:dyDescent="0.55000000000000004">
      <c r="A222">
        <v>5717506696</v>
      </c>
      <c r="B222">
        <v>21</v>
      </c>
      <c r="C222" t="s">
        <v>1195</v>
      </c>
      <c r="D222">
        <v>8</v>
      </c>
    </row>
    <row r="223" spans="1:4" x14ac:dyDescent="0.55000000000000004">
      <c r="A223">
        <v>5717518546</v>
      </c>
      <c r="B223">
        <v>21</v>
      </c>
      <c r="C223" t="s">
        <v>1195</v>
      </c>
      <c r="D223">
        <v>14</v>
      </c>
    </row>
    <row r="224" spans="1:4" x14ac:dyDescent="0.55000000000000004">
      <c r="A224">
        <v>5717537441</v>
      </c>
      <c r="B224">
        <v>21</v>
      </c>
      <c r="C224" t="s">
        <v>1195</v>
      </c>
      <c r="D224">
        <v>2</v>
      </c>
    </row>
    <row r="225" spans="1:4" x14ac:dyDescent="0.55000000000000004">
      <c r="A225">
        <v>5717548067</v>
      </c>
      <c r="B225">
        <v>21</v>
      </c>
      <c r="C225" t="s">
        <v>1195</v>
      </c>
      <c r="D225">
        <v>10</v>
      </c>
    </row>
    <row r="226" spans="1:4" x14ac:dyDescent="0.55000000000000004">
      <c r="A226">
        <v>5717557841</v>
      </c>
      <c r="B226">
        <v>21</v>
      </c>
      <c r="C226" t="s">
        <v>1195</v>
      </c>
      <c r="D226">
        <v>1</v>
      </c>
    </row>
    <row r="227" spans="1:4" x14ac:dyDescent="0.55000000000000004">
      <c r="A227">
        <v>5718402762</v>
      </c>
      <c r="B227">
        <v>21</v>
      </c>
      <c r="C227" t="s">
        <v>1195</v>
      </c>
      <c r="D227">
        <v>11</v>
      </c>
    </row>
    <row r="228" spans="1:4" x14ac:dyDescent="0.55000000000000004">
      <c r="A228">
        <v>5718438630</v>
      </c>
      <c r="B228">
        <v>21</v>
      </c>
      <c r="C228" t="s">
        <v>1195</v>
      </c>
      <c r="D228">
        <v>6</v>
      </c>
    </row>
    <row r="229" spans="1:4" x14ac:dyDescent="0.55000000000000004">
      <c r="A229">
        <v>5718646551</v>
      </c>
      <c r="B229">
        <v>21</v>
      </c>
      <c r="C229" t="s">
        <v>1195</v>
      </c>
      <c r="D229">
        <v>16</v>
      </c>
    </row>
    <row r="230" spans="1:4" x14ac:dyDescent="0.55000000000000004">
      <c r="A230">
        <v>5723429137</v>
      </c>
      <c r="B230">
        <v>21</v>
      </c>
      <c r="C230" t="s">
        <v>1195</v>
      </c>
      <c r="D230">
        <v>15</v>
      </c>
    </row>
    <row r="231" spans="1:4" x14ac:dyDescent="0.55000000000000004">
      <c r="A231">
        <v>6015632210</v>
      </c>
      <c r="B231">
        <v>21</v>
      </c>
      <c r="C231" t="s">
        <v>1196</v>
      </c>
      <c r="D231">
        <v>2</v>
      </c>
    </row>
    <row r="232" spans="1:4" x14ac:dyDescent="0.55000000000000004">
      <c r="A232">
        <v>6016101550</v>
      </c>
      <c r="B232">
        <v>21</v>
      </c>
      <c r="C232" t="s">
        <v>1196</v>
      </c>
      <c r="D232">
        <v>1</v>
      </c>
    </row>
    <row r="233" spans="1:4" x14ac:dyDescent="0.55000000000000004">
      <c r="A233">
        <v>6016305017</v>
      </c>
      <c r="B233">
        <v>21</v>
      </c>
      <c r="C233" t="s">
        <v>1196</v>
      </c>
      <c r="D233">
        <v>7</v>
      </c>
    </row>
    <row r="234" spans="1:4" x14ac:dyDescent="0.55000000000000004">
      <c r="A234">
        <v>6016523887</v>
      </c>
      <c r="B234">
        <v>21</v>
      </c>
      <c r="C234" t="s">
        <v>1196</v>
      </c>
      <c r="D234">
        <v>4</v>
      </c>
    </row>
    <row r="235" spans="1:4" x14ac:dyDescent="0.55000000000000004">
      <c r="A235">
        <v>6016536754</v>
      </c>
      <c r="B235">
        <v>21</v>
      </c>
      <c r="C235" t="s">
        <v>1196</v>
      </c>
      <c r="D235">
        <v>16</v>
      </c>
    </row>
    <row r="236" spans="1:4" x14ac:dyDescent="0.55000000000000004">
      <c r="A236">
        <v>6016544917</v>
      </c>
      <c r="B236">
        <v>21</v>
      </c>
      <c r="C236" t="s">
        <v>1196</v>
      </c>
      <c r="D236">
        <v>12</v>
      </c>
    </row>
    <row r="237" spans="1:4" x14ac:dyDescent="0.55000000000000004">
      <c r="A237">
        <v>6016609404</v>
      </c>
      <c r="B237">
        <v>21</v>
      </c>
      <c r="C237" t="s">
        <v>1196</v>
      </c>
      <c r="D237">
        <v>5</v>
      </c>
    </row>
    <row r="238" spans="1:4" x14ac:dyDescent="0.55000000000000004">
      <c r="A238">
        <v>6016668877</v>
      </c>
      <c r="B238">
        <v>21</v>
      </c>
      <c r="C238" t="s">
        <v>1196</v>
      </c>
      <c r="D238">
        <v>9</v>
      </c>
    </row>
    <row r="239" spans="1:4" x14ac:dyDescent="0.55000000000000004">
      <c r="A239">
        <v>6016685802</v>
      </c>
      <c r="B239">
        <v>21</v>
      </c>
      <c r="C239" t="s">
        <v>1196</v>
      </c>
      <c r="D239">
        <v>11</v>
      </c>
    </row>
    <row r="240" spans="1:4" x14ac:dyDescent="0.55000000000000004">
      <c r="A240">
        <v>6016781142</v>
      </c>
      <c r="B240">
        <v>21</v>
      </c>
      <c r="C240" t="s">
        <v>1196</v>
      </c>
      <c r="D240">
        <v>14</v>
      </c>
    </row>
    <row r="241" spans="1:4" x14ac:dyDescent="0.55000000000000004">
      <c r="A241">
        <v>6016790762</v>
      </c>
      <c r="B241">
        <v>21</v>
      </c>
      <c r="C241" t="s">
        <v>1196</v>
      </c>
      <c r="D241">
        <v>17</v>
      </c>
    </row>
    <row r="242" spans="1:4" x14ac:dyDescent="0.55000000000000004">
      <c r="A242">
        <v>6016837935</v>
      </c>
      <c r="B242">
        <v>21</v>
      </c>
      <c r="C242" t="s">
        <v>1196</v>
      </c>
      <c r="D242">
        <v>10</v>
      </c>
    </row>
    <row r="243" spans="1:4" x14ac:dyDescent="0.55000000000000004">
      <c r="A243">
        <v>6016936953</v>
      </c>
      <c r="B243">
        <v>21</v>
      </c>
      <c r="C243" t="s">
        <v>1196</v>
      </c>
      <c r="D243">
        <v>15</v>
      </c>
    </row>
    <row r="244" spans="1:4" x14ac:dyDescent="0.55000000000000004">
      <c r="A244">
        <v>6018031046</v>
      </c>
      <c r="B244">
        <v>21</v>
      </c>
      <c r="C244" t="s">
        <v>1196</v>
      </c>
      <c r="D244">
        <v>13</v>
      </c>
    </row>
    <row r="245" spans="1:4" x14ac:dyDescent="0.55000000000000004">
      <c r="A245">
        <v>6018285135</v>
      </c>
      <c r="B245">
        <v>21</v>
      </c>
      <c r="C245" t="s">
        <v>1196</v>
      </c>
      <c r="D245">
        <v>6</v>
      </c>
    </row>
    <row r="246" spans="1:4" x14ac:dyDescent="0.55000000000000004">
      <c r="A246">
        <v>6019396646</v>
      </c>
      <c r="B246">
        <v>21</v>
      </c>
      <c r="C246" t="s">
        <v>1196</v>
      </c>
      <c r="D246">
        <v>3</v>
      </c>
    </row>
    <row r="247" spans="1:4" x14ac:dyDescent="0.55000000000000004">
      <c r="A247">
        <v>6019405721</v>
      </c>
      <c r="B247">
        <v>21</v>
      </c>
      <c r="C247" t="s">
        <v>1196</v>
      </c>
      <c r="D247">
        <v>8</v>
      </c>
    </row>
    <row r="248" spans="1:4" x14ac:dyDescent="0.55000000000000004">
      <c r="A248">
        <v>6315760518</v>
      </c>
      <c r="B248">
        <v>21</v>
      </c>
      <c r="C248" t="s">
        <v>1197</v>
      </c>
      <c r="D248">
        <v>7</v>
      </c>
    </row>
    <row r="249" spans="1:4" x14ac:dyDescent="0.55000000000000004">
      <c r="A249">
        <v>6315803823</v>
      </c>
      <c r="B249">
        <v>21</v>
      </c>
      <c r="C249" t="s">
        <v>1197</v>
      </c>
      <c r="D249">
        <v>1</v>
      </c>
    </row>
    <row r="250" spans="1:4" x14ac:dyDescent="0.55000000000000004">
      <c r="A250">
        <v>6315843754</v>
      </c>
      <c r="B250">
        <v>21</v>
      </c>
      <c r="C250" t="s">
        <v>1197</v>
      </c>
      <c r="D250">
        <v>14</v>
      </c>
    </row>
    <row r="251" spans="1:4" x14ac:dyDescent="0.55000000000000004">
      <c r="A251">
        <v>6315873718</v>
      </c>
      <c r="B251">
        <v>21</v>
      </c>
      <c r="C251" t="s">
        <v>1197</v>
      </c>
      <c r="D251">
        <v>16</v>
      </c>
    </row>
    <row r="252" spans="1:4" x14ac:dyDescent="0.55000000000000004">
      <c r="A252">
        <v>6315972223</v>
      </c>
      <c r="B252">
        <v>21</v>
      </c>
      <c r="C252" t="s">
        <v>1197</v>
      </c>
      <c r="D252">
        <v>12</v>
      </c>
    </row>
    <row r="253" spans="1:4" x14ac:dyDescent="0.55000000000000004">
      <c r="A253">
        <v>6316350955</v>
      </c>
      <c r="B253">
        <v>21</v>
      </c>
      <c r="C253" t="s">
        <v>1197</v>
      </c>
      <c r="D253">
        <v>9</v>
      </c>
    </row>
    <row r="254" spans="1:4" x14ac:dyDescent="0.55000000000000004">
      <c r="A254">
        <v>6317256643</v>
      </c>
      <c r="B254">
        <v>21</v>
      </c>
      <c r="C254" t="s">
        <v>1197</v>
      </c>
      <c r="D254">
        <v>13</v>
      </c>
    </row>
    <row r="255" spans="1:4" x14ac:dyDescent="0.55000000000000004">
      <c r="A255">
        <v>6317458382</v>
      </c>
      <c r="B255">
        <v>21</v>
      </c>
      <c r="C255" t="s">
        <v>1197</v>
      </c>
      <c r="D255">
        <v>8</v>
      </c>
    </row>
    <row r="256" spans="1:4" x14ac:dyDescent="0.55000000000000004">
      <c r="A256">
        <v>6318445402</v>
      </c>
      <c r="B256">
        <v>21</v>
      </c>
      <c r="C256" t="s">
        <v>1197</v>
      </c>
      <c r="D256">
        <v>3</v>
      </c>
    </row>
    <row r="257" spans="1:4" x14ac:dyDescent="0.55000000000000004">
      <c r="A257">
        <v>6318746784</v>
      </c>
      <c r="B257">
        <v>21</v>
      </c>
      <c r="C257" t="s">
        <v>1197</v>
      </c>
      <c r="D257">
        <v>17</v>
      </c>
    </row>
    <row r="258" spans="1:4" x14ac:dyDescent="0.55000000000000004">
      <c r="A258">
        <v>6320377723</v>
      </c>
      <c r="B258">
        <v>21</v>
      </c>
      <c r="C258" t="s">
        <v>1197</v>
      </c>
      <c r="D258">
        <v>11</v>
      </c>
    </row>
    <row r="259" spans="1:4" x14ac:dyDescent="0.55000000000000004">
      <c r="A259">
        <v>6320388923</v>
      </c>
      <c r="B259">
        <v>21</v>
      </c>
      <c r="C259" t="s">
        <v>1197</v>
      </c>
      <c r="D259">
        <v>6</v>
      </c>
    </row>
    <row r="260" spans="1:4" x14ac:dyDescent="0.55000000000000004">
      <c r="A260">
        <v>6320398923</v>
      </c>
      <c r="B260">
        <v>21</v>
      </c>
      <c r="C260" t="s">
        <v>1197</v>
      </c>
      <c r="D260">
        <v>4</v>
      </c>
    </row>
    <row r="261" spans="1:4" x14ac:dyDescent="0.55000000000000004">
      <c r="A261">
        <v>6320409443</v>
      </c>
      <c r="B261">
        <v>21</v>
      </c>
      <c r="C261" t="s">
        <v>1197</v>
      </c>
      <c r="D261">
        <v>10</v>
      </c>
    </row>
    <row r="262" spans="1:4" x14ac:dyDescent="0.55000000000000004">
      <c r="A262">
        <v>6320419782</v>
      </c>
      <c r="B262">
        <v>21</v>
      </c>
      <c r="C262" t="s">
        <v>1197</v>
      </c>
      <c r="D262">
        <v>15</v>
      </c>
    </row>
    <row r="263" spans="1:4" x14ac:dyDescent="0.55000000000000004">
      <c r="A263">
        <v>6320454564</v>
      </c>
      <c r="B263">
        <v>21</v>
      </c>
      <c r="C263" t="s">
        <v>1197</v>
      </c>
      <c r="D263">
        <v>5</v>
      </c>
    </row>
    <row r="264" spans="1:4" x14ac:dyDescent="0.55000000000000004">
      <c r="A264">
        <v>6615774703</v>
      </c>
      <c r="B264">
        <v>21</v>
      </c>
      <c r="C264" t="s">
        <v>1198</v>
      </c>
      <c r="D264">
        <v>1</v>
      </c>
    </row>
    <row r="265" spans="1:4" x14ac:dyDescent="0.55000000000000004">
      <c r="A265">
        <v>6615949512</v>
      </c>
      <c r="B265">
        <v>21</v>
      </c>
      <c r="C265" t="s">
        <v>1198</v>
      </c>
      <c r="D265">
        <v>14</v>
      </c>
    </row>
    <row r="266" spans="1:4" x14ac:dyDescent="0.55000000000000004">
      <c r="A266">
        <v>6615960175</v>
      </c>
      <c r="B266">
        <v>21</v>
      </c>
      <c r="C266" t="s">
        <v>1198</v>
      </c>
      <c r="D266">
        <v>16</v>
      </c>
    </row>
    <row r="267" spans="1:4" x14ac:dyDescent="0.55000000000000004">
      <c r="A267">
        <v>6616290622</v>
      </c>
      <c r="B267">
        <v>21</v>
      </c>
      <c r="C267" t="s">
        <v>1198</v>
      </c>
      <c r="D267">
        <v>6</v>
      </c>
    </row>
    <row r="268" spans="1:4" x14ac:dyDescent="0.55000000000000004">
      <c r="A268">
        <v>6616341636</v>
      </c>
      <c r="B268">
        <v>21</v>
      </c>
      <c r="C268" t="s">
        <v>1198</v>
      </c>
      <c r="D268">
        <v>13</v>
      </c>
    </row>
    <row r="269" spans="1:4" x14ac:dyDescent="0.55000000000000004">
      <c r="A269">
        <v>6616725569</v>
      </c>
      <c r="B269">
        <v>21</v>
      </c>
      <c r="C269" t="s">
        <v>1198</v>
      </c>
      <c r="D269">
        <v>4</v>
      </c>
    </row>
    <row r="270" spans="1:4" x14ac:dyDescent="0.55000000000000004">
      <c r="A270">
        <v>6616771136</v>
      </c>
      <c r="B270">
        <v>21</v>
      </c>
      <c r="C270" t="s">
        <v>1198</v>
      </c>
      <c r="D270">
        <v>11</v>
      </c>
    </row>
    <row r="271" spans="1:4" x14ac:dyDescent="0.55000000000000004">
      <c r="A271">
        <v>6616937316</v>
      </c>
      <c r="B271">
        <v>21</v>
      </c>
      <c r="C271" t="s">
        <v>1198</v>
      </c>
      <c r="D271">
        <v>9</v>
      </c>
    </row>
    <row r="272" spans="1:4" x14ac:dyDescent="0.55000000000000004">
      <c r="A272">
        <v>6617128639</v>
      </c>
      <c r="B272">
        <v>21</v>
      </c>
      <c r="C272" t="s">
        <v>1198</v>
      </c>
      <c r="D272">
        <v>15</v>
      </c>
    </row>
    <row r="273" spans="1:4" x14ac:dyDescent="0.55000000000000004">
      <c r="A273">
        <v>6617318269</v>
      </c>
      <c r="B273">
        <v>21</v>
      </c>
      <c r="C273" t="s">
        <v>1198</v>
      </c>
      <c r="D273">
        <v>12</v>
      </c>
    </row>
    <row r="274" spans="1:4" x14ac:dyDescent="0.55000000000000004">
      <c r="A274">
        <v>6617346734</v>
      </c>
      <c r="B274">
        <v>21</v>
      </c>
      <c r="C274" t="s">
        <v>1198</v>
      </c>
      <c r="D274">
        <v>7</v>
      </c>
    </row>
    <row r="275" spans="1:4" x14ac:dyDescent="0.55000000000000004">
      <c r="A275">
        <v>6617468317</v>
      </c>
      <c r="B275">
        <v>21</v>
      </c>
      <c r="C275" t="s">
        <v>1198</v>
      </c>
      <c r="D275">
        <v>2</v>
      </c>
    </row>
    <row r="276" spans="1:4" x14ac:dyDescent="0.55000000000000004">
      <c r="A276">
        <v>6617696943</v>
      </c>
      <c r="B276">
        <v>21</v>
      </c>
      <c r="C276" t="s">
        <v>1198</v>
      </c>
      <c r="D276">
        <v>17</v>
      </c>
    </row>
    <row r="277" spans="1:4" x14ac:dyDescent="0.55000000000000004">
      <c r="A277">
        <v>6617799850</v>
      </c>
      <c r="B277">
        <v>21</v>
      </c>
      <c r="C277" t="s">
        <v>1198</v>
      </c>
      <c r="D277">
        <v>10</v>
      </c>
    </row>
    <row r="278" spans="1:4" x14ac:dyDescent="0.55000000000000004">
      <c r="A278">
        <v>6618051195</v>
      </c>
      <c r="B278">
        <v>21</v>
      </c>
      <c r="C278" t="s">
        <v>1198</v>
      </c>
      <c r="D278">
        <v>5</v>
      </c>
    </row>
    <row r="279" spans="1:4" x14ac:dyDescent="0.55000000000000004">
      <c r="A279">
        <v>6618137258</v>
      </c>
      <c r="B279">
        <v>21</v>
      </c>
      <c r="C279" t="s">
        <v>1198</v>
      </c>
      <c r="D279">
        <v>8</v>
      </c>
    </row>
    <row r="280" spans="1:4" x14ac:dyDescent="0.55000000000000004">
      <c r="A280">
        <v>6618301043</v>
      </c>
      <c r="B280">
        <v>21</v>
      </c>
      <c r="C280" t="s">
        <v>1198</v>
      </c>
      <c r="D280">
        <v>3</v>
      </c>
    </row>
    <row r="281" spans="1:4" x14ac:dyDescent="0.55000000000000004">
      <c r="A281">
        <v>6915578079</v>
      </c>
      <c r="B281">
        <v>21</v>
      </c>
      <c r="C281" t="s">
        <v>1199</v>
      </c>
      <c r="D281">
        <v>11</v>
      </c>
    </row>
    <row r="282" spans="1:4" x14ac:dyDescent="0.55000000000000004">
      <c r="A282">
        <v>6915627001</v>
      </c>
      <c r="B282">
        <v>21</v>
      </c>
      <c r="C282" t="s">
        <v>1199</v>
      </c>
      <c r="D282">
        <v>6</v>
      </c>
    </row>
    <row r="283" spans="1:4" x14ac:dyDescent="0.55000000000000004">
      <c r="A283">
        <v>6915686050</v>
      </c>
      <c r="B283">
        <v>21</v>
      </c>
      <c r="C283" t="s">
        <v>1199</v>
      </c>
      <c r="D283">
        <v>2</v>
      </c>
    </row>
    <row r="284" spans="1:4" x14ac:dyDescent="0.55000000000000004">
      <c r="A284">
        <v>6915841672</v>
      </c>
      <c r="B284">
        <v>21</v>
      </c>
      <c r="C284" t="s">
        <v>1199</v>
      </c>
      <c r="D284">
        <v>1</v>
      </c>
    </row>
    <row r="285" spans="1:4" x14ac:dyDescent="0.55000000000000004">
      <c r="A285">
        <v>6915927228</v>
      </c>
      <c r="B285">
        <v>21</v>
      </c>
      <c r="C285" t="s">
        <v>1199</v>
      </c>
      <c r="D285">
        <v>14</v>
      </c>
    </row>
    <row r="286" spans="1:4" x14ac:dyDescent="0.55000000000000004">
      <c r="A286">
        <v>6916168065</v>
      </c>
      <c r="B286">
        <v>21</v>
      </c>
      <c r="C286" t="s">
        <v>1199</v>
      </c>
      <c r="D286">
        <v>9</v>
      </c>
    </row>
    <row r="287" spans="1:4" x14ac:dyDescent="0.55000000000000004">
      <c r="A287">
        <v>6916504109</v>
      </c>
      <c r="B287">
        <v>21</v>
      </c>
      <c r="C287" t="s">
        <v>1199</v>
      </c>
      <c r="D287">
        <v>16</v>
      </c>
    </row>
    <row r="288" spans="1:4" x14ac:dyDescent="0.55000000000000004">
      <c r="A288">
        <v>6916513228</v>
      </c>
      <c r="B288">
        <v>21</v>
      </c>
      <c r="C288" t="s">
        <v>1199</v>
      </c>
      <c r="D288">
        <v>5</v>
      </c>
    </row>
    <row r="289" spans="1:4" x14ac:dyDescent="0.55000000000000004">
      <c r="A289">
        <v>6916529643</v>
      </c>
      <c r="B289">
        <v>21</v>
      </c>
      <c r="C289" t="s">
        <v>1199</v>
      </c>
      <c r="D289">
        <v>12</v>
      </c>
    </row>
    <row r="290" spans="1:4" x14ac:dyDescent="0.55000000000000004">
      <c r="A290">
        <v>6916577493</v>
      </c>
      <c r="B290">
        <v>21</v>
      </c>
      <c r="C290" t="s">
        <v>1199</v>
      </c>
      <c r="D290">
        <v>7</v>
      </c>
    </row>
    <row r="291" spans="1:4" x14ac:dyDescent="0.55000000000000004">
      <c r="A291">
        <v>6917010381</v>
      </c>
      <c r="B291">
        <v>21</v>
      </c>
      <c r="C291" t="s">
        <v>1199</v>
      </c>
      <c r="D291">
        <v>10</v>
      </c>
    </row>
    <row r="292" spans="1:4" x14ac:dyDescent="0.55000000000000004">
      <c r="A292">
        <v>6917213272</v>
      </c>
      <c r="B292">
        <v>21</v>
      </c>
      <c r="C292" t="s">
        <v>1199</v>
      </c>
      <c r="D292">
        <v>17</v>
      </c>
    </row>
    <row r="293" spans="1:4" x14ac:dyDescent="0.55000000000000004">
      <c r="A293">
        <v>6917317776</v>
      </c>
      <c r="B293">
        <v>21</v>
      </c>
      <c r="C293" t="s">
        <v>1199</v>
      </c>
      <c r="D293">
        <v>4</v>
      </c>
    </row>
    <row r="294" spans="1:4" x14ac:dyDescent="0.55000000000000004">
      <c r="A294">
        <v>6917494030</v>
      </c>
      <c r="B294">
        <v>21</v>
      </c>
      <c r="C294" t="s">
        <v>1199</v>
      </c>
      <c r="D294">
        <v>13</v>
      </c>
    </row>
    <row r="295" spans="1:4" x14ac:dyDescent="0.55000000000000004">
      <c r="A295">
        <v>6917527716</v>
      </c>
      <c r="B295">
        <v>21</v>
      </c>
      <c r="C295" t="s">
        <v>1199</v>
      </c>
      <c r="D295">
        <v>8</v>
      </c>
    </row>
    <row r="296" spans="1:4" x14ac:dyDescent="0.55000000000000004">
      <c r="A296">
        <v>6917590089</v>
      </c>
      <c r="B296">
        <v>21</v>
      </c>
      <c r="C296" t="s">
        <v>1199</v>
      </c>
      <c r="D296">
        <v>15</v>
      </c>
    </row>
    <row r="297" spans="1:4" x14ac:dyDescent="0.55000000000000004">
      <c r="A297">
        <v>6918376713</v>
      </c>
      <c r="B297">
        <v>21</v>
      </c>
      <c r="C297" t="s">
        <v>1199</v>
      </c>
      <c r="D297">
        <v>3</v>
      </c>
    </row>
  </sheetData>
  <autoFilter ref="A1:D297" xr:uid="{5D7AC371-2872-4C51-8C87-6208FE3380B7}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453C-CFFC-4C7C-A9B2-BB5336FBD910}">
  <sheetPr filterMode="1"/>
  <dimension ref="A1:AD392"/>
  <sheetViews>
    <sheetView workbookViewId="0">
      <selection activeCell="G16" sqref="G16:J389"/>
    </sheetView>
  </sheetViews>
  <sheetFormatPr baseColWidth="10" defaultRowHeight="14.4" x14ac:dyDescent="0.55000000000000004"/>
  <sheetData>
    <row r="1" spans="1:30" x14ac:dyDescent="0.55000000000000004">
      <c r="A1" t="s">
        <v>1173</v>
      </c>
      <c r="B1" t="s">
        <v>1174</v>
      </c>
      <c r="C1" t="s">
        <v>1285</v>
      </c>
      <c r="E1" t="s">
        <v>1286</v>
      </c>
      <c r="F1" t="s">
        <v>1287</v>
      </c>
      <c r="G1" t="s">
        <v>1288</v>
      </c>
      <c r="H1" t="s">
        <v>1289</v>
      </c>
      <c r="I1" t="s">
        <v>1290</v>
      </c>
      <c r="J1" t="s">
        <v>1291</v>
      </c>
      <c r="K1" t="s">
        <v>1292</v>
      </c>
      <c r="L1" t="s">
        <v>1293</v>
      </c>
      <c r="M1" t="s">
        <v>1294</v>
      </c>
      <c r="N1" t="s">
        <v>1295</v>
      </c>
      <c r="O1" t="s">
        <v>1296</v>
      </c>
      <c r="P1" t="s">
        <v>1297</v>
      </c>
      <c r="Q1" t="s">
        <v>1298</v>
      </c>
      <c r="R1" t="s">
        <v>1299</v>
      </c>
    </row>
    <row r="2" spans="1:30" hidden="1" x14ac:dyDescent="0.55000000000000004">
      <c r="A2">
        <v>300424171</v>
      </c>
      <c r="B2">
        <v>8</v>
      </c>
      <c r="C2">
        <v>38407</v>
      </c>
      <c r="D2" t="s">
        <v>1203</v>
      </c>
      <c r="E2">
        <v>0.18</v>
      </c>
      <c r="F2">
        <v>0</v>
      </c>
      <c r="G2">
        <v>168034</v>
      </c>
      <c r="H2">
        <v>9662284</v>
      </c>
      <c r="I2">
        <v>20242</v>
      </c>
      <c r="J2">
        <v>88216</v>
      </c>
      <c r="K2">
        <v>0</v>
      </c>
      <c r="L2">
        <v>68206</v>
      </c>
      <c r="M2">
        <v>168034</v>
      </c>
      <c r="N2">
        <v>9662284</v>
      </c>
      <c r="O2">
        <v>20242</v>
      </c>
      <c r="P2">
        <v>88216</v>
      </c>
      <c r="Q2">
        <v>0</v>
      </c>
      <c r="R2">
        <v>68206</v>
      </c>
      <c r="S2" t="s">
        <v>1204</v>
      </c>
      <c r="T2" s="4">
        <v>1.0999999999999999E-2</v>
      </c>
      <c r="U2" t="s">
        <v>1205</v>
      </c>
      <c r="V2" s="4">
        <v>1.0999999999999999E-2</v>
      </c>
      <c r="W2" t="s">
        <v>1206</v>
      </c>
      <c r="X2" s="4">
        <v>2E-3</v>
      </c>
      <c r="Y2" t="s">
        <v>1205</v>
      </c>
      <c r="Z2" s="4">
        <v>2E-3</v>
      </c>
      <c r="AA2" t="s">
        <v>1207</v>
      </c>
      <c r="AB2" s="4">
        <v>8.8999999999999999E-3</v>
      </c>
      <c r="AC2" t="s">
        <v>1205</v>
      </c>
      <c r="AD2" t="s">
        <v>1208</v>
      </c>
    </row>
    <row r="3" spans="1:30" hidden="1" x14ac:dyDescent="0.55000000000000004">
      <c r="A3">
        <v>300541730</v>
      </c>
      <c r="B3">
        <v>11</v>
      </c>
      <c r="C3">
        <v>38407</v>
      </c>
      <c r="D3" t="s">
        <v>1203</v>
      </c>
      <c r="E3">
        <v>0.18</v>
      </c>
      <c r="F3">
        <v>0</v>
      </c>
      <c r="G3">
        <v>168941</v>
      </c>
      <c r="H3">
        <v>9661339</v>
      </c>
      <c r="I3">
        <v>30508</v>
      </c>
      <c r="J3">
        <v>86310</v>
      </c>
      <c r="K3">
        <v>0</v>
      </c>
      <c r="L3">
        <v>65092</v>
      </c>
      <c r="M3">
        <v>168941</v>
      </c>
      <c r="N3">
        <v>9661339</v>
      </c>
      <c r="O3">
        <v>30508</v>
      </c>
      <c r="P3">
        <v>86310</v>
      </c>
      <c r="Q3">
        <v>0</v>
      </c>
      <c r="R3">
        <v>65092</v>
      </c>
      <c r="S3" t="s">
        <v>1204</v>
      </c>
      <c r="T3" s="4">
        <v>1.18E-2</v>
      </c>
      <c r="U3" t="s">
        <v>1205</v>
      </c>
      <c r="V3" s="4">
        <v>1.18E-2</v>
      </c>
      <c r="W3" t="s">
        <v>1206</v>
      </c>
      <c r="X3" s="4">
        <v>3.0999999999999999E-3</v>
      </c>
      <c r="Y3" t="s">
        <v>1205</v>
      </c>
      <c r="Z3" s="4">
        <v>3.0999999999999999E-3</v>
      </c>
      <c r="AA3" t="s">
        <v>1207</v>
      </c>
      <c r="AB3" s="4">
        <v>8.6999999999999994E-3</v>
      </c>
      <c r="AC3" t="s">
        <v>1205</v>
      </c>
      <c r="AD3" t="s">
        <v>1209</v>
      </c>
    </row>
    <row r="4" spans="1:30" hidden="1" x14ac:dyDescent="0.55000000000000004">
      <c r="A4">
        <v>300587342</v>
      </c>
      <c r="B4">
        <v>2</v>
      </c>
      <c r="C4">
        <v>38407</v>
      </c>
      <c r="D4" t="s">
        <v>1203</v>
      </c>
      <c r="E4">
        <v>0.18</v>
      </c>
      <c r="F4">
        <v>0</v>
      </c>
      <c r="G4">
        <v>181360</v>
      </c>
      <c r="H4">
        <v>9648958</v>
      </c>
      <c r="I4">
        <v>37365</v>
      </c>
      <c r="J4">
        <v>82309</v>
      </c>
      <c r="K4">
        <v>0</v>
      </c>
      <c r="L4">
        <v>62865</v>
      </c>
      <c r="M4">
        <v>181360</v>
      </c>
      <c r="N4">
        <v>9648958</v>
      </c>
      <c r="O4">
        <v>37365</v>
      </c>
      <c r="P4">
        <v>82309</v>
      </c>
      <c r="Q4">
        <v>0</v>
      </c>
      <c r="R4">
        <v>62865</v>
      </c>
      <c r="S4" t="s">
        <v>1204</v>
      </c>
      <c r="T4" s="4">
        <v>1.21E-2</v>
      </c>
      <c r="U4" t="s">
        <v>1205</v>
      </c>
      <c r="V4" s="4">
        <v>1.21E-2</v>
      </c>
      <c r="W4" t="s">
        <v>1206</v>
      </c>
      <c r="X4" s="4">
        <v>3.8E-3</v>
      </c>
      <c r="Y4" t="s">
        <v>1205</v>
      </c>
      <c r="Z4" s="4">
        <v>3.8E-3</v>
      </c>
      <c r="AA4" t="s">
        <v>1207</v>
      </c>
      <c r="AB4" s="4">
        <v>8.3000000000000001E-3</v>
      </c>
      <c r="AC4" t="s">
        <v>1205</v>
      </c>
      <c r="AD4" t="s">
        <v>1210</v>
      </c>
    </row>
    <row r="5" spans="1:30" hidden="1" x14ac:dyDescent="0.55000000000000004">
      <c r="A5">
        <v>300602094</v>
      </c>
      <c r="B5">
        <v>6</v>
      </c>
      <c r="C5">
        <v>38407</v>
      </c>
      <c r="D5" t="s">
        <v>1203</v>
      </c>
      <c r="E5">
        <v>0.18</v>
      </c>
      <c r="F5">
        <v>0</v>
      </c>
      <c r="G5">
        <v>202343</v>
      </c>
      <c r="H5">
        <v>9627667</v>
      </c>
      <c r="I5">
        <v>32884</v>
      </c>
      <c r="J5">
        <v>95692</v>
      </c>
      <c r="K5">
        <v>0</v>
      </c>
      <c r="L5">
        <v>70393</v>
      </c>
      <c r="M5">
        <v>202343</v>
      </c>
      <c r="N5">
        <v>9627667</v>
      </c>
      <c r="O5">
        <v>32884</v>
      </c>
      <c r="P5">
        <v>95692</v>
      </c>
      <c r="Q5">
        <v>0</v>
      </c>
      <c r="R5">
        <v>70393</v>
      </c>
      <c r="S5" t="s">
        <v>1204</v>
      </c>
      <c r="T5" s="4">
        <v>1.2999999999999999E-2</v>
      </c>
      <c r="U5" t="s">
        <v>1205</v>
      </c>
      <c r="V5" s="4">
        <v>1.2999999999999999E-2</v>
      </c>
      <c r="W5" t="s">
        <v>1206</v>
      </c>
      <c r="X5" s="4">
        <v>3.3E-3</v>
      </c>
      <c r="Y5" t="s">
        <v>1205</v>
      </c>
      <c r="Z5" s="4">
        <v>3.3E-3</v>
      </c>
      <c r="AA5" t="s">
        <v>1207</v>
      </c>
      <c r="AB5" s="4">
        <v>9.7000000000000003E-3</v>
      </c>
      <c r="AC5" t="s">
        <v>1205</v>
      </c>
      <c r="AD5" t="s">
        <v>1211</v>
      </c>
    </row>
    <row r="6" spans="1:30" hidden="1" x14ac:dyDescent="0.55000000000000004">
      <c r="A6">
        <v>300699473</v>
      </c>
      <c r="B6">
        <v>4</v>
      </c>
      <c r="C6">
        <v>38407</v>
      </c>
      <c r="D6" t="s">
        <v>1203</v>
      </c>
      <c r="E6">
        <v>0.18</v>
      </c>
      <c r="F6">
        <v>0</v>
      </c>
      <c r="G6">
        <v>102223</v>
      </c>
      <c r="H6">
        <v>9728137</v>
      </c>
      <c r="I6">
        <v>13071</v>
      </c>
      <c r="J6">
        <v>67677</v>
      </c>
      <c r="K6">
        <v>0</v>
      </c>
      <c r="L6">
        <v>59340</v>
      </c>
      <c r="M6">
        <v>102223</v>
      </c>
      <c r="N6">
        <v>9728137</v>
      </c>
      <c r="O6">
        <v>13071</v>
      </c>
      <c r="P6">
        <v>67677</v>
      </c>
      <c r="Q6">
        <v>0</v>
      </c>
      <c r="R6">
        <v>59340</v>
      </c>
      <c r="S6" t="s">
        <v>1204</v>
      </c>
      <c r="T6" s="4">
        <v>8.2000000000000007E-3</v>
      </c>
      <c r="U6" t="s">
        <v>1205</v>
      </c>
      <c r="V6" s="4">
        <v>8.2000000000000007E-3</v>
      </c>
      <c r="W6" t="s">
        <v>1206</v>
      </c>
      <c r="X6" s="4">
        <v>1.2999999999999999E-3</v>
      </c>
      <c r="Y6" t="s">
        <v>1205</v>
      </c>
      <c r="Z6" s="4">
        <v>1.2999999999999999E-3</v>
      </c>
      <c r="AA6" t="s">
        <v>1207</v>
      </c>
      <c r="AB6" s="4">
        <v>6.7999999999999996E-3</v>
      </c>
      <c r="AC6" t="s">
        <v>1205</v>
      </c>
      <c r="AD6" t="s">
        <v>1212</v>
      </c>
    </row>
    <row r="7" spans="1:30" hidden="1" x14ac:dyDescent="0.55000000000000004">
      <c r="A7">
        <v>300733659</v>
      </c>
      <c r="B7">
        <v>1</v>
      </c>
      <c r="C7">
        <v>38407</v>
      </c>
      <c r="D7" t="s">
        <v>1203</v>
      </c>
      <c r="E7">
        <v>0.18</v>
      </c>
      <c r="F7">
        <v>0</v>
      </c>
      <c r="G7">
        <v>190590</v>
      </c>
      <c r="H7">
        <v>9639631</v>
      </c>
      <c r="I7">
        <v>25231</v>
      </c>
      <c r="J7">
        <v>96980</v>
      </c>
      <c r="K7">
        <v>0</v>
      </c>
      <c r="L7">
        <v>75730</v>
      </c>
      <c r="M7">
        <v>190590</v>
      </c>
      <c r="N7">
        <v>9639631</v>
      </c>
      <c r="O7">
        <v>25231</v>
      </c>
      <c r="P7">
        <v>96980</v>
      </c>
      <c r="Q7">
        <v>0</v>
      </c>
      <c r="R7">
        <v>75730</v>
      </c>
      <c r="S7" t="s">
        <v>1204</v>
      </c>
      <c r="T7" s="4">
        <v>1.24E-2</v>
      </c>
      <c r="U7" t="s">
        <v>1205</v>
      </c>
      <c r="V7" s="4">
        <v>1.24E-2</v>
      </c>
      <c r="W7" t="s">
        <v>1206</v>
      </c>
      <c r="X7" s="4">
        <v>2.5000000000000001E-3</v>
      </c>
      <c r="Y7" t="s">
        <v>1205</v>
      </c>
      <c r="Z7" s="4">
        <v>2.5000000000000001E-3</v>
      </c>
      <c r="AA7" t="s">
        <v>1207</v>
      </c>
      <c r="AB7" s="4">
        <v>9.7999999999999997E-3</v>
      </c>
      <c r="AC7" t="s">
        <v>1205</v>
      </c>
      <c r="AD7" t="s">
        <v>1213</v>
      </c>
    </row>
    <row r="8" spans="1:30" hidden="1" x14ac:dyDescent="0.55000000000000004">
      <c r="A8">
        <v>300753004</v>
      </c>
      <c r="B8">
        <v>7</v>
      </c>
      <c r="C8">
        <v>38407</v>
      </c>
      <c r="D8" t="s">
        <v>1203</v>
      </c>
      <c r="E8">
        <v>0.18</v>
      </c>
      <c r="F8">
        <v>0</v>
      </c>
      <c r="G8">
        <v>180445</v>
      </c>
      <c r="H8">
        <v>9649779</v>
      </c>
      <c r="I8">
        <v>31592</v>
      </c>
      <c r="J8">
        <v>86952</v>
      </c>
      <c r="K8">
        <v>0</v>
      </c>
      <c r="L8">
        <v>67597</v>
      </c>
      <c r="M8">
        <v>180445</v>
      </c>
      <c r="N8">
        <v>9649779</v>
      </c>
      <c r="O8">
        <v>31592</v>
      </c>
      <c r="P8">
        <v>86952</v>
      </c>
      <c r="Q8">
        <v>0</v>
      </c>
      <c r="R8">
        <v>67597</v>
      </c>
      <c r="S8" t="s">
        <v>1204</v>
      </c>
      <c r="T8" s="4">
        <v>1.2E-2</v>
      </c>
      <c r="U8" t="s">
        <v>1205</v>
      </c>
      <c r="V8" s="4">
        <v>1.2E-2</v>
      </c>
      <c r="W8" t="s">
        <v>1206</v>
      </c>
      <c r="X8" s="4">
        <v>3.2000000000000002E-3</v>
      </c>
      <c r="Y8" t="s">
        <v>1205</v>
      </c>
      <c r="Z8" s="4">
        <v>3.2000000000000002E-3</v>
      </c>
      <c r="AA8" t="s">
        <v>1207</v>
      </c>
      <c r="AB8" s="4">
        <v>8.8000000000000005E-3</v>
      </c>
      <c r="AC8" t="s">
        <v>1205</v>
      </c>
      <c r="AD8" t="s">
        <v>1214</v>
      </c>
    </row>
    <row r="9" spans="1:30" hidden="1" x14ac:dyDescent="0.55000000000000004">
      <c r="A9">
        <v>300801498</v>
      </c>
      <c r="B9">
        <v>14</v>
      </c>
      <c r="C9">
        <v>38407</v>
      </c>
      <c r="D9" t="s">
        <v>1203</v>
      </c>
      <c r="E9">
        <v>0.18</v>
      </c>
      <c r="F9">
        <v>0</v>
      </c>
      <c r="G9">
        <v>177059</v>
      </c>
      <c r="H9">
        <v>9653165</v>
      </c>
      <c r="I9">
        <v>25728</v>
      </c>
      <c r="J9">
        <v>88826</v>
      </c>
      <c r="K9">
        <v>0</v>
      </c>
      <c r="L9">
        <v>70767</v>
      </c>
      <c r="M9">
        <v>177059</v>
      </c>
      <c r="N9">
        <v>9653165</v>
      </c>
      <c r="O9">
        <v>25728</v>
      </c>
      <c r="P9">
        <v>88826</v>
      </c>
      <c r="Q9">
        <v>0</v>
      </c>
      <c r="R9">
        <v>70767</v>
      </c>
      <c r="S9" t="s">
        <v>1204</v>
      </c>
      <c r="T9" s="4">
        <v>1.1599999999999999E-2</v>
      </c>
      <c r="U9" t="s">
        <v>1205</v>
      </c>
      <c r="V9" s="4">
        <v>1.1599999999999999E-2</v>
      </c>
      <c r="W9" t="s">
        <v>1206</v>
      </c>
      <c r="X9" s="4">
        <v>2.5999999999999999E-3</v>
      </c>
      <c r="Y9" t="s">
        <v>1205</v>
      </c>
      <c r="Z9" s="4">
        <v>2.5999999999999999E-3</v>
      </c>
      <c r="AA9" t="s">
        <v>1207</v>
      </c>
      <c r="AB9" s="4">
        <v>8.9999999999999993E-3</v>
      </c>
      <c r="AC9" t="s">
        <v>1205</v>
      </c>
      <c r="AD9" t="s">
        <v>1215</v>
      </c>
    </row>
    <row r="10" spans="1:30" hidden="1" x14ac:dyDescent="0.55000000000000004">
      <c r="A10">
        <v>300832180</v>
      </c>
      <c r="B10">
        <v>16</v>
      </c>
      <c r="C10">
        <v>38408</v>
      </c>
      <c r="D10" t="s">
        <v>1203</v>
      </c>
      <c r="E10">
        <v>0.18</v>
      </c>
      <c r="F10">
        <v>0</v>
      </c>
      <c r="G10">
        <v>182438</v>
      </c>
      <c r="H10">
        <v>9647804</v>
      </c>
      <c r="I10">
        <v>24193</v>
      </c>
      <c r="J10">
        <v>92264</v>
      </c>
      <c r="K10">
        <v>0</v>
      </c>
      <c r="L10">
        <v>70630</v>
      </c>
      <c r="M10">
        <v>182438</v>
      </c>
      <c r="N10">
        <v>9647804</v>
      </c>
      <c r="O10">
        <v>24193</v>
      </c>
      <c r="P10">
        <v>92264</v>
      </c>
      <c r="Q10">
        <v>0</v>
      </c>
      <c r="R10">
        <v>70630</v>
      </c>
      <c r="S10" t="s">
        <v>1204</v>
      </c>
      <c r="T10" s="4">
        <v>1.18E-2</v>
      </c>
      <c r="U10" t="s">
        <v>1205</v>
      </c>
      <c r="V10" s="4">
        <v>1.18E-2</v>
      </c>
      <c r="W10" t="s">
        <v>1206</v>
      </c>
      <c r="X10" s="4">
        <v>2.3999999999999998E-3</v>
      </c>
      <c r="Y10" t="s">
        <v>1205</v>
      </c>
      <c r="Z10" s="4">
        <v>2.3999999999999998E-3</v>
      </c>
      <c r="AA10" t="s">
        <v>1207</v>
      </c>
      <c r="AB10" s="4">
        <v>9.2999999999999992E-3</v>
      </c>
      <c r="AC10" t="s">
        <v>1205</v>
      </c>
      <c r="AD10" t="s">
        <v>1216</v>
      </c>
    </row>
    <row r="11" spans="1:30" hidden="1" x14ac:dyDescent="0.55000000000000004">
      <c r="A11">
        <v>300907900</v>
      </c>
      <c r="B11">
        <v>10</v>
      </c>
      <c r="C11">
        <v>38407</v>
      </c>
      <c r="D11" t="s">
        <v>1203</v>
      </c>
      <c r="E11">
        <v>0.18</v>
      </c>
      <c r="F11">
        <v>0</v>
      </c>
      <c r="G11">
        <v>187208</v>
      </c>
      <c r="H11">
        <v>9642970</v>
      </c>
      <c r="I11">
        <v>23774</v>
      </c>
      <c r="J11">
        <v>91296</v>
      </c>
      <c r="K11">
        <v>0</v>
      </c>
      <c r="L11">
        <v>71809</v>
      </c>
      <c r="M11">
        <v>187208</v>
      </c>
      <c r="N11">
        <v>9642970</v>
      </c>
      <c r="O11">
        <v>23774</v>
      </c>
      <c r="P11">
        <v>91296</v>
      </c>
      <c r="Q11">
        <v>0</v>
      </c>
      <c r="R11">
        <v>71809</v>
      </c>
      <c r="S11" t="s">
        <v>1204</v>
      </c>
      <c r="T11" s="4">
        <v>1.17E-2</v>
      </c>
      <c r="U11" t="s">
        <v>1205</v>
      </c>
      <c r="V11" s="4">
        <v>1.17E-2</v>
      </c>
      <c r="W11" t="s">
        <v>1206</v>
      </c>
      <c r="X11" s="4">
        <v>2.3999999999999998E-3</v>
      </c>
      <c r="Y11" t="s">
        <v>1205</v>
      </c>
      <c r="Z11" s="4">
        <v>2.3999999999999998E-3</v>
      </c>
      <c r="AA11" t="s">
        <v>1207</v>
      </c>
      <c r="AB11" s="4">
        <v>9.1999999999999998E-3</v>
      </c>
      <c r="AC11" t="s">
        <v>1205</v>
      </c>
      <c r="AD11" t="s">
        <v>1217</v>
      </c>
    </row>
    <row r="12" spans="1:30" hidden="1" x14ac:dyDescent="0.55000000000000004">
      <c r="A12">
        <v>300945450</v>
      </c>
      <c r="B12">
        <v>12</v>
      </c>
      <c r="C12">
        <v>38407</v>
      </c>
      <c r="D12" t="s">
        <v>1203</v>
      </c>
      <c r="E12">
        <v>0.18</v>
      </c>
      <c r="F12">
        <v>0</v>
      </c>
      <c r="G12">
        <v>100898</v>
      </c>
      <c r="H12">
        <v>9729448</v>
      </c>
      <c r="I12">
        <v>13071</v>
      </c>
      <c r="J12">
        <v>65202</v>
      </c>
      <c r="K12">
        <v>0</v>
      </c>
      <c r="L12">
        <v>59673</v>
      </c>
      <c r="M12">
        <v>100898</v>
      </c>
      <c r="N12">
        <v>9729448</v>
      </c>
      <c r="O12">
        <v>13071</v>
      </c>
      <c r="P12">
        <v>65202</v>
      </c>
      <c r="Q12">
        <v>0</v>
      </c>
      <c r="R12">
        <v>59673</v>
      </c>
      <c r="S12" t="s">
        <v>1204</v>
      </c>
      <c r="T12" s="4">
        <v>7.9000000000000008E-3</v>
      </c>
      <c r="U12" t="s">
        <v>1205</v>
      </c>
      <c r="V12" s="4">
        <v>7.9000000000000008E-3</v>
      </c>
      <c r="W12" t="s">
        <v>1206</v>
      </c>
      <c r="X12" s="4">
        <v>1.2999999999999999E-3</v>
      </c>
      <c r="Y12" t="s">
        <v>1205</v>
      </c>
      <c r="Z12" s="4">
        <v>1.2999999999999999E-3</v>
      </c>
      <c r="AA12" t="s">
        <v>1207</v>
      </c>
      <c r="AB12" s="4">
        <v>6.6E-3</v>
      </c>
      <c r="AC12" t="s">
        <v>1205</v>
      </c>
      <c r="AD12" t="s">
        <v>1218</v>
      </c>
    </row>
    <row r="13" spans="1:30" hidden="1" x14ac:dyDescent="0.55000000000000004">
      <c r="A13">
        <v>300952576</v>
      </c>
      <c r="B13">
        <v>15</v>
      </c>
      <c r="C13">
        <v>38425</v>
      </c>
      <c r="D13" t="s">
        <v>1203</v>
      </c>
      <c r="E13">
        <v>0.18</v>
      </c>
      <c r="F13">
        <v>0</v>
      </c>
      <c r="G13">
        <v>170688</v>
      </c>
      <c r="H13">
        <v>9664038</v>
      </c>
      <c r="I13">
        <v>24108</v>
      </c>
      <c r="J13">
        <v>94165</v>
      </c>
      <c r="K13">
        <v>0</v>
      </c>
      <c r="L13">
        <v>76523</v>
      </c>
      <c r="M13">
        <v>170688</v>
      </c>
      <c r="N13">
        <v>9664038</v>
      </c>
      <c r="O13">
        <v>24108</v>
      </c>
      <c r="P13">
        <v>94165</v>
      </c>
      <c r="Q13">
        <v>0</v>
      </c>
      <c r="R13">
        <v>76523</v>
      </c>
      <c r="S13" t="s">
        <v>1204</v>
      </c>
      <c r="T13" s="4">
        <v>1.2E-2</v>
      </c>
      <c r="U13" t="s">
        <v>1205</v>
      </c>
      <c r="V13" s="4">
        <v>1.2E-2</v>
      </c>
      <c r="W13" t="s">
        <v>1206</v>
      </c>
      <c r="X13" s="4">
        <v>2.3999999999999998E-3</v>
      </c>
      <c r="Y13" t="s">
        <v>1205</v>
      </c>
      <c r="Z13" s="4">
        <v>2.3999999999999998E-3</v>
      </c>
      <c r="AA13" t="s">
        <v>1207</v>
      </c>
      <c r="AB13" s="4">
        <v>9.4999999999999998E-3</v>
      </c>
      <c r="AC13" t="s">
        <v>1205</v>
      </c>
      <c r="AD13" t="s">
        <v>1219</v>
      </c>
    </row>
    <row r="14" spans="1:30" hidden="1" x14ac:dyDescent="0.55000000000000004">
      <c r="A14">
        <v>301059909</v>
      </c>
      <c r="B14">
        <v>9</v>
      </c>
      <c r="C14">
        <v>38407</v>
      </c>
      <c r="D14" t="s">
        <v>1203</v>
      </c>
      <c r="E14">
        <v>0.18</v>
      </c>
      <c r="F14">
        <v>0</v>
      </c>
      <c r="G14">
        <v>185115</v>
      </c>
      <c r="H14">
        <v>9644883</v>
      </c>
      <c r="I14">
        <v>24197</v>
      </c>
      <c r="J14">
        <v>97370</v>
      </c>
      <c r="K14">
        <v>0</v>
      </c>
      <c r="L14">
        <v>75418</v>
      </c>
      <c r="M14">
        <v>185115</v>
      </c>
      <c r="N14">
        <v>9644883</v>
      </c>
      <c r="O14">
        <v>24197</v>
      </c>
      <c r="P14">
        <v>97370</v>
      </c>
      <c r="Q14">
        <v>0</v>
      </c>
      <c r="R14">
        <v>75418</v>
      </c>
      <c r="S14" t="s">
        <v>1204</v>
      </c>
      <c r="T14" s="4">
        <v>1.23E-2</v>
      </c>
      <c r="U14" t="s">
        <v>1205</v>
      </c>
      <c r="V14" s="4">
        <v>1.23E-2</v>
      </c>
      <c r="W14" t="s">
        <v>1206</v>
      </c>
      <c r="X14" s="4">
        <v>2.3999999999999998E-3</v>
      </c>
      <c r="Y14" t="s">
        <v>1205</v>
      </c>
      <c r="Z14" s="4">
        <v>2.3999999999999998E-3</v>
      </c>
      <c r="AA14" t="s">
        <v>1207</v>
      </c>
      <c r="AB14" s="4">
        <v>9.9000000000000008E-3</v>
      </c>
      <c r="AC14" t="s">
        <v>1205</v>
      </c>
      <c r="AD14" t="s">
        <v>1220</v>
      </c>
    </row>
    <row r="15" spans="1:30" hidden="1" x14ac:dyDescent="0.55000000000000004">
      <c r="A15">
        <v>301066228</v>
      </c>
      <c r="B15">
        <v>5</v>
      </c>
      <c r="C15">
        <v>38407</v>
      </c>
      <c r="D15" t="s">
        <v>1203</v>
      </c>
      <c r="E15">
        <v>0.18</v>
      </c>
      <c r="F15">
        <v>0</v>
      </c>
      <c r="G15">
        <v>155711</v>
      </c>
      <c r="H15">
        <v>9674598</v>
      </c>
      <c r="I15">
        <v>24034</v>
      </c>
      <c r="J15">
        <v>77934</v>
      </c>
      <c r="K15">
        <v>0</v>
      </c>
      <c r="L15">
        <v>61527</v>
      </c>
      <c r="M15">
        <v>155711</v>
      </c>
      <c r="N15">
        <v>9674598</v>
      </c>
      <c r="O15">
        <v>24034</v>
      </c>
      <c r="P15">
        <v>77934</v>
      </c>
      <c r="Q15">
        <v>0</v>
      </c>
      <c r="R15">
        <v>61527</v>
      </c>
      <c r="S15" t="s">
        <v>1204</v>
      </c>
      <c r="T15" s="4">
        <v>1.03E-2</v>
      </c>
      <c r="U15" t="s">
        <v>1205</v>
      </c>
      <c r="V15" s="4">
        <v>1.03E-2</v>
      </c>
      <c r="W15" t="s">
        <v>1206</v>
      </c>
      <c r="X15" s="4">
        <v>2.3999999999999998E-3</v>
      </c>
      <c r="Y15" t="s">
        <v>1205</v>
      </c>
      <c r="Z15" s="4">
        <v>2.3999999999999998E-3</v>
      </c>
      <c r="AA15" t="s">
        <v>1207</v>
      </c>
      <c r="AB15" s="4">
        <v>7.9000000000000008E-3</v>
      </c>
      <c r="AC15" t="s">
        <v>1205</v>
      </c>
      <c r="AD15" t="s">
        <v>1221</v>
      </c>
    </row>
    <row r="16" spans="1:30" x14ac:dyDescent="0.55000000000000004">
      <c r="A16">
        <v>301168117</v>
      </c>
      <c r="B16">
        <v>17</v>
      </c>
      <c r="C16">
        <v>38408</v>
      </c>
      <c r="D16" t="s">
        <v>1203</v>
      </c>
      <c r="E16">
        <v>0.18</v>
      </c>
      <c r="F16">
        <v>0</v>
      </c>
      <c r="G16">
        <v>173745</v>
      </c>
      <c r="H16">
        <v>9656837</v>
      </c>
      <c r="I16">
        <v>31000</v>
      </c>
      <c r="J16">
        <v>80237</v>
      </c>
      <c r="K16">
        <v>0</v>
      </c>
      <c r="L16">
        <v>63712</v>
      </c>
      <c r="M16">
        <v>173745</v>
      </c>
      <c r="N16">
        <v>9656837</v>
      </c>
      <c r="O16">
        <v>31000</v>
      </c>
      <c r="P16">
        <v>80237</v>
      </c>
      <c r="Q16">
        <v>0</v>
      </c>
      <c r="R16">
        <v>63712</v>
      </c>
      <c r="S16" t="s">
        <v>1204</v>
      </c>
      <c r="T16" s="4">
        <v>1.1299999999999999E-2</v>
      </c>
      <c r="U16" t="s">
        <v>1205</v>
      </c>
      <c r="V16" s="4">
        <v>1.1299999999999999E-2</v>
      </c>
      <c r="W16" t="s">
        <v>1206</v>
      </c>
      <c r="X16" s="4">
        <v>3.0999999999999999E-3</v>
      </c>
      <c r="Y16" t="s">
        <v>1205</v>
      </c>
      <c r="Z16" s="4">
        <v>3.0999999999999999E-3</v>
      </c>
      <c r="AA16" t="s">
        <v>1207</v>
      </c>
      <c r="AB16" s="4">
        <v>8.0999999999999996E-3</v>
      </c>
      <c r="AC16" t="s">
        <v>1205</v>
      </c>
      <c r="AD16" t="s">
        <v>1222</v>
      </c>
    </row>
    <row r="17" spans="1:30" hidden="1" x14ac:dyDescent="0.55000000000000004">
      <c r="A17">
        <v>301236520</v>
      </c>
      <c r="B17">
        <v>13</v>
      </c>
      <c r="C17">
        <v>38407</v>
      </c>
      <c r="D17" t="s">
        <v>1203</v>
      </c>
      <c r="E17">
        <v>0.18</v>
      </c>
      <c r="F17">
        <v>0</v>
      </c>
      <c r="G17">
        <v>345651</v>
      </c>
      <c r="H17">
        <v>9484518</v>
      </c>
      <c r="I17">
        <v>110121</v>
      </c>
      <c r="J17">
        <v>129766</v>
      </c>
      <c r="K17">
        <v>0</v>
      </c>
      <c r="L17">
        <v>62588</v>
      </c>
      <c r="M17">
        <v>345651</v>
      </c>
      <c r="N17">
        <v>9484518</v>
      </c>
      <c r="O17">
        <v>110121</v>
      </c>
      <c r="P17">
        <v>129766</v>
      </c>
      <c r="Q17">
        <v>0</v>
      </c>
      <c r="R17">
        <v>62588</v>
      </c>
      <c r="S17" t="s">
        <v>1204</v>
      </c>
      <c r="T17" s="4">
        <v>2.4400000000000002E-2</v>
      </c>
      <c r="U17" t="s">
        <v>1205</v>
      </c>
      <c r="V17" s="4">
        <v>2.4400000000000002E-2</v>
      </c>
      <c r="W17" t="s">
        <v>1206</v>
      </c>
      <c r="X17" s="4">
        <v>1.12E-2</v>
      </c>
      <c r="Y17" t="s">
        <v>1205</v>
      </c>
      <c r="Z17" s="4">
        <v>1.12E-2</v>
      </c>
      <c r="AA17" t="s">
        <v>1207</v>
      </c>
      <c r="AB17" s="4">
        <v>1.32E-2</v>
      </c>
      <c r="AC17" t="s">
        <v>1205</v>
      </c>
      <c r="AD17" t="s">
        <v>1223</v>
      </c>
    </row>
    <row r="18" spans="1:30" hidden="1" x14ac:dyDescent="0.55000000000000004">
      <c r="A18">
        <v>301250777</v>
      </c>
      <c r="B18">
        <v>3</v>
      </c>
      <c r="C18">
        <v>38407</v>
      </c>
      <c r="D18" t="s">
        <v>1203</v>
      </c>
      <c r="E18">
        <v>0.18</v>
      </c>
      <c r="F18">
        <v>0</v>
      </c>
      <c r="G18">
        <v>194455</v>
      </c>
      <c r="H18">
        <v>9635748</v>
      </c>
      <c r="I18">
        <v>26173</v>
      </c>
      <c r="J18">
        <v>93201</v>
      </c>
      <c r="K18">
        <v>0</v>
      </c>
      <c r="L18">
        <v>69540</v>
      </c>
      <c r="M18">
        <v>194455</v>
      </c>
      <c r="N18">
        <v>9635748</v>
      </c>
      <c r="O18">
        <v>26173</v>
      </c>
      <c r="P18">
        <v>93201</v>
      </c>
      <c r="Q18">
        <v>0</v>
      </c>
      <c r="R18">
        <v>69540</v>
      </c>
      <c r="S18" t="s">
        <v>1204</v>
      </c>
      <c r="T18" s="4">
        <v>1.21E-2</v>
      </c>
      <c r="U18" t="s">
        <v>1205</v>
      </c>
      <c r="V18" s="4">
        <v>1.21E-2</v>
      </c>
      <c r="W18" t="s">
        <v>1206</v>
      </c>
      <c r="X18" s="4">
        <v>2.5999999999999999E-3</v>
      </c>
      <c r="Y18" t="s">
        <v>1205</v>
      </c>
      <c r="Z18" s="4">
        <v>2.5999999999999999E-3</v>
      </c>
      <c r="AA18" t="s">
        <v>1207</v>
      </c>
      <c r="AB18" s="4">
        <v>9.4000000000000004E-3</v>
      </c>
      <c r="AC18" t="s">
        <v>1205</v>
      </c>
      <c r="AD18" t="s">
        <v>1224</v>
      </c>
    </row>
    <row r="19" spans="1:30" hidden="1" x14ac:dyDescent="0.55000000000000004">
      <c r="A19">
        <v>600423399</v>
      </c>
      <c r="B19">
        <v>8</v>
      </c>
      <c r="C19">
        <v>76807</v>
      </c>
      <c r="D19" t="s">
        <v>1203</v>
      </c>
      <c r="E19">
        <v>0.18</v>
      </c>
      <c r="F19">
        <v>1</v>
      </c>
      <c r="G19">
        <v>613721</v>
      </c>
      <c r="H19">
        <v>19044265</v>
      </c>
      <c r="I19">
        <v>66907</v>
      </c>
      <c r="J19">
        <v>141072</v>
      </c>
      <c r="K19">
        <v>0</v>
      </c>
      <c r="L19">
        <v>98015</v>
      </c>
      <c r="M19">
        <v>445684</v>
      </c>
      <c r="N19">
        <v>9381981</v>
      </c>
      <c r="O19">
        <v>46665</v>
      </c>
      <c r="P19">
        <v>52856</v>
      </c>
      <c r="Q19">
        <v>0</v>
      </c>
      <c r="R19">
        <v>29809</v>
      </c>
      <c r="S19" t="s">
        <v>1204</v>
      </c>
      <c r="T19" s="4">
        <v>1.0500000000000001E-2</v>
      </c>
      <c r="U19" t="s">
        <v>1205</v>
      </c>
      <c r="V19" s="4">
        <v>1.01E-2</v>
      </c>
      <c r="W19" t="s">
        <v>1206</v>
      </c>
      <c r="X19" s="4">
        <v>3.3999999999999998E-3</v>
      </c>
      <c r="Y19" t="s">
        <v>1205</v>
      </c>
      <c r="Z19" s="4">
        <v>4.7000000000000002E-3</v>
      </c>
      <c r="AA19" t="s">
        <v>1207</v>
      </c>
      <c r="AB19" s="4">
        <v>7.1000000000000004E-3</v>
      </c>
      <c r="AC19" t="s">
        <v>1205</v>
      </c>
      <c r="AD19" t="s">
        <v>1225</v>
      </c>
    </row>
    <row r="20" spans="1:30" hidden="1" x14ac:dyDescent="0.55000000000000004">
      <c r="A20">
        <v>600541289</v>
      </c>
      <c r="B20">
        <v>11</v>
      </c>
      <c r="C20">
        <v>76807</v>
      </c>
      <c r="D20" t="s">
        <v>1203</v>
      </c>
      <c r="E20">
        <v>0.18</v>
      </c>
      <c r="F20">
        <v>1</v>
      </c>
      <c r="G20">
        <v>488576</v>
      </c>
      <c r="H20">
        <v>19171551</v>
      </c>
      <c r="I20">
        <v>63551</v>
      </c>
      <c r="J20">
        <v>115383</v>
      </c>
      <c r="K20">
        <v>0</v>
      </c>
      <c r="L20">
        <v>81798</v>
      </c>
      <c r="M20">
        <v>319632</v>
      </c>
      <c r="N20">
        <v>9510212</v>
      </c>
      <c r="O20">
        <v>33043</v>
      </c>
      <c r="P20">
        <v>29073</v>
      </c>
      <c r="Q20">
        <v>0</v>
      </c>
      <c r="R20">
        <v>16706</v>
      </c>
      <c r="S20" t="s">
        <v>1204</v>
      </c>
      <c r="T20" s="4">
        <v>9.1000000000000004E-3</v>
      </c>
      <c r="U20" t="s">
        <v>1205</v>
      </c>
      <c r="V20" s="4">
        <v>6.3E-3</v>
      </c>
      <c r="W20" t="s">
        <v>1206</v>
      </c>
      <c r="X20" s="4">
        <v>3.2000000000000002E-3</v>
      </c>
      <c r="Y20" t="s">
        <v>1205</v>
      </c>
      <c r="Z20" s="4">
        <v>3.3E-3</v>
      </c>
      <c r="AA20" t="s">
        <v>1207</v>
      </c>
      <c r="AB20" s="4">
        <v>5.7999999999999996E-3</v>
      </c>
      <c r="AC20" t="s">
        <v>1205</v>
      </c>
      <c r="AD20" t="s">
        <v>1226</v>
      </c>
    </row>
    <row r="21" spans="1:30" hidden="1" x14ac:dyDescent="0.55000000000000004">
      <c r="A21">
        <v>600586840</v>
      </c>
      <c r="B21">
        <v>2</v>
      </c>
      <c r="C21">
        <v>76807</v>
      </c>
      <c r="D21" t="s">
        <v>1203</v>
      </c>
      <c r="E21">
        <v>0.18</v>
      </c>
      <c r="F21">
        <v>1</v>
      </c>
      <c r="G21">
        <v>518261</v>
      </c>
      <c r="H21">
        <v>19141691</v>
      </c>
      <c r="I21">
        <v>77785</v>
      </c>
      <c r="J21">
        <v>118964</v>
      </c>
      <c r="K21">
        <v>0</v>
      </c>
      <c r="L21">
        <v>78796</v>
      </c>
      <c r="M21">
        <v>336898</v>
      </c>
      <c r="N21">
        <v>9492733</v>
      </c>
      <c r="O21">
        <v>40420</v>
      </c>
      <c r="P21">
        <v>36655</v>
      </c>
      <c r="Q21">
        <v>0</v>
      </c>
      <c r="R21">
        <v>15931</v>
      </c>
      <c r="S21" t="s">
        <v>1204</v>
      </c>
      <c r="T21" s="4">
        <v>0.01</v>
      </c>
      <c r="U21" t="s">
        <v>1205</v>
      </c>
      <c r="V21" s="4">
        <v>7.7999999999999996E-3</v>
      </c>
      <c r="W21" t="s">
        <v>1206</v>
      </c>
      <c r="X21" s="4">
        <v>3.8999999999999998E-3</v>
      </c>
      <c r="Y21" t="s">
        <v>1205</v>
      </c>
      <c r="Z21" s="4">
        <v>4.1000000000000003E-3</v>
      </c>
      <c r="AA21" t="s">
        <v>1207</v>
      </c>
      <c r="AB21" s="4">
        <v>6.0000000000000001E-3</v>
      </c>
      <c r="AC21" t="s">
        <v>1205</v>
      </c>
      <c r="AD21" t="s">
        <v>1227</v>
      </c>
    </row>
    <row r="22" spans="1:30" hidden="1" x14ac:dyDescent="0.55000000000000004">
      <c r="A22">
        <v>600601771</v>
      </c>
      <c r="B22">
        <v>6</v>
      </c>
      <c r="C22">
        <v>76807</v>
      </c>
      <c r="D22" t="s">
        <v>1203</v>
      </c>
      <c r="E22">
        <v>0.18</v>
      </c>
      <c r="F22">
        <v>1</v>
      </c>
      <c r="G22">
        <v>606079</v>
      </c>
      <c r="H22">
        <v>19051768</v>
      </c>
      <c r="I22">
        <v>53701</v>
      </c>
      <c r="J22">
        <v>140683</v>
      </c>
      <c r="K22">
        <v>0</v>
      </c>
      <c r="L22">
        <v>100961</v>
      </c>
      <c r="M22">
        <v>403733</v>
      </c>
      <c r="N22">
        <v>9424101</v>
      </c>
      <c r="O22">
        <v>20817</v>
      </c>
      <c r="P22">
        <v>44991</v>
      </c>
      <c r="Q22">
        <v>0</v>
      </c>
      <c r="R22">
        <v>30568</v>
      </c>
      <c r="S22" t="s">
        <v>1204</v>
      </c>
      <c r="T22" s="4">
        <v>9.7999999999999997E-3</v>
      </c>
      <c r="U22" t="s">
        <v>1205</v>
      </c>
      <c r="V22" s="4">
        <v>6.6E-3</v>
      </c>
      <c r="W22" t="s">
        <v>1206</v>
      </c>
      <c r="X22" s="4">
        <v>2.7000000000000001E-3</v>
      </c>
      <c r="Y22" t="s">
        <v>1205</v>
      </c>
      <c r="Z22" s="4">
        <v>2.0999999999999999E-3</v>
      </c>
      <c r="AA22" t="s">
        <v>1207</v>
      </c>
      <c r="AB22" s="4">
        <v>7.1000000000000004E-3</v>
      </c>
      <c r="AC22" t="s">
        <v>1205</v>
      </c>
      <c r="AD22" t="s">
        <v>1228</v>
      </c>
    </row>
    <row r="23" spans="1:30" hidden="1" x14ac:dyDescent="0.55000000000000004">
      <c r="A23">
        <v>600697109</v>
      </c>
      <c r="B23">
        <v>4</v>
      </c>
      <c r="C23">
        <v>76807</v>
      </c>
      <c r="D23" t="s">
        <v>1203</v>
      </c>
      <c r="E23">
        <v>0.18</v>
      </c>
      <c r="F23">
        <v>1</v>
      </c>
      <c r="G23">
        <v>183757</v>
      </c>
      <c r="H23">
        <v>19476154</v>
      </c>
      <c r="I23">
        <v>15682</v>
      </c>
      <c r="J23">
        <v>77627</v>
      </c>
      <c r="K23">
        <v>0</v>
      </c>
      <c r="L23">
        <v>69215</v>
      </c>
      <c r="M23">
        <v>81531</v>
      </c>
      <c r="N23">
        <v>9748017</v>
      </c>
      <c r="O23">
        <v>2611</v>
      </c>
      <c r="P23">
        <v>9950</v>
      </c>
      <c r="Q23">
        <v>0</v>
      </c>
      <c r="R23">
        <v>9875</v>
      </c>
      <c r="S23" t="s">
        <v>1204</v>
      </c>
      <c r="T23" s="4">
        <v>4.7000000000000002E-3</v>
      </c>
      <c r="U23" t="s">
        <v>1205</v>
      </c>
      <c r="V23" s="4">
        <v>1.1999999999999999E-3</v>
      </c>
      <c r="W23" t="s">
        <v>1206</v>
      </c>
      <c r="X23" s="4">
        <v>6.9999999999999999E-4</v>
      </c>
      <c r="Y23" t="s">
        <v>1205</v>
      </c>
      <c r="Z23" s="4">
        <v>2.0000000000000001E-4</v>
      </c>
      <c r="AA23" t="s">
        <v>1207</v>
      </c>
      <c r="AB23" s="4">
        <v>3.8999999999999998E-3</v>
      </c>
      <c r="AC23" t="s">
        <v>1205</v>
      </c>
      <c r="AD23" t="s">
        <v>1229</v>
      </c>
    </row>
    <row r="24" spans="1:30" hidden="1" x14ac:dyDescent="0.55000000000000004">
      <c r="A24">
        <v>600733275</v>
      </c>
      <c r="B24">
        <v>1</v>
      </c>
      <c r="C24">
        <v>76807</v>
      </c>
      <c r="D24" t="s">
        <v>1203</v>
      </c>
      <c r="E24">
        <v>0.18</v>
      </c>
      <c r="F24">
        <v>1</v>
      </c>
      <c r="G24">
        <v>639655</v>
      </c>
      <c r="H24">
        <v>19020055</v>
      </c>
      <c r="I24">
        <v>59077</v>
      </c>
      <c r="J24">
        <v>147026</v>
      </c>
      <c r="K24">
        <v>0</v>
      </c>
      <c r="L24">
        <v>105829</v>
      </c>
      <c r="M24">
        <v>449062</v>
      </c>
      <c r="N24">
        <v>9380424</v>
      </c>
      <c r="O24">
        <v>33846</v>
      </c>
      <c r="P24">
        <v>50046</v>
      </c>
      <c r="Q24">
        <v>0</v>
      </c>
      <c r="R24">
        <v>30099</v>
      </c>
      <c r="S24" t="s">
        <v>1204</v>
      </c>
      <c r="T24" s="4">
        <v>1.04E-2</v>
      </c>
      <c r="U24" t="s">
        <v>1205</v>
      </c>
      <c r="V24" s="4">
        <v>8.5000000000000006E-3</v>
      </c>
      <c r="W24" t="s">
        <v>1206</v>
      </c>
      <c r="X24" s="4">
        <v>3.0000000000000001E-3</v>
      </c>
      <c r="Y24" t="s">
        <v>1205</v>
      </c>
      <c r="Z24" s="4">
        <v>3.3999999999999998E-3</v>
      </c>
      <c r="AA24" t="s">
        <v>1207</v>
      </c>
      <c r="AB24" s="4">
        <v>7.4000000000000003E-3</v>
      </c>
      <c r="AC24" t="s">
        <v>1205</v>
      </c>
      <c r="AD24" t="s">
        <v>1230</v>
      </c>
    </row>
    <row r="25" spans="1:30" hidden="1" x14ac:dyDescent="0.55000000000000004">
      <c r="A25">
        <v>600752587</v>
      </c>
      <c r="B25">
        <v>7</v>
      </c>
      <c r="C25">
        <v>76807</v>
      </c>
      <c r="D25" t="s">
        <v>1203</v>
      </c>
      <c r="E25">
        <v>0.18</v>
      </c>
      <c r="F25">
        <v>1</v>
      </c>
      <c r="G25">
        <v>589478</v>
      </c>
      <c r="H25">
        <v>19070534</v>
      </c>
      <c r="I25">
        <v>48526</v>
      </c>
      <c r="J25">
        <v>127375</v>
      </c>
      <c r="K25">
        <v>0</v>
      </c>
      <c r="L25">
        <v>86205</v>
      </c>
      <c r="M25">
        <v>409030</v>
      </c>
      <c r="N25">
        <v>9420755</v>
      </c>
      <c r="O25">
        <v>16934</v>
      </c>
      <c r="P25">
        <v>40423</v>
      </c>
      <c r="Q25">
        <v>0</v>
      </c>
      <c r="R25">
        <v>18608</v>
      </c>
      <c r="S25" t="s">
        <v>1204</v>
      </c>
      <c r="T25" s="4">
        <v>8.8999999999999999E-3</v>
      </c>
      <c r="U25" t="s">
        <v>1205</v>
      </c>
      <c r="V25" s="4">
        <v>5.7999999999999996E-3</v>
      </c>
      <c r="W25" t="s">
        <v>1206</v>
      </c>
      <c r="X25" s="4">
        <v>2.3999999999999998E-3</v>
      </c>
      <c r="Y25" t="s">
        <v>1205</v>
      </c>
      <c r="Z25" s="4">
        <v>1.6999999999999999E-3</v>
      </c>
      <c r="AA25" t="s">
        <v>1207</v>
      </c>
      <c r="AB25" s="4">
        <v>6.4000000000000003E-3</v>
      </c>
      <c r="AC25" t="s">
        <v>1205</v>
      </c>
      <c r="AD25" t="s">
        <v>1231</v>
      </c>
    </row>
    <row r="26" spans="1:30" hidden="1" x14ac:dyDescent="0.55000000000000004">
      <c r="A26">
        <v>600800891</v>
      </c>
      <c r="B26">
        <v>14</v>
      </c>
      <c r="C26">
        <v>76807</v>
      </c>
      <c r="D26" t="s">
        <v>1203</v>
      </c>
      <c r="E26">
        <v>0.18</v>
      </c>
      <c r="F26">
        <v>1</v>
      </c>
      <c r="G26">
        <v>569809</v>
      </c>
      <c r="H26">
        <v>19089995</v>
      </c>
      <c r="I26">
        <v>54745</v>
      </c>
      <c r="J26">
        <v>141204</v>
      </c>
      <c r="K26">
        <v>0</v>
      </c>
      <c r="L26">
        <v>98982</v>
      </c>
      <c r="M26">
        <v>392747</v>
      </c>
      <c r="N26">
        <v>9436830</v>
      </c>
      <c r="O26">
        <v>29017</v>
      </c>
      <c r="P26">
        <v>52378</v>
      </c>
      <c r="Q26">
        <v>0</v>
      </c>
      <c r="R26">
        <v>28215</v>
      </c>
      <c r="S26" t="s">
        <v>1204</v>
      </c>
      <c r="T26" s="4">
        <v>9.9000000000000008E-3</v>
      </c>
      <c r="U26" t="s">
        <v>1205</v>
      </c>
      <c r="V26" s="4">
        <v>8.2000000000000007E-3</v>
      </c>
      <c r="W26" t="s">
        <v>1206</v>
      </c>
      <c r="X26" s="4">
        <v>2.7000000000000001E-3</v>
      </c>
      <c r="Y26" t="s">
        <v>1205</v>
      </c>
      <c r="Z26" s="4">
        <v>2.8999999999999998E-3</v>
      </c>
      <c r="AA26" t="s">
        <v>1207</v>
      </c>
      <c r="AB26" s="4">
        <v>7.1000000000000004E-3</v>
      </c>
      <c r="AC26" t="s">
        <v>1205</v>
      </c>
      <c r="AD26" t="s">
        <v>1225</v>
      </c>
    </row>
    <row r="27" spans="1:30" hidden="1" x14ac:dyDescent="0.55000000000000004">
      <c r="A27">
        <v>600813670</v>
      </c>
      <c r="B27">
        <v>15</v>
      </c>
      <c r="C27">
        <v>76807</v>
      </c>
      <c r="D27" t="s">
        <v>1203</v>
      </c>
      <c r="E27">
        <v>0.18</v>
      </c>
      <c r="F27">
        <v>1</v>
      </c>
      <c r="G27">
        <v>613413</v>
      </c>
      <c r="H27">
        <v>19046550</v>
      </c>
      <c r="I27">
        <v>81846</v>
      </c>
      <c r="J27">
        <v>151364</v>
      </c>
      <c r="K27">
        <v>0</v>
      </c>
      <c r="L27">
        <v>103493</v>
      </c>
      <c r="M27">
        <v>442720</v>
      </c>
      <c r="N27">
        <v>9382512</v>
      </c>
      <c r="O27">
        <v>57738</v>
      </c>
      <c r="P27">
        <v>57199</v>
      </c>
      <c r="Q27">
        <v>0</v>
      </c>
      <c r="R27">
        <v>26970</v>
      </c>
      <c r="S27" t="s">
        <v>1204</v>
      </c>
      <c r="T27" s="4">
        <v>1.18E-2</v>
      </c>
      <c r="U27" t="s">
        <v>1205</v>
      </c>
      <c r="V27" s="4">
        <v>1.1599999999999999E-2</v>
      </c>
      <c r="W27" t="s">
        <v>1206</v>
      </c>
      <c r="X27" s="4">
        <v>4.1000000000000003E-3</v>
      </c>
      <c r="Y27" t="s">
        <v>1205</v>
      </c>
      <c r="Z27" s="4">
        <v>5.7999999999999996E-3</v>
      </c>
      <c r="AA27" t="s">
        <v>1207</v>
      </c>
      <c r="AB27" s="4">
        <v>7.6E-3</v>
      </c>
      <c r="AC27" t="s">
        <v>1205</v>
      </c>
      <c r="AD27" t="s">
        <v>1232</v>
      </c>
    </row>
    <row r="28" spans="1:30" hidden="1" x14ac:dyDescent="0.55000000000000004">
      <c r="A28">
        <v>600831580</v>
      </c>
      <c r="B28">
        <v>16</v>
      </c>
      <c r="C28">
        <v>76808</v>
      </c>
      <c r="D28" t="s">
        <v>1203</v>
      </c>
      <c r="E28">
        <v>0.18</v>
      </c>
      <c r="F28">
        <v>1</v>
      </c>
      <c r="G28">
        <v>638173</v>
      </c>
      <c r="H28">
        <v>19019942</v>
      </c>
      <c r="I28">
        <v>80034</v>
      </c>
      <c r="J28">
        <v>146559</v>
      </c>
      <c r="K28">
        <v>0</v>
      </c>
      <c r="L28">
        <v>96820</v>
      </c>
      <c r="M28">
        <v>455732</v>
      </c>
      <c r="N28">
        <v>9372138</v>
      </c>
      <c r="O28">
        <v>55841</v>
      </c>
      <c r="P28">
        <v>54295</v>
      </c>
      <c r="Q28">
        <v>0</v>
      </c>
      <c r="R28">
        <v>26190</v>
      </c>
      <c r="S28" t="s">
        <v>1204</v>
      </c>
      <c r="T28" s="4">
        <v>1.15E-2</v>
      </c>
      <c r="U28" t="s">
        <v>1205</v>
      </c>
      <c r="V28" s="4">
        <v>1.12E-2</v>
      </c>
      <c r="W28" t="s">
        <v>1206</v>
      </c>
      <c r="X28" s="4">
        <v>4.0000000000000001E-3</v>
      </c>
      <c r="Y28" t="s">
        <v>1205</v>
      </c>
      <c r="Z28" s="4">
        <v>5.5999999999999999E-3</v>
      </c>
      <c r="AA28" t="s">
        <v>1207</v>
      </c>
      <c r="AB28" s="4">
        <v>7.4000000000000003E-3</v>
      </c>
      <c r="AC28" t="s">
        <v>1205</v>
      </c>
      <c r="AD28" t="s">
        <v>1233</v>
      </c>
    </row>
    <row r="29" spans="1:30" hidden="1" x14ac:dyDescent="0.55000000000000004">
      <c r="A29">
        <v>600907556</v>
      </c>
      <c r="B29">
        <v>10</v>
      </c>
      <c r="C29">
        <v>76807</v>
      </c>
      <c r="D29" t="s">
        <v>1203</v>
      </c>
      <c r="E29">
        <v>0.18</v>
      </c>
      <c r="F29">
        <v>1</v>
      </c>
      <c r="G29">
        <v>663772</v>
      </c>
      <c r="H29">
        <v>18995841</v>
      </c>
      <c r="I29">
        <v>61880</v>
      </c>
      <c r="J29">
        <v>147540</v>
      </c>
      <c r="K29">
        <v>0</v>
      </c>
      <c r="L29">
        <v>102511</v>
      </c>
      <c r="M29">
        <v>476561</v>
      </c>
      <c r="N29">
        <v>9352871</v>
      </c>
      <c r="O29">
        <v>38106</v>
      </c>
      <c r="P29">
        <v>56244</v>
      </c>
      <c r="Q29">
        <v>0</v>
      </c>
      <c r="R29">
        <v>30702</v>
      </c>
      <c r="S29" t="s">
        <v>1204</v>
      </c>
      <c r="T29" s="4">
        <v>1.06E-2</v>
      </c>
      <c r="U29" t="s">
        <v>1205</v>
      </c>
      <c r="V29" s="4">
        <v>9.4999999999999998E-3</v>
      </c>
      <c r="W29" t="s">
        <v>1206</v>
      </c>
      <c r="X29" s="4">
        <v>3.0999999999999999E-3</v>
      </c>
      <c r="Y29" t="s">
        <v>1205</v>
      </c>
      <c r="Z29" s="4">
        <v>3.8E-3</v>
      </c>
      <c r="AA29" t="s">
        <v>1207</v>
      </c>
      <c r="AB29" s="4">
        <v>7.4999999999999997E-3</v>
      </c>
      <c r="AC29" t="s">
        <v>1205</v>
      </c>
      <c r="AD29" t="s">
        <v>1234</v>
      </c>
    </row>
    <row r="30" spans="1:30" hidden="1" x14ac:dyDescent="0.55000000000000004">
      <c r="A30">
        <v>600943081</v>
      </c>
      <c r="B30">
        <v>12</v>
      </c>
      <c r="C30">
        <v>76807</v>
      </c>
      <c r="D30" t="s">
        <v>1203</v>
      </c>
      <c r="E30">
        <v>0.18</v>
      </c>
      <c r="F30">
        <v>1</v>
      </c>
      <c r="G30">
        <v>182432</v>
      </c>
      <c r="H30">
        <v>19477465</v>
      </c>
      <c r="I30">
        <v>15682</v>
      </c>
      <c r="J30">
        <v>75102</v>
      </c>
      <c r="K30">
        <v>0</v>
      </c>
      <c r="L30">
        <v>69498</v>
      </c>
      <c r="M30">
        <v>81531</v>
      </c>
      <c r="N30">
        <v>9748017</v>
      </c>
      <c r="O30">
        <v>2611</v>
      </c>
      <c r="P30">
        <v>9900</v>
      </c>
      <c r="Q30">
        <v>0</v>
      </c>
      <c r="R30">
        <v>9825</v>
      </c>
      <c r="S30" t="s">
        <v>1204</v>
      </c>
      <c r="T30" s="4">
        <v>4.5999999999999999E-3</v>
      </c>
      <c r="U30" t="s">
        <v>1205</v>
      </c>
      <c r="V30" s="4">
        <v>1.1999999999999999E-3</v>
      </c>
      <c r="W30" t="s">
        <v>1206</v>
      </c>
      <c r="X30" s="4">
        <v>6.9999999999999999E-4</v>
      </c>
      <c r="Y30" t="s">
        <v>1205</v>
      </c>
      <c r="Z30" s="4">
        <v>2.0000000000000001E-4</v>
      </c>
      <c r="AA30" t="s">
        <v>1207</v>
      </c>
      <c r="AB30" s="4">
        <v>3.8E-3</v>
      </c>
      <c r="AC30" t="s">
        <v>1205</v>
      </c>
      <c r="AD30" t="s">
        <v>1229</v>
      </c>
    </row>
    <row r="31" spans="1:30" hidden="1" x14ac:dyDescent="0.55000000000000004">
      <c r="A31">
        <v>601059293</v>
      </c>
      <c r="B31">
        <v>9</v>
      </c>
      <c r="C31">
        <v>76807</v>
      </c>
      <c r="D31" t="s">
        <v>1203</v>
      </c>
      <c r="E31">
        <v>0.18</v>
      </c>
      <c r="F31">
        <v>1</v>
      </c>
      <c r="G31">
        <v>645991</v>
      </c>
      <c r="H31">
        <v>19011800</v>
      </c>
      <c r="I31">
        <v>89597</v>
      </c>
      <c r="J31">
        <v>151306</v>
      </c>
      <c r="K31">
        <v>0</v>
      </c>
      <c r="L31">
        <v>99421</v>
      </c>
      <c r="M31">
        <v>460873</v>
      </c>
      <c r="N31">
        <v>9366917</v>
      </c>
      <c r="O31">
        <v>65400</v>
      </c>
      <c r="P31">
        <v>53936</v>
      </c>
      <c r="Q31">
        <v>0</v>
      </c>
      <c r="R31">
        <v>24003</v>
      </c>
      <c r="S31" t="s">
        <v>1204</v>
      </c>
      <c r="T31" s="4">
        <v>1.2200000000000001E-2</v>
      </c>
      <c r="U31" t="s">
        <v>1205</v>
      </c>
      <c r="V31" s="4">
        <v>1.21E-2</v>
      </c>
      <c r="W31" t="s">
        <v>1206</v>
      </c>
      <c r="X31" s="4">
        <v>4.4999999999999997E-3</v>
      </c>
      <c r="Y31" t="s">
        <v>1205</v>
      </c>
      <c r="Z31" s="4">
        <v>6.6E-3</v>
      </c>
      <c r="AA31" t="s">
        <v>1207</v>
      </c>
      <c r="AB31" s="4">
        <v>7.6E-3</v>
      </c>
      <c r="AC31" t="s">
        <v>1205</v>
      </c>
      <c r="AD31" t="s">
        <v>1235</v>
      </c>
    </row>
    <row r="32" spans="1:30" hidden="1" x14ac:dyDescent="0.55000000000000004">
      <c r="A32">
        <v>601065127</v>
      </c>
      <c r="B32">
        <v>5</v>
      </c>
      <c r="C32">
        <v>76807</v>
      </c>
      <c r="D32" t="s">
        <v>1203</v>
      </c>
      <c r="E32">
        <v>0.18</v>
      </c>
      <c r="F32">
        <v>1</v>
      </c>
      <c r="G32">
        <v>352998</v>
      </c>
      <c r="H32">
        <v>19307363</v>
      </c>
      <c r="I32">
        <v>50613</v>
      </c>
      <c r="J32">
        <v>98196</v>
      </c>
      <c r="K32">
        <v>0</v>
      </c>
      <c r="L32">
        <v>71442</v>
      </c>
      <c r="M32">
        <v>197284</v>
      </c>
      <c r="N32">
        <v>9632765</v>
      </c>
      <c r="O32">
        <v>26579</v>
      </c>
      <c r="P32">
        <v>20262</v>
      </c>
      <c r="Q32">
        <v>0</v>
      </c>
      <c r="R32">
        <v>9915</v>
      </c>
      <c r="S32" t="s">
        <v>1204</v>
      </c>
      <c r="T32" s="4">
        <v>7.4999999999999997E-3</v>
      </c>
      <c r="U32" t="s">
        <v>1205</v>
      </c>
      <c r="V32" s="4">
        <v>4.7000000000000002E-3</v>
      </c>
      <c r="W32" t="s">
        <v>1206</v>
      </c>
      <c r="X32" s="4">
        <v>2.5000000000000001E-3</v>
      </c>
      <c r="Y32" t="s">
        <v>1205</v>
      </c>
      <c r="Z32" s="4">
        <v>2.7000000000000001E-3</v>
      </c>
      <c r="AA32" t="s">
        <v>1207</v>
      </c>
      <c r="AB32" s="4">
        <v>4.8999999999999998E-3</v>
      </c>
      <c r="AC32" t="s">
        <v>1205</v>
      </c>
      <c r="AD32" t="s">
        <v>1236</v>
      </c>
    </row>
    <row r="33" spans="1:30" x14ac:dyDescent="0.55000000000000004">
      <c r="A33">
        <v>601167677</v>
      </c>
      <c r="B33">
        <v>17</v>
      </c>
      <c r="C33">
        <v>76808</v>
      </c>
      <c r="D33" t="s">
        <v>1203</v>
      </c>
      <c r="E33">
        <v>0.18</v>
      </c>
      <c r="F33">
        <v>1</v>
      </c>
      <c r="G33">
        <v>500114</v>
      </c>
      <c r="H33">
        <v>19160098</v>
      </c>
      <c r="I33">
        <v>66025</v>
      </c>
      <c r="J33">
        <v>111114</v>
      </c>
      <c r="K33">
        <v>0</v>
      </c>
      <c r="L33">
        <v>80663</v>
      </c>
      <c r="M33">
        <v>326366</v>
      </c>
      <c r="N33">
        <v>9503261</v>
      </c>
      <c r="O33">
        <v>35025</v>
      </c>
      <c r="P33">
        <v>30877</v>
      </c>
      <c r="Q33">
        <v>0</v>
      </c>
      <c r="R33">
        <v>16951</v>
      </c>
      <c r="S33" t="s">
        <v>1204</v>
      </c>
      <c r="T33" s="4">
        <v>8.9999999999999993E-3</v>
      </c>
      <c r="U33" t="s">
        <v>1205</v>
      </c>
      <c r="V33" s="4">
        <v>6.7000000000000002E-3</v>
      </c>
      <c r="W33" t="s">
        <v>1206</v>
      </c>
      <c r="X33" s="4">
        <v>3.3E-3</v>
      </c>
      <c r="Y33" t="s">
        <v>1205</v>
      </c>
      <c r="Z33" s="4">
        <v>3.5000000000000001E-3</v>
      </c>
      <c r="AA33" t="s">
        <v>1207</v>
      </c>
      <c r="AB33" s="4">
        <v>5.5999999999999999E-3</v>
      </c>
      <c r="AC33" t="s">
        <v>1205</v>
      </c>
      <c r="AD33" t="s">
        <v>1237</v>
      </c>
    </row>
    <row r="34" spans="1:30" hidden="1" x14ac:dyDescent="0.55000000000000004">
      <c r="A34">
        <v>601235015</v>
      </c>
      <c r="B34">
        <v>13</v>
      </c>
      <c r="C34">
        <v>76807</v>
      </c>
      <c r="D34" t="s">
        <v>1203</v>
      </c>
      <c r="E34">
        <v>0.18</v>
      </c>
      <c r="F34">
        <v>1</v>
      </c>
      <c r="G34">
        <v>825499</v>
      </c>
      <c r="H34">
        <v>18832500</v>
      </c>
      <c r="I34">
        <v>183352</v>
      </c>
      <c r="J34">
        <v>191705</v>
      </c>
      <c r="K34">
        <v>0</v>
      </c>
      <c r="L34">
        <v>85876</v>
      </c>
      <c r="M34">
        <v>479845</v>
      </c>
      <c r="N34">
        <v>9347982</v>
      </c>
      <c r="O34">
        <v>73231</v>
      </c>
      <c r="P34">
        <v>61939</v>
      </c>
      <c r="Q34">
        <v>0</v>
      </c>
      <c r="R34">
        <v>23288</v>
      </c>
      <c r="S34" t="s">
        <v>1204</v>
      </c>
      <c r="T34" s="4">
        <v>1.9E-2</v>
      </c>
      <c r="U34" t="s">
        <v>1205</v>
      </c>
      <c r="V34" s="4">
        <v>1.37E-2</v>
      </c>
      <c r="W34" t="s">
        <v>1206</v>
      </c>
      <c r="X34" s="4">
        <v>9.2999999999999992E-3</v>
      </c>
      <c r="Y34" t="s">
        <v>1205</v>
      </c>
      <c r="Z34" s="4">
        <v>7.4000000000000003E-3</v>
      </c>
      <c r="AA34" t="s">
        <v>1207</v>
      </c>
      <c r="AB34" s="4">
        <v>9.7000000000000003E-3</v>
      </c>
      <c r="AC34" t="s">
        <v>1205</v>
      </c>
      <c r="AD34" t="s">
        <v>1238</v>
      </c>
    </row>
    <row r="35" spans="1:30" hidden="1" x14ac:dyDescent="0.55000000000000004">
      <c r="A35">
        <v>601250458</v>
      </c>
      <c r="B35">
        <v>3</v>
      </c>
      <c r="C35">
        <v>76807</v>
      </c>
      <c r="D35" t="s">
        <v>1203</v>
      </c>
      <c r="E35">
        <v>0.18</v>
      </c>
      <c r="F35">
        <v>1</v>
      </c>
      <c r="G35">
        <v>671743</v>
      </c>
      <c r="H35">
        <v>18988043</v>
      </c>
      <c r="I35">
        <v>76808</v>
      </c>
      <c r="J35">
        <v>153643</v>
      </c>
      <c r="K35">
        <v>0</v>
      </c>
      <c r="L35">
        <v>102493</v>
      </c>
      <c r="M35">
        <v>477285</v>
      </c>
      <c r="N35">
        <v>9352295</v>
      </c>
      <c r="O35">
        <v>50635</v>
      </c>
      <c r="P35">
        <v>60442</v>
      </c>
      <c r="Q35">
        <v>0</v>
      </c>
      <c r="R35">
        <v>32953</v>
      </c>
      <c r="S35" t="s">
        <v>1204</v>
      </c>
      <c r="T35" s="4">
        <v>1.17E-2</v>
      </c>
      <c r="U35" t="s">
        <v>1205</v>
      </c>
      <c r="V35" s="4">
        <v>1.1299999999999999E-2</v>
      </c>
      <c r="W35" t="s">
        <v>1206</v>
      </c>
      <c r="X35" s="4">
        <v>3.8999999999999998E-3</v>
      </c>
      <c r="Y35" t="s">
        <v>1205</v>
      </c>
      <c r="Z35" s="4">
        <v>5.1000000000000004E-3</v>
      </c>
      <c r="AA35" t="s">
        <v>1207</v>
      </c>
      <c r="AB35" s="4">
        <v>7.7999999999999996E-3</v>
      </c>
      <c r="AC35" t="s">
        <v>1205</v>
      </c>
      <c r="AD35" t="s">
        <v>1239</v>
      </c>
    </row>
    <row r="36" spans="1:30" hidden="1" x14ac:dyDescent="0.55000000000000004">
      <c r="A36">
        <v>900424619</v>
      </c>
      <c r="B36">
        <v>8</v>
      </c>
      <c r="C36">
        <v>115207</v>
      </c>
      <c r="D36" t="s">
        <v>1203</v>
      </c>
      <c r="E36">
        <v>0.18</v>
      </c>
      <c r="F36">
        <v>2</v>
      </c>
      <c r="G36">
        <v>949452</v>
      </c>
      <c r="H36">
        <v>28536954</v>
      </c>
      <c r="I36">
        <v>67819</v>
      </c>
      <c r="J36">
        <v>153293</v>
      </c>
      <c r="K36">
        <v>0</v>
      </c>
      <c r="L36">
        <v>109755</v>
      </c>
      <c r="M36">
        <v>335728</v>
      </c>
      <c r="N36">
        <v>9492689</v>
      </c>
      <c r="O36">
        <v>912</v>
      </c>
      <c r="P36">
        <v>12221</v>
      </c>
      <c r="Q36">
        <v>0</v>
      </c>
      <c r="R36">
        <v>11740</v>
      </c>
      <c r="S36" t="s">
        <v>1204</v>
      </c>
      <c r="T36" s="4">
        <v>7.4000000000000003E-3</v>
      </c>
      <c r="U36" t="s">
        <v>1205</v>
      </c>
      <c r="V36" s="4">
        <v>1.2999999999999999E-3</v>
      </c>
      <c r="W36" t="s">
        <v>1206</v>
      </c>
      <c r="X36" s="4">
        <v>2.3E-3</v>
      </c>
      <c r="Y36" t="s">
        <v>1205</v>
      </c>
      <c r="Z36" s="4">
        <v>0</v>
      </c>
      <c r="AA36" t="s">
        <v>1207</v>
      </c>
      <c r="AB36" s="4">
        <v>5.1000000000000004E-3</v>
      </c>
      <c r="AC36" t="s">
        <v>1205</v>
      </c>
      <c r="AD36" t="s">
        <v>1240</v>
      </c>
    </row>
    <row r="37" spans="1:30" hidden="1" x14ac:dyDescent="0.55000000000000004">
      <c r="A37">
        <v>900542402</v>
      </c>
      <c r="B37">
        <v>11</v>
      </c>
      <c r="C37">
        <v>115207</v>
      </c>
      <c r="D37" t="s">
        <v>1203</v>
      </c>
      <c r="E37">
        <v>0.18</v>
      </c>
      <c r="F37">
        <v>2</v>
      </c>
      <c r="G37">
        <v>768973</v>
      </c>
      <c r="H37">
        <v>28721109</v>
      </c>
      <c r="I37">
        <v>78426</v>
      </c>
      <c r="J37">
        <v>128866</v>
      </c>
      <c r="K37">
        <v>0</v>
      </c>
      <c r="L37">
        <v>91438</v>
      </c>
      <c r="M37">
        <v>280394</v>
      </c>
      <c r="N37">
        <v>9549558</v>
      </c>
      <c r="O37">
        <v>14875</v>
      </c>
      <c r="P37">
        <v>13483</v>
      </c>
      <c r="Q37">
        <v>0</v>
      </c>
      <c r="R37">
        <v>9640</v>
      </c>
      <c r="S37" t="s">
        <v>1204</v>
      </c>
      <c r="T37" s="4">
        <v>7.0000000000000001E-3</v>
      </c>
      <c r="U37" t="s">
        <v>1205</v>
      </c>
      <c r="V37" s="4">
        <v>2.8E-3</v>
      </c>
      <c r="W37" t="s">
        <v>1206</v>
      </c>
      <c r="X37" s="4">
        <v>2.5999999999999999E-3</v>
      </c>
      <c r="Y37" t="s">
        <v>1205</v>
      </c>
      <c r="Z37" s="4">
        <v>1.5E-3</v>
      </c>
      <c r="AA37" t="s">
        <v>1207</v>
      </c>
      <c r="AB37" s="4">
        <v>4.3E-3</v>
      </c>
      <c r="AC37" t="s">
        <v>1205</v>
      </c>
      <c r="AD37" t="s">
        <v>1241</v>
      </c>
    </row>
    <row r="38" spans="1:30" hidden="1" x14ac:dyDescent="0.55000000000000004">
      <c r="A38">
        <v>900587676</v>
      </c>
      <c r="B38">
        <v>2</v>
      </c>
      <c r="C38">
        <v>115207</v>
      </c>
      <c r="D38" t="s">
        <v>1203</v>
      </c>
      <c r="E38">
        <v>0.18</v>
      </c>
      <c r="F38">
        <v>2</v>
      </c>
      <c r="G38">
        <v>772995</v>
      </c>
      <c r="H38">
        <v>28716705</v>
      </c>
      <c r="I38">
        <v>79685</v>
      </c>
      <c r="J38">
        <v>130062</v>
      </c>
      <c r="K38">
        <v>0</v>
      </c>
      <c r="L38">
        <v>88686</v>
      </c>
      <c r="M38">
        <v>254731</v>
      </c>
      <c r="N38">
        <v>9575014</v>
      </c>
      <c r="O38">
        <v>1900</v>
      </c>
      <c r="P38">
        <v>11098</v>
      </c>
      <c r="Q38">
        <v>0</v>
      </c>
      <c r="R38">
        <v>9890</v>
      </c>
      <c r="S38" t="s">
        <v>1204</v>
      </c>
      <c r="T38" s="4">
        <v>7.1000000000000004E-3</v>
      </c>
      <c r="U38" t="s">
        <v>1205</v>
      </c>
      <c r="V38" s="4">
        <v>1.2999999999999999E-3</v>
      </c>
      <c r="W38" t="s">
        <v>1206</v>
      </c>
      <c r="X38" s="4">
        <v>2.7000000000000001E-3</v>
      </c>
      <c r="Y38" t="s">
        <v>1205</v>
      </c>
      <c r="Z38" s="4">
        <v>1E-4</v>
      </c>
      <c r="AA38" t="s">
        <v>1207</v>
      </c>
      <c r="AB38" s="4">
        <v>4.4000000000000003E-3</v>
      </c>
      <c r="AC38" t="s">
        <v>1205</v>
      </c>
      <c r="AD38" t="s">
        <v>1242</v>
      </c>
    </row>
    <row r="39" spans="1:30" hidden="1" x14ac:dyDescent="0.55000000000000004">
      <c r="A39">
        <v>900602507</v>
      </c>
      <c r="B39">
        <v>6</v>
      </c>
      <c r="C39">
        <v>115207</v>
      </c>
      <c r="D39" t="s">
        <v>1203</v>
      </c>
      <c r="E39">
        <v>0.18</v>
      </c>
      <c r="F39">
        <v>2</v>
      </c>
      <c r="G39">
        <v>945427</v>
      </c>
      <c r="H39">
        <v>28540551</v>
      </c>
      <c r="I39">
        <v>55601</v>
      </c>
      <c r="J39">
        <v>151777</v>
      </c>
      <c r="K39">
        <v>0</v>
      </c>
      <c r="L39">
        <v>110850</v>
      </c>
      <c r="M39">
        <v>339345</v>
      </c>
      <c r="N39">
        <v>9488783</v>
      </c>
      <c r="O39">
        <v>1900</v>
      </c>
      <c r="P39">
        <v>11094</v>
      </c>
      <c r="Q39">
        <v>0</v>
      </c>
      <c r="R39">
        <v>9889</v>
      </c>
      <c r="S39" t="s">
        <v>1204</v>
      </c>
      <c r="T39" s="4">
        <v>7.0000000000000001E-3</v>
      </c>
      <c r="U39" t="s">
        <v>1205</v>
      </c>
      <c r="V39" s="4">
        <v>1.2999999999999999E-3</v>
      </c>
      <c r="W39" t="s">
        <v>1206</v>
      </c>
      <c r="X39" s="4">
        <v>1.8E-3</v>
      </c>
      <c r="Y39" t="s">
        <v>1205</v>
      </c>
      <c r="Z39" s="4">
        <v>1E-4</v>
      </c>
      <c r="AA39" t="s">
        <v>1207</v>
      </c>
      <c r="AB39" s="4">
        <v>5.1000000000000004E-3</v>
      </c>
      <c r="AC39" t="s">
        <v>1205</v>
      </c>
      <c r="AD39" t="s">
        <v>1242</v>
      </c>
    </row>
    <row r="40" spans="1:30" hidden="1" x14ac:dyDescent="0.55000000000000004">
      <c r="A40">
        <v>900698491</v>
      </c>
      <c r="B40">
        <v>4</v>
      </c>
      <c r="C40">
        <v>115207</v>
      </c>
      <c r="D40" t="s">
        <v>1203</v>
      </c>
      <c r="E40">
        <v>0.18</v>
      </c>
      <c r="F40">
        <v>2</v>
      </c>
      <c r="G40">
        <v>265526</v>
      </c>
      <c r="H40">
        <v>29224016</v>
      </c>
      <c r="I40">
        <v>18293</v>
      </c>
      <c r="J40">
        <v>87564</v>
      </c>
      <c r="K40">
        <v>0</v>
      </c>
      <c r="L40">
        <v>79079</v>
      </c>
      <c r="M40">
        <v>81766</v>
      </c>
      <c r="N40">
        <v>9747862</v>
      </c>
      <c r="O40">
        <v>2611</v>
      </c>
      <c r="P40">
        <v>9937</v>
      </c>
      <c r="Q40">
        <v>0</v>
      </c>
      <c r="R40">
        <v>9864</v>
      </c>
      <c r="S40" t="s">
        <v>1204</v>
      </c>
      <c r="T40" s="4">
        <v>3.5000000000000001E-3</v>
      </c>
      <c r="U40" t="s">
        <v>1205</v>
      </c>
      <c r="V40" s="4">
        <v>1.1999999999999999E-3</v>
      </c>
      <c r="W40" t="s">
        <v>1206</v>
      </c>
      <c r="X40" s="4">
        <v>5.9999999999999995E-4</v>
      </c>
      <c r="Y40" t="s">
        <v>1205</v>
      </c>
      <c r="Z40" s="4">
        <v>2.0000000000000001E-4</v>
      </c>
      <c r="AA40" t="s">
        <v>1207</v>
      </c>
      <c r="AB40" s="4">
        <v>2.8999999999999998E-3</v>
      </c>
      <c r="AC40" t="s">
        <v>1205</v>
      </c>
      <c r="AD40" t="s">
        <v>1229</v>
      </c>
    </row>
    <row r="41" spans="1:30" hidden="1" x14ac:dyDescent="0.55000000000000004">
      <c r="A41">
        <v>900734482</v>
      </c>
      <c r="B41">
        <v>1</v>
      </c>
      <c r="C41">
        <v>115207</v>
      </c>
      <c r="D41" t="s">
        <v>1203</v>
      </c>
      <c r="E41">
        <v>0.18</v>
      </c>
      <c r="F41">
        <v>2</v>
      </c>
      <c r="G41">
        <v>1001965</v>
      </c>
      <c r="H41">
        <v>28487057</v>
      </c>
      <c r="I41">
        <v>60979</v>
      </c>
      <c r="J41">
        <v>158131</v>
      </c>
      <c r="K41">
        <v>0</v>
      </c>
      <c r="L41">
        <v>115718</v>
      </c>
      <c r="M41">
        <v>362307</v>
      </c>
      <c r="N41">
        <v>9467002</v>
      </c>
      <c r="O41">
        <v>1902</v>
      </c>
      <c r="P41">
        <v>11105</v>
      </c>
      <c r="Q41">
        <v>0</v>
      </c>
      <c r="R41">
        <v>9889</v>
      </c>
      <c r="S41" t="s">
        <v>1204</v>
      </c>
      <c r="T41" s="4">
        <v>7.4000000000000003E-3</v>
      </c>
      <c r="U41" t="s">
        <v>1205</v>
      </c>
      <c r="V41" s="4">
        <v>1.2999999999999999E-3</v>
      </c>
      <c r="W41" t="s">
        <v>1206</v>
      </c>
      <c r="X41" s="4">
        <v>2E-3</v>
      </c>
      <c r="Y41" t="s">
        <v>1205</v>
      </c>
      <c r="Z41" s="4">
        <v>1E-4</v>
      </c>
      <c r="AA41" t="s">
        <v>1207</v>
      </c>
      <c r="AB41" s="4">
        <v>5.3E-3</v>
      </c>
      <c r="AC41" t="s">
        <v>1205</v>
      </c>
      <c r="AD41" t="s">
        <v>1242</v>
      </c>
    </row>
    <row r="42" spans="1:30" hidden="1" x14ac:dyDescent="0.55000000000000004">
      <c r="A42">
        <v>900753725</v>
      </c>
      <c r="B42">
        <v>7</v>
      </c>
      <c r="C42">
        <v>115207</v>
      </c>
      <c r="D42" t="s">
        <v>1203</v>
      </c>
      <c r="E42">
        <v>0.18</v>
      </c>
      <c r="F42">
        <v>2</v>
      </c>
      <c r="G42">
        <v>954883</v>
      </c>
      <c r="H42">
        <v>28533341</v>
      </c>
      <c r="I42">
        <v>60609</v>
      </c>
      <c r="J42">
        <v>140398</v>
      </c>
      <c r="K42">
        <v>0</v>
      </c>
      <c r="L42">
        <v>95860</v>
      </c>
      <c r="M42">
        <v>365402</v>
      </c>
      <c r="N42">
        <v>9462807</v>
      </c>
      <c r="O42">
        <v>12083</v>
      </c>
      <c r="P42">
        <v>13023</v>
      </c>
      <c r="Q42">
        <v>0</v>
      </c>
      <c r="R42">
        <v>9655</v>
      </c>
      <c r="S42" t="s">
        <v>1204</v>
      </c>
      <c r="T42" s="4">
        <v>6.7999999999999996E-3</v>
      </c>
      <c r="U42" t="s">
        <v>1205</v>
      </c>
      <c r="V42" s="4">
        <v>2.5000000000000001E-3</v>
      </c>
      <c r="W42" t="s">
        <v>1206</v>
      </c>
      <c r="X42" s="4">
        <v>2E-3</v>
      </c>
      <c r="Y42" t="s">
        <v>1205</v>
      </c>
      <c r="Z42" s="4">
        <v>1.1999999999999999E-3</v>
      </c>
      <c r="AA42" t="s">
        <v>1207</v>
      </c>
      <c r="AB42" s="4">
        <v>4.7000000000000002E-3</v>
      </c>
      <c r="AC42" t="s">
        <v>1205</v>
      </c>
      <c r="AD42" t="s">
        <v>1241</v>
      </c>
    </row>
    <row r="43" spans="1:30" hidden="1" x14ac:dyDescent="0.55000000000000004">
      <c r="A43">
        <v>900802388</v>
      </c>
      <c r="B43">
        <v>14</v>
      </c>
      <c r="C43">
        <v>115207</v>
      </c>
      <c r="D43" t="s">
        <v>1203</v>
      </c>
      <c r="E43">
        <v>0.18</v>
      </c>
      <c r="F43">
        <v>2</v>
      </c>
      <c r="G43">
        <v>918613</v>
      </c>
      <c r="H43">
        <v>28571273</v>
      </c>
      <c r="I43">
        <v>68043</v>
      </c>
      <c r="J43">
        <v>154933</v>
      </c>
      <c r="K43">
        <v>0</v>
      </c>
      <c r="L43">
        <v>108932</v>
      </c>
      <c r="M43">
        <v>348801</v>
      </c>
      <c r="N43">
        <v>9481278</v>
      </c>
      <c r="O43">
        <v>13298</v>
      </c>
      <c r="P43">
        <v>13729</v>
      </c>
      <c r="Q43">
        <v>0</v>
      </c>
      <c r="R43">
        <v>9950</v>
      </c>
      <c r="S43" t="s">
        <v>1204</v>
      </c>
      <c r="T43" s="4">
        <v>7.4999999999999997E-3</v>
      </c>
      <c r="U43" t="s">
        <v>1205</v>
      </c>
      <c r="V43" s="4">
        <v>2.7000000000000001E-3</v>
      </c>
      <c r="W43" t="s">
        <v>1206</v>
      </c>
      <c r="X43" s="4">
        <v>2.3E-3</v>
      </c>
      <c r="Y43" t="s">
        <v>1205</v>
      </c>
      <c r="Z43" s="4">
        <v>1.2999999999999999E-3</v>
      </c>
      <c r="AA43" t="s">
        <v>1207</v>
      </c>
      <c r="AB43" s="4">
        <v>5.1999999999999998E-3</v>
      </c>
      <c r="AC43" t="s">
        <v>1205</v>
      </c>
      <c r="AD43" t="s">
        <v>1241</v>
      </c>
    </row>
    <row r="44" spans="1:30" hidden="1" x14ac:dyDescent="0.55000000000000004">
      <c r="A44">
        <v>900815240</v>
      </c>
      <c r="B44">
        <v>15</v>
      </c>
      <c r="C44">
        <v>115207</v>
      </c>
      <c r="D44" t="s">
        <v>1203</v>
      </c>
      <c r="E44">
        <v>0.18</v>
      </c>
      <c r="F44">
        <v>2</v>
      </c>
      <c r="G44">
        <v>947705</v>
      </c>
      <c r="H44">
        <v>28542104</v>
      </c>
      <c r="I44">
        <v>94077</v>
      </c>
      <c r="J44">
        <v>168152</v>
      </c>
      <c r="K44">
        <v>0</v>
      </c>
      <c r="L44">
        <v>114866</v>
      </c>
      <c r="M44">
        <v>334289</v>
      </c>
      <c r="N44">
        <v>9495554</v>
      </c>
      <c r="O44">
        <v>12231</v>
      </c>
      <c r="P44">
        <v>16788</v>
      </c>
      <c r="Q44">
        <v>0</v>
      </c>
      <c r="R44">
        <v>11373</v>
      </c>
      <c r="S44" t="s">
        <v>1204</v>
      </c>
      <c r="T44" s="4">
        <v>8.8000000000000005E-3</v>
      </c>
      <c r="U44" t="s">
        <v>1205</v>
      </c>
      <c r="V44" s="4">
        <v>2.8999999999999998E-3</v>
      </c>
      <c r="W44" t="s">
        <v>1206</v>
      </c>
      <c r="X44" s="4">
        <v>3.0999999999999999E-3</v>
      </c>
      <c r="Y44" t="s">
        <v>1205</v>
      </c>
      <c r="Z44" s="4">
        <v>1.1999999999999999E-3</v>
      </c>
      <c r="AA44" t="s">
        <v>1207</v>
      </c>
      <c r="AB44" s="4">
        <v>5.7000000000000002E-3</v>
      </c>
      <c r="AC44" t="s">
        <v>1205</v>
      </c>
      <c r="AD44" t="s">
        <v>1243</v>
      </c>
    </row>
    <row r="45" spans="1:30" hidden="1" x14ac:dyDescent="0.55000000000000004">
      <c r="A45">
        <v>900832895</v>
      </c>
      <c r="B45">
        <v>16</v>
      </c>
      <c r="C45">
        <v>115208</v>
      </c>
      <c r="D45" t="s">
        <v>1203</v>
      </c>
      <c r="E45">
        <v>0.18</v>
      </c>
      <c r="F45">
        <v>2</v>
      </c>
      <c r="G45">
        <v>980189</v>
      </c>
      <c r="H45">
        <v>28506034</v>
      </c>
      <c r="I45">
        <v>81937</v>
      </c>
      <c r="J45">
        <v>158580</v>
      </c>
      <c r="K45">
        <v>0</v>
      </c>
      <c r="L45">
        <v>107624</v>
      </c>
      <c r="M45">
        <v>342013</v>
      </c>
      <c r="N45">
        <v>9486092</v>
      </c>
      <c r="O45">
        <v>1903</v>
      </c>
      <c r="P45">
        <v>12021</v>
      </c>
      <c r="Q45">
        <v>0</v>
      </c>
      <c r="R45">
        <v>10804</v>
      </c>
      <c r="S45" t="s">
        <v>1204</v>
      </c>
      <c r="T45" s="4">
        <v>8.0999999999999996E-3</v>
      </c>
      <c r="U45" t="s">
        <v>1205</v>
      </c>
      <c r="V45" s="4">
        <v>1.4E-3</v>
      </c>
      <c r="W45" t="s">
        <v>1206</v>
      </c>
      <c r="X45" s="4">
        <v>2.7000000000000001E-3</v>
      </c>
      <c r="Y45" t="s">
        <v>1205</v>
      </c>
      <c r="Z45" s="4">
        <v>1E-4</v>
      </c>
      <c r="AA45" t="s">
        <v>1207</v>
      </c>
      <c r="AB45" s="4">
        <v>5.3E-3</v>
      </c>
      <c r="AC45" t="s">
        <v>1205</v>
      </c>
      <c r="AD45" t="s">
        <v>1240</v>
      </c>
    </row>
    <row r="46" spans="1:30" hidden="1" x14ac:dyDescent="0.55000000000000004">
      <c r="A46">
        <v>900909489</v>
      </c>
      <c r="B46">
        <v>10</v>
      </c>
      <c r="C46">
        <v>115207</v>
      </c>
      <c r="D46" t="s">
        <v>1203</v>
      </c>
      <c r="E46">
        <v>0.18</v>
      </c>
      <c r="F46">
        <v>2</v>
      </c>
      <c r="G46">
        <v>1064538</v>
      </c>
      <c r="H46">
        <v>28424533</v>
      </c>
      <c r="I46">
        <v>89854</v>
      </c>
      <c r="J46">
        <v>169261</v>
      </c>
      <c r="K46">
        <v>0</v>
      </c>
      <c r="L46">
        <v>112868</v>
      </c>
      <c r="M46">
        <v>400763</v>
      </c>
      <c r="N46">
        <v>9428692</v>
      </c>
      <c r="O46">
        <v>27974</v>
      </c>
      <c r="P46">
        <v>21721</v>
      </c>
      <c r="Q46">
        <v>0</v>
      </c>
      <c r="R46">
        <v>10357</v>
      </c>
      <c r="S46" t="s">
        <v>1204</v>
      </c>
      <c r="T46" s="4">
        <v>8.6999999999999994E-3</v>
      </c>
      <c r="U46" t="s">
        <v>1205</v>
      </c>
      <c r="V46" s="4">
        <v>5.0000000000000001E-3</v>
      </c>
      <c r="W46" t="s">
        <v>1206</v>
      </c>
      <c r="X46" s="4">
        <v>3.0000000000000001E-3</v>
      </c>
      <c r="Y46" t="s">
        <v>1205</v>
      </c>
      <c r="Z46" s="4">
        <v>2.8E-3</v>
      </c>
      <c r="AA46" t="s">
        <v>1207</v>
      </c>
      <c r="AB46" s="4">
        <v>5.7000000000000002E-3</v>
      </c>
      <c r="AC46" t="s">
        <v>1205</v>
      </c>
      <c r="AD46" t="s">
        <v>1244</v>
      </c>
    </row>
    <row r="47" spans="1:30" hidden="1" x14ac:dyDescent="0.55000000000000004">
      <c r="A47">
        <v>900944459</v>
      </c>
      <c r="B47">
        <v>12</v>
      </c>
      <c r="C47">
        <v>115207</v>
      </c>
      <c r="D47" t="s">
        <v>1203</v>
      </c>
      <c r="E47">
        <v>0.18</v>
      </c>
      <c r="F47">
        <v>2</v>
      </c>
      <c r="G47">
        <v>264201</v>
      </c>
      <c r="H47">
        <v>29225327</v>
      </c>
      <c r="I47">
        <v>18293</v>
      </c>
      <c r="J47">
        <v>84989</v>
      </c>
      <c r="K47">
        <v>0</v>
      </c>
      <c r="L47">
        <v>79312</v>
      </c>
      <c r="M47">
        <v>81766</v>
      </c>
      <c r="N47">
        <v>9747862</v>
      </c>
      <c r="O47">
        <v>2611</v>
      </c>
      <c r="P47">
        <v>9887</v>
      </c>
      <c r="Q47">
        <v>0</v>
      </c>
      <c r="R47">
        <v>9814</v>
      </c>
      <c r="S47" t="s">
        <v>1204</v>
      </c>
      <c r="T47" s="4">
        <v>3.5000000000000001E-3</v>
      </c>
      <c r="U47" t="s">
        <v>1205</v>
      </c>
      <c r="V47" s="4">
        <v>1.1999999999999999E-3</v>
      </c>
      <c r="W47" t="s">
        <v>1206</v>
      </c>
      <c r="X47" s="4">
        <v>5.9999999999999995E-4</v>
      </c>
      <c r="Y47" t="s">
        <v>1205</v>
      </c>
      <c r="Z47" s="4">
        <v>2.0000000000000001E-4</v>
      </c>
      <c r="AA47" t="s">
        <v>1207</v>
      </c>
      <c r="AB47" s="4">
        <v>2.8E-3</v>
      </c>
      <c r="AC47" t="s">
        <v>1205</v>
      </c>
      <c r="AD47" t="s">
        <v>1229</v>
      </c>
    </row>
    <row r="48" spans="1:30" hidden="1" x14ac:dyDescent="0.55000000000000004">
      <c r="A48">
        <v>901060327</v>
      </c>
      <c r="B48">
        <v>9</v>
      </c>
      <c r="C48">
        <v>115207</v>
      </c>
      <c r="D48" t="s">
        <v>1203</v>
      </c>
      <c r="E48">
        <v>0.18</v>
      </c>
      <c r="F48">
        <v>2</v>
      </c>
      <c r="G48">
        <v>984954</v>
      </c>
      <c r="H48">
        <v>28500887</v>
      </c>
      <c r="I48">
        <v>91497</v>
      </c>
      <c r="J48">
        <v>162271</v>
      </c>
      <c r="K48">
        <v>0</v>
      </c>
      <c r="L48">
        <v>109187</v>
      </c>
      <c r="M48">
        <v>338960</v>
      </c>
      <c r="N48">
        <v>9489087</v>
      </c>
      <c r="O48">
        <v>1900</v>
      </c>
      <c r="P48">
        <v>10965</v>
      </c>
      <c r="Q48">
        <v>0</v>
      </c>
      <c r="R48">
        <v>9766</v>
      </c>
      <c r="S48" t="s">
        <v>1204</v>
      </c>
      <c r="T48" s="4">
        <v>8.6E-3</v>
      </c>
      <c r="U48" t="s">
        <v>1205</v>
      </c>
      <c r="V48" s="4">
        <v>1.2999999999999999E-3</v>
      </c>
      <c r="W48" t="s">
        <v>1206</v>
      </c>
      <c r="X48" s="4">
        <v>3.0999999999999999E-3</v>
      </c>
      <c r="Y48" t="s">
        <v>1205</v>
      </c>
      <c r="Z48" s="4">
        <v>1E-4</v>
      </c>
      <c r="AA48" t="s">
        <v>1207</v>
      </c>
      <c r="AB48" s="4">
        <v>5.4999999999999997E-3</v>
      </c>
      <c r="AC48" t="s">
        <v>1205</v>
      </c>
      <c r="AD48" t="s">
        <v>1242</v>
      </c>
    </row>
    <row r="49" spans="1:30" hidden="1" x14ac:dyDescent="0.55000000000000004">
      <c r="A49">
        <v>901067074</v>
      </c>
      <c r="B49">
        <v>5</v>
      </c>
      <c r="C49">
        <v>115207</v>
      </c>
      <c r="D49" t="s">
        <v>1203</v>
      </c>
      <c r="E49">
        <v>0.18</v>
      </c>
      <c r="F49">
        <v>2</v>
      </c>
      <c r="G49">
        <v>605803</v>
      </c>
      <c r="H49">
        <v>28884031</v>
      </c>
      <c r="I49">
        <v>88085</v>
      </c>
      <c r="J49">
        <v>121708</v>
      </c>
      <c r="K49">
        <v>0</v>
      </c>
      <c r="L49">
        <v>80888</v>
      </c>
      <c r="M49">
        <v>252802</v>
      </c>
      <c r="N49">
        <v>9576668</v>
      </c>
      <c r="O49">
        <v>37472</v>
      </c>
      <c r="P49">
        <v>23512</v>
      </c>
      <c r="Q49">
        <v>0</v>
      </c>
      <c r="R49">
        <v>9446</v>
      </c>
      <c r="S49" t="s">
        <v>1204</v>
      </c>
      <c r="T49" s="4">
        <v>7.1000000000000004E-3</v>
      </c>
      <c r="U49" t="s">
        <v>1205</v>
      </c>
      <c r="V49" s="4">
        <v>6.1999999999999998E-3</v>
      </c>
      <c r="W49" t="s">
        <v>1206</v>
      </c>
      <c r="X49" s="4">
        <v>2.8999999999999998E-3</v>
      </c>
      <c r="Y49" t="s">
        <v>1205</v>
      </c>
      <c r="Z49" s="4">
        <v>3.8E-3</v>
      </c>
      <c r="AA49" t="s">
        <v>1207</v>
      </c>
      <c r="AB49" s="4">
        <v>4.1000000000000003E-3</v>
      </c>
      <c r="AC49" t="s">
        <v>1205</v>
      </c>
      <c r="AD49" t="s">
        <v>1245</v>
      </c>
    </row>
    <row r="50" spans="1:30" x14ac:dyDescent="0.55000000000000004">
      <c r="A50">
        <v>901168719</v>
      </c>
      <c r="B50">
        <v>17</v>
      </c>
      <c r="C50">
        <v>115208</v>
      </c>
      <c r="D50" t="s">
        <v>1203</v>
      </c>
      <c r="E50">
        <v>0.18</v>
      </c>
      <c r="F50">
        <v>2</v>
      </c>
      <c r="G50">
        <v>755030</v>
      </c>
      <c r="H50">
        <v>28734949</v>
      </c>
      <c r="I50">
        <v>67930</v>
      </c>
      <c r="J50">
        <v>122938</v>
      </c>
      <c r="K50">
        <v>0</v>
      </c>
      <c r="L50">
        <v>91267</v>
      </c>
      <c r="M50">
        <v>254913</v>
      </c>
      <c r="N50">
        <v>9574851</v>
      </c>
      <c r="O50">
        <v>1905</v>
      </c>
      <c r="P50">
        <v>11824</v>
      </c>
      <c r="Q50">
        <v>0</v>
      </c>
      <c r="R50">
        <v>10604</v>
      </c>
      <c r="S50" t="s">
        <v>1204</v>
      </c>
      <c r="T50" s="4">
        <v>6.4000000000000003E-3</v>
      </c>
      <c r="U50" t="s">
        <v>1205</v>
      </c>
      <c r="V50" s="4">
        <v>1.2999999999999999E-3</v>
      </c>
      <c r="W50" t="s">
        <v>1206</v>
      </c>
      <c r="X50" s="4">
        <v>2.3E-3</v>
      </c>
      <c r="Y50" t="s">
        <v>1205</v>
      </c>
      <c r="Z50" s="4">
        <v>1E-4</v>
      </c>
      <c r="AA50" t="s">
        <v>1207</v>
      </c>
      <c r="AB50" s="4">
        <v>4.1000000000000003E-3</v>
      </c>
      <c r="AC50" t="s">
        <v>1205</v>
      </c>
      <c r="AD50" t="s">
        <v>1240</v>
      </c>
    </row>
    <row r="51" spans="1:30" hidden="1" x14ac:dyDescent="0.55000000000000004">
      <c r="A51">
        <v>901236171</v>
      </c>
      <c r="B51">
        <v>13</v>
      </c>
      <c r="C51">
        <v>115207</v>
      </c>
      <c r="D51" t="s">
        <v>1203</v>
      </c>
      <c r="E51">
        <v>0.18</v>
      </c>
      <c r="F51">
        <v>2</v>
      </c>
      <c r="G51">
        <v>1166679</v>
      </c>
      <c r="H51">
        <v>28319543</v>
      </c>
      <c r="I51">
        <v>185253</v>
      </c>
      <c r="J51">
        <v>202760</v>
      </c>
      <c r="K51">
        <v>0</v>
      </c>
      <c r="L51">
        <v>95713</v>
      </c>
      <c r="M51">
        <v>341177</v>
      </c>
      <c r="N51">
        <v>9487043</v>
      </c>
      <c r="O51">
        <v>1901</v>
      </c>
      <c r="P51">
        <v>11055</v>
      </c>
      <c r="Q51">
        <v>0</v>
      </c>
      <c r="R51">
        <v>9837</v>
      </c>
      <c r="S51" t="s">
        <v>1204</v>
      </c>
      <c r="T51" s="4">
        <v>1.3100000000000001E-2</v>
      </c>
      <c r="U51" t="s">
        <v>1205</v>
      </c>
      <c r="V51" s="4">
        <v>1.2999999999999999E-3</v>
      </c>
      <c r="W51" t="s">
        <v>1206</v>
      </c>
      <c r="X51" s="4">
        <v>6.1999999999999998E-3</v>
      </c>
      <c r="Y51" t="s">
        <v>1205</v>
      </c>
      <c r="Z51" s="4">
        <v>1E-4</v>
      </c>
      <c r="AA51" t="s">
        <v>1207</v>
      </c>
      <c r="AB51" s="4">
        <v>6.7999999999999996E-3</v>
      </c>
      <c r="AC51" t="s">
        <v>1205</v>
      </c>
      <c r="AD51" t="s">
        <v>1242</v>
      </c>
    </row>
    <row r="52" spans="1:30" hidden="1" x14ac:dyDescent="0.55000000000000004">
      <c r="A52">
        <v>901251995</v>
      </c>
      <c r="B52">
        <v>3</v>
      </c>
      <c r="C52">
        <v>115207</v>
      </c>
      <c r="D52" t="s">
        <v>1203</v>
      </c>
      <c r="E52">
        <v>0.18</v>
      </c>
      <c r="F52">
        <v>2</v>
      </c>
      <c r="G52">
        <v>1034856</v>
      </c>
      <c r="H52">
        <v>28454350</v>
      </c>
      <c r="I52">
        <v>78708</v>
      </c>
      <c r="J52">
        <v>166378</v>
      </c>
      <c r="K52">
        <v>0</v>
      </c>
      <c r="L52">
        <v>114028</v>
      </c>
      <c r="M52">
        <v>363110</v>
      </c>
      <c r="N52">
        <v>9466307</v>
      </c>
      <c r="O52">
        <v>1900</v>
      </c>
      <c r="P52">
        <v>12735</v>
      </c>
      <c r="Q52">
        <v>0</v>
      </c>
      <c r="R52">
        <v>11535</v>
      </c>
      <c r="S52" t="s">
        <v>1204</v>
      </c>
      <c r="T52" s="4">
        <v>8.3000000000000001E-3</v>
      </c>
      <c r="U52" t="s">
        <v>1205</v>
      </c>
      <c r="V52" s="4">
        <v>1.4E-3</v>
      </c>
      <c r="W52" t="s">
        <v>1206</v>
      </c>
      <c r="X52" s="4">
        <v>2.5999999999999999E-3</v>
      </c>
      <c r="Y52" t="s">
        <v>1205</v>
      </c>
      <c r="Z52" s="4">
        <v>1E-4</v>
      </c>
      <c r="AA52" t="s">
        <v>1207</v>
      </c>
      <c r="AB52" s="4">
        <v>5.5999999999999999E-3</v>
      </c>
      <c r="AC52" t="s">
        <v>1205</v>
      </c>
      <c r="AD52" t="s">
        <v>1240</v>
      </c>
    </row>
    <row r="53" spans="1:30" hidden="1" x14ac:dyDescent="0.55000000000000004">
      <c r="A53">
        <v>1200424824</v>
      </c>
      <c r="B53">
        <v>8</v>
      </c>
      <c r="C53">
        <v>153607</v>
      </c>
      <c r="D53" t="s">
        <v>1203</v>
      </c>
      <c r="E53">
        <v>0.18</v>
      </c>
      <c r="F53">
        <v>3</v>
      </c>
      <c r="G53">
        <v>1364299</v>
      </c>
      <c r="H53">
        <v>37951593</v>
      </c>
      <c r="I53">
        <v>115880</v>
      </c>
      <c r="J53">
        <v>186917</v>
      </c>
      <c r="K53">
        <v>0</v>
      </c>
      <c r="L53">
        <v>122898</v>
      </c>
      <c r="M53">
        <v>414844</v>
      </c>
      <c r="N53">
        <v>9414639</v>
      </c>
      <c r="O53">
        <v>48061</v>
      </c>
      <c r="P53">
        <v>33624</v>
      </c>
      <c r="Q53">
        <v>0</v>
      </c>
      <c r="R53">
        <v>13143</v>
      </c>
      <c r="S53" t="s">
        <v>1204</v>
      </c>
      <c r="T53" s="4">
        <v>7.7000000000000002E-3</v>
      </c>
      <c r="U53" t="s">
        <v>1205</v>
      </c>
      <c r="V53" s="4">
        <v>8.3000000000000001E-3</v>
      </c>
      <c r="W53" t="s">
        <v>1206</v>
      </c>
      <c r="X53" s="4">
        <v>2.8999999999999998E-3</v>
      </c>
      <c r="Y53" t="s">
        <v>1205</v>
      </c>
      <c r="Z53" s="4">
        <v>4.7999999999999996E-3</v>
      </c>
      <c r="AA53" t="s">
        <v>1207</v>
      </c>
      <c r="AB53" s="4">
        <v>4.7000000000000002E-3</v>
      </c>
      <c r="AC53" t="s">
        <v>1205</v>
      </c>
      <c r="AD53" t="s">
        <v>1246</v>
      </c>
    </row>
    <row r="54" spans="1:30" hidden="1" x14ac:dyDescent="0.55000000000000004">
      <c r="A54">
        <v>1200542544</v>
      </c>
      <c r="B54">
        <v>11</v>
      </c>
      <c r="C54">
        <v>153607</v>
      </c>
      <c r="D54" t="s">
        <v>1203</v>
      </c>
      <c r="E54">
        <v>0.18</v>
      </c>
      <c r="F54">
        <v>3</v>
      </c>
      <c r="G54">
        <v>1093101</v>
      </c>
      <c r="H54">
        <v>38226585</v>
      </c>
      <c r="I54">
        <v>133550</v>
      </c>
      <c r="J54">
        <v>166897</v>
      </c>
      <c r="K54">
        <v>0</v>
      </c>
      <c r="L54">
        <v>103825</v>
      </c>
      <c r="M54">
        <v>324125</v>
      </c>
      <c r="N54">
        <v>9505476</v>
      </c>
      <c r="O54">
        <v>55124</v>
      </c>
      <c r="P54">
        <v>38031</v>
      </c>
      <c r="Q54">
        <v>0</v>
      </c>
      <c r="R54">
        <v>12387</v>
      </c>
      <c r="S54" t="s">
        <v>1204</v>
      </c>
      <c r="T54" s="4">
        <v>7.6E-3</v>
      </c>
      <c r="U54" t="s">
        <v>1205</v>
      </c>
      <c r="V54" s="4">
        <v>9.4000000000000004E-3</v>
      </c>
      <c r="W54" t="s">
        <v>1206</v>
      </c>
      <c r="X54" s="4">
        <v>3.3E-3</v>
      </c>
      <c r="Y54" t="s">
        <v>1205</v>
      </c>
      <c r="Z54" s="4">
        <v>5.5999999999999999E-3</v>
      </c>
      <c r="AA54" t="s">
        <v>1207</v>
      </c>
      <c r="AB54" s="4">
        <v>4.1999999999999997E-3</v>
      </c>
      <c r="AC54" t="s">
        <v>1205</v>
      </c>
      <c r="AD54" t="s">
        <v>1247</v>
      </c>
    </row>
    <row r="55" spans="1:30" hidden="1" x14ac:dyDescent="0.55000000000000004">
      <c r="A55">
        <v>1200587933</v>
      </c>
      <c r="B55">
        <v>2</v>
      </c>
      <c r="C55">
        <v>153607</v>
      </c>
      <c r="D55" t="s">
        <v>1203</v>
      </c>
      <c r="E55">
        <v>0.18</v>
      </c>
      <c r="F55">
        <v>3</v>
      </c>
      <c r="G55">
        <v>1105878</v>
      </c>
      <c r="H55">
        <v>38211501</v>
      </c>
      <c r="I55">
        <v>138996</v>
      </c>
      <c r="J55">
        <v>168412</v>
      </c>
      <c r="K55">
        <v>0</v>
      </c>
      <c r="L55">
        <v>99854</v>
      </c>
      <c r="M55">
        <v>332880</v>
      </c>
      <c r="N55">
        <v>9494796</v>
      </c>
      <c r="O55">
        <v>59311</v>
      </c>
      <c r="P55">
        <v>38350</v>
      </c>
      <c r="Q55">
        <v>0</v>
      </c>
      <c r="R55">
        <v>11168</v>
      </c>
      <c r="S55" t="s">
        <v>1204</v>
      </c>
      <c r="T55" s="4">
        <v>7.7999999999999996E-3</v>
      </c>
      <c r="U55" t="s">
        <v>1205</v>
      </c>
      <c r="V55" s="4">
        <v>9.9000000000000008E-3</v>
      </c>
      <c r="W55" t="s">
        <v>1206</v>
      </c>
      <c r="X55" s="4">
        <v>3.5000000000000001E-3</v>
      </c>
      <c r="Y55" t="s">
        <v>1205</v>
      </c>
      <c r="Z55" s="4">
        <v>6.0000000000000001E-3</v>
      </c>
      <c r="AA55" t="s">
        <v>1207</v>
      </c>
      <c r="AB55" s="4">
        <v>4.1999999999999997E-3</v>
      </c>
      <c r="AC55" t="s">
        <v>1205</v>
      </c>
      <c r="AD55" t="s">
        <v>1248</v>
      </c>
    </row>
    <row r="56" spans="1:30" hidden="1" x14ac:dyDescent="0.55000000000000004">
      <c r="A56">
        <v>1200601319</v>
      </c>
      <c r="B56">
        <v>6</v>
      </c>
      <c r="C56">
        <v>153607</v>
      </c>
      <c r="D56" t="s">
        <v>1203</v>
      </c>
      <c r="E56">
        <v>0.18</v>
      </c>
      <c r="F56">
        <v>3</v>
      </c>
      <c r="G56">
        <v>1269236</v>
      </c>
      <c r="H56">
        <v>38046862</v>
      </c>
      <c r="I56">
        <v>56467</v>
      </c>
      <c r="J56">
        <v>162837</v>
      </c>
      <c r="K56">
        <v>0</v>
      </c>
      <c r="L56">
        <v>120689</v>
      </c>
      <c r="M56">
        <v>323806</v>
      </c>
      <c r="N56">
        <v>9506311</v>
      </c>
      <c r="O56">
        <v>866</v>
      </c>
      <c r="P56">
        <v>11060</v>
      </c>
      <c r="Q56">
        <v>0</v>
      </c>
      <c r="R56">
        <v>9839</v>
      </c>
      <c r="S56" t="s">
        <v>1204</v>
      </c>
      <c r="T56" s="4">
        <v>5.4999999999999997E-3</v>
      </c>
      <c r="U56" t="s">
        <v>1205</v>
      </c>
      <c r="V56" s="4">
        <v>1.1999999999999999E-3</v>
      </c>
      <c r="W56" t="s">
        <v>1206</v>
      </c>
      <c r="X56" s="4">
        <v>1.4E-3</v>
      </c>
      <c r="Y56" t="s">
        <v>1205</v>
      </c>
      <c r="Z56" s="4">
        <v>0</v>
      </c>
      <c r="AA56" t="s">
        <v>1207</v>
      </c>
      <c r="AB56" s="4">
        <v>4.1000000000000003E-3</v>
      </c>
      <c r="AC56" t="s">
        <v>1205</v>
      </c>
      <c r="AD56" t="s">
        <v>1242</v>
      </c>
    </row>
    <row r="57" spans="1:30" hidden="1" x14ac:dyDescent="0.55000000000000004">
      <c r="A57">
        <v>1200697667</v>
      </c>
      <c r="B57">
        <v>4</v>
      </c>
      <c r="C57">
        <v>153607</v>
      </c>
      <c r="D57" t="s">
        <v>1203</v>
      </c>
      <c r="E57">
        <v>0.18</v>
      </c>
      <c r="F57">
        <v>3</v>
      </c>
      <c r="G57">
        <v>347535</v>
      </c>
      <c r="H57">
        <v>38971561</v>
      </c>
      <c r="I57">
        <v>20904</v>
      </c>
      <c r="J57">
        <v>97676</v>
      </c>
      <c r="K57">
        <v>0</v>
      </c>
      <c r="L57">
        <v>88917</v>
      </c>
      <c r="M57">
        <v>82006</v>
      </c>
      <c r="N57">
        <v>9747545</v>
      </c>
      <c r="O57">
        <v>2611</v>
      </c>
      <c r="P57">
        <v>10112</v>
      </c>
      <c r="Q57">
        <v>0</v>
      </c>
      <c r="R57">
        <v>9838</v>
      </c>
      <c r="S57" t="s">
        <v>1204</v>
      </c>
      <c r="T57" s="4">
        <v>3.0000000000000001E-3</v>
      </c>
      <c r="U57" t="s">
        <v>1205</v>
      </c>
      <c r="V57" s="4">
        <v>1.1999999999999999E-3</v>
      </c>
      <c r="W57" t="s">
        <v>1206</v>
      </c>
      <c r="X57" s="4">
        <v>5.0000000000000001E-4</v>
      </c>
      <c r="Y57" t="s">
        <v>1205</v>
      </c>
      <c r="Z57" s="4">
        <v>2.0000000000000001E-4</v>
      </c>
      <c r="AA57" t="s">
        <v>1207</v>
      </c>
      <c r="AB57" s="4">
        <v>2.3999999999999998E-3</v>
      </c>
      <c r="AC57" t="s">
        <v>1205</v>
      </c>
      <c r="AD57" t="s">
        <v>1229</v>
      </c>
    </row>
    <row r="58" spans="1:30" hidden="1" x14ac:dyDescent="0.55000000000000004">
      <c r="A58">
        <v>1200734217</v>
      </c>
      <c r="B58">
        <v>1</v>
      </c>
      <c r="C58">
        <v>153607</v>
      </c>
      <c r="D58" t="s">
        <v>1203</v>
      </c>
      <c r="E58">
        <v>0.18</v>
      </c>
      <c r="F58">
        <v>3</v>
      </c>
      <c r="G58">
        <v>1582945</v>
      </c>
      <c r="H58">
        <v>37733688</v>
      </c>
      <c r="I58">
        <v>185540</v>
      </c>
      <c r="J58">
        <v>221600</v>
      </c>
      <c r="K58">
        <v>0</v>
      </c>
      <c r="L58">
        <v>125325</v>
      </c>
      <c r="M58">
        <v>580977</v>
      </c>
      <c r="N58">
        <v>9246631</v>
      </c>
      <c r="O58">
        <v>124561</v>
      </c>
      <c r="P58">
        <v>63469</v>
      </c>
      <c r="Q58">
        <v>0</v>
      </c>
      <c r="R58">
        <v>9607</v>
      </c>
      <c r="S58" t="s">
        <v>1204</v>
      </c>
      <c r="T58" s="4">
        <v>1.03E-2</v>
      </c>
      <c r="U58" t="s">
        <v>1205</v>
      </c>
      <c r="V58" s="4">
        <v>1.9099999999999999E-2</v>
      </c>
      <c r="W58" t="s">
        <v>1206</v>
      </c>
      <c r="X58" s="4">
        <v>4.7000000000000002E-3</v>
      </c>
      <c r="Y58" t="s">
        <v>1205</v>
      </c>
      <c r="Z58" s="4">
        <v>1.26E-2</v>
      </c>
      <c r="AA58" t="s">
        <v>1207</v>
      </c>
      <c r="AB58" s="4">
        <v>5.5999999999999999E-3</v>
      </c>
      <c r="AC58" t="s">
        <v>1205</v>
      </c>
      <c r="AD58" t="s">
        <v>1249</v>
      </c>
    </row>
    <row r="59" spans="1:30" hidden="1" x14ac:dyDescent="0.55000000000000004">
      <c r="A59">
        <v>1200752787</v>
      </c>
      <c r="B59">
        <v>7</v>
      </c>
      <c r="C59">
        <v>153607</v>
      </c>
      <c r="D59" t="s">
        <v>1203</v>
      </c>
      <c r="E59">
        <v>0.18</v>
      </c>
      <c r="F59">
        <v>3</v>
      </c>
      <c r="G59">
        <v>1297297</v>
      </c>
      <c r="H59">
        <v>38018576</v>
      </c>
      <c r="I59">
        <v>67314</v>
      </c>
      <c r="J59">
        <v>154808</v>
      </c>
      <c r="K59">
        <v>0</v>
      </c>
      <c r="L59">
        <v>105670</v>
      </c>
      <c r="M59">
        <v>342411</v>
      </c>
      <c r="N59">
        <v>9485235</v>
      </c>
      <c r="O59">
        <v>6705</v>
      </c>
      <c r="P59">
        <v>14410</v>
      </c>
      <c r="Q59">
        <v>0</v>
      </c>
      <c r="R59">
        <v>9810</v>
      </c>
      <c r="S59" t="s">
        <v>1204</v>
      </c>
      <c r="T59" s="4">
        <v>5.5999999999999999E-3</v>
      </c>
      <c r="U59" t="s">
        <v>1205</v>
      </c>
      <c r="V59" s="4">
        <v>2.0999999999999999E-3</v>
      </c>
      <c r="W59" t="s">
        <v>1206</v>
      </c>
      <c r="X59" s="4">
        <v>1.6999999999999999E-3</v>
      </c>
      <c r="Y59" t="s">
        <v>1205</v>
      </c>
      <c r="Z59" s="4">
        <v>5.9999999999999995E-4</v>
      </c>
      <c r="AA59" t="s">
        <v>1207</v>
      </c>
      <c r="AB59" s="4">
        <v>3.8999999999999998E-3</v>
      </c>
      <c r="AC59" t="s">
        <v>1205</v>
      </c>
      <c r="AD59" t="s">
        <v>1250</v>
      </c>
    </row>
    <row r="60" spans="1:30" hidden="1" x14ac:dyDescent="0.55000000000000004">
      <c r="A60">
        <v>1200801504</v>
      </c>
      <c r="B60">
        <v>14</v>
      </c>
      <c r="C60">
        <v>153607</v>
      </c>
      <c r="D60" t="s">
        <v>1203</v>
      </c>
      <c r="E60">
        <v>0.18</v>
      </c>
      <c r="F60">
        <v>3</v>
      </c>
      <c r="G60">
        <v>1227863</v>
      </c>
      <c r="H60">
        <v>38092133</v>
      </c>
      <c r="I60">
        <v>69943</v>
      </c>
      <c r="J60">
        <v>167772</v>
      </c>
      <c r="K60">
        <v>0</v>
      </c>
      <c r="L60">
        <v>120574</v>
      </c>
      <c r="M60">
        <v>309247</v>
      </c>
      <c r="N60">
        <v>9520860</v>
      </c>
      <c r="O60">
        <v>1900</v>
      </c>
      <c r="P60">
        <v>12839</v>
      </c>
      <c r="Q60">
        <v>0</v>
      </c>
      <c r="R60">
        <v>11642</v>
      </c>
      <c r="S60" t="s">
        <v>1204</v>
      </c>
      <c r="T60" s="4">
        <v>6.0000000000000001E-3</v>
      </c>
      <c r="U60" t="s">
        <v>1205</v>
      </c>
      <c r="V60" s="4">
        <v>1.4E-3</v>
      </c>
      <c r="W60" t="s">
        <v>1206</v>
      </c>
      <c r="X60" s="4">
        <v>1.6999999999999999E-3</v>
      </c>
      <c r="Y60" t="s">
        <v>1205</v>
      </c>
      <c r="Z60" s="4">
        <v>1E-4</v>
      </c>
      <c r="AA60" t="s">
        <v>1207</v>
      </c>
      <c r="AB60" s="4">
        <v>4.1999999999999997E-3</v>
      </c>
      <c r="AC60" t="s">
        <v>1205</v>
      </c>
      <c r="AD60" t="s">
        <v>1241</v>
      </c>
    </row>
    <row r="61" spans="1:30" hidden="1" x14ac:dyDescent="0.55000000000000004">
      <c r="A61">
        <v>1200814617</v>
      </c>
      <c r="B61">
        <v>15</v>
      </c>
      <c r="C61">
        <v>153607</v>
      </c>
      <c r="D61" t="s">
        <v>1203</v>
      </c>
      <c r="E61">
        <v>0.18</v>
      </c>
      <c r="F61">
        <v>3</v>
      </c>
      <c r="G61">
        <v>1334813</v>
      </c>
      <c r="H61">
        <v>37982716</v>
      </c>
      <c r="I61">
        <v>151783</v>
      </c>
      <c r="J61">
        <v>207602</v>
      </c>
      <c r="K61">
        <v>0</v>
      </c>
      <c r="L61">
        <v>127649</v>
      </c>
      <c r="M61">
        <v>387105</v>
      </c>
      <c r="N61">
        <v>9440612</v>
      </c>
      <c r="O61">
        <v>57706</v>
      </c>
      <c r="P61">
        <v>39450</v>
      </c>
      <c r="Q61">
        <v>0</v>
      </c>
      <c r="R61">
        <v>12783</v>
      </c>
      <c r="S61" t="s">
        <v>1204</v>
      </c>
      <c r="T61" s="4">
        <v>9.1000000000000004E-3</v>
      </c>
      <c r="U61" t="s">
        <v>1205</v>
      </c>
      <c r="V61" s="4">
        <v>9.7999999999999997E-3</v>
      </c>
      <c r="W61" t="s">
        <v>1206</v>
      </c>
      <c r="X61" s="4">
        <v>3.8E-3</v>
      </c>
      <c r="Y61" t="s">
        <v>1205</v>
      </c>
      <c r="Z61" s="4">
        <v>5.7999999999999996E-3</v>
      </c>
      <c r="AA61" t="s">
        <v>1207</v>
      </c>
      <c r="AB61" s="4">
        <v>5.1999999999999998E-3</v>
      </c>
      <c r="AC61" t="s">
        <v>1205</v>
      </c>
      <c r="AD61" t="s">
        <v>1251</v>
      </c>
    </row>
    <row r="62" spans="1:30" hidden="1" x14ac:dyDescent="0.55000000000000004">
      <c r="A62">
        <v>1200832504</v>
      </c>
      <c r="B62">
        <v>16</v>
      </c>
      <c r="C62">
        <v>153608</v>
      </c>
      <c r="D62" t="s">
        <v>1203</v>
      </c>
      <c r="E62">
        <v>0.18</v>
      </c>
      <c r="F62">
        <v>3</v>
      </c>
      <c r="G62">
        <v>1383473</v>
      </c>
      <c r="H62">
        <v>37930690</v>
      </c>
      <c r="I62">
        <v>137104</v>
      </c>
      <c r="J62">
        <v>193524</v>
      </c>
      <c r="K62">
        <v>0</v>
      </c>
      <c r="L62">
        <v>116944</v>
      </c>
      <c r="M62">
        <v>403281</v>
      </c>
      <c r="N62">
        <v>9424656</v>
      </c>
      <c r="O62">
        <v>55167</v>
      </c>
      <c r="P62">
        <v>34944</v>
      </c>
      <c r="Q62">
        <v>0</v>
      </c>
      <c r="R62">
        <v>9320</v>
      </c>
      <c r="S62" t="s">
        <v>1204</v>
      </c>
      <c r="T62" s="4">
        <v>8.3999999999999995E-3</v>
      </c>
      <c r="U62" t="s">
        <v>1205</v>
      </c>
      <c r="V62" s="4">
        <v>9.1000000000000004E-3</v>
      </c>
      <c r="W62" t="s">
        <v>1206</v>
      </c>
      <c r="X62" s="4">
        <v>3.3999999999999998E-3</v>
      </c>
      <c r="Y62" t="s">
        <v>1205</v>
      </c>
      <c r="Z62" s="4">
        <v>5.5999999999999999E-3</v>
      </c>
      <c r="AA62" t="s">
        <v>1207</v>
      </c>
      <c r="AB62" s="4">
        <v>4.8999999999999998E-3</v>
      </c>
      <c r="AC62" t="s">
        <v>1205</v>
      </c>
      <c r="AD62" t="s">
        <v>1252</v>
      </c>
    </row>
    <row r="63" spans="1:30" hidden="1" x14ac:dyDescent="0.55000000000000004">
      <c r="A63">
        <v>1200908250</v>
      </c>
      <c r="B63">
        <v>10</v>
      </c>
      <c r="C63">
        <v>153607</v>
      </c>
      <c r="D63" t="s">
        <v>1203</v>
      </c>
      <c r="E63">
        <v>0.18</v>
      </c>
      <c r="F63">
        <v>3</v>
      </c>
      <c r="G63">
        <v>1492441</v>
      </c>
      <c r="H63">
        <v>37824384</v>
      </c>
      <c r="I63">
        <v>147554</v>
      </c>
      <c r="J63">
        <v>205231</v>
      </c>
      <c r="K63">
        <v>0</v>
      </c>
      <c r="L63">
        <v>122184</v>
      </c>
      <c r="M63">
        <v>427900</v>
      </c>
      <c r="N63">
        <v>9399851</v>
      </c>
      <c r="O63">
        <v>57700</v>
      </c>
      <c r="P63">
        <v>35970</v>
      </c>
      <c r="Q63">
        <v>0</v>
      </c>
      <c r="R63">
        <v>9316</v>
      </c>
      <c r="S63" t="s">
        <v>1204</v>
      </c>
      <c r="T63" s="4">
        <v>8.8999999999999999E-3</v>
      </c>
      <c r="U63" t="s">
        <v>1205</v>
      </c>
      <c r="V63" s="4">
        <v>9.4999999999999998E-3</v>
      </c>
      <c r="W63" t="s">
        <v>1206</v>
      </c>
      <c r="X63" s="4">
        <v>3.7000000000000002E-3</v>
      </c>
      <c r="Y63" t="s">
        <v>1205</v>
      </c>
      <c r="Z63" s="4">
        <v>5.7999999999999996E-3</v>
      </c>
      <c r="AA63" t="s">
        <v>1207</v>
      </c>
      <c r="AB63" s="4">
        <v>5.1999999999999998E-3</v>
      </c>
      <c r="AC63" t="s">
        <v>1205</v>
      </c>
      <c r="AD63" t="s">
        <v>1253</v>
      </c>
    </row>
    <row r="64" spans="1:30" hidden="1" x14ac:dyDescent="0.55000000000000004">
      <c r="A64">
        <v>1200943644</v>
      </c>
      <c r="B64">
        <v>12</v>
      </c>
      <c r="C64">
        <v>153607</v>
      </c>
      <c r="D64" t="s">
        <v>1203</v>
      </c>
      <c r="E64">
        <v>0.18</v>
      </c>
      <c r="F64">
        <v>3</v>
      </c>
      <c r="G64">
        <v>346214</v>
      </c>
      <c r="H64">
        <v>38972870</v>
      </c>
      <c r="I64">
        <v>20904</v>
      </c>
      <c r="J64">
        <v>95072</v>
      </c>
      <c r="K64">
        <v>0</v>
      </c>
      <c r="L64">
        <v>89101</v>
      </c>
      <c r="M64">
        <v>82010</v>
      </c>
      <c r="N64">
        <v>9747543</v>
      </c>
      <c r="O64">
        <v>2611</v>
      </c>
      <c r="P64">
        <v>10083</v>
      </c>
      <c r="Q64">
        <v>0</v>
      </c>
      <c r="R64">
        <v>9789</v>
      </c>
      <c r="S64" t="s">
        <v>1204</v>
      </c>
      <c r="T64" s="4">
        <v>2.8999999999999998E-3</v>
      </c>
      <c r="U64" t="s">
        <v>1205</v>
      </c>
      <c r="V64" s="4">
        <v>1.1999999999999999E-3</v>
      </c>
      <c r="W64" t="s">
        <v>1206</v>
      </c>
      <c r="X64" s="4">
        <v>5.0000000000000001E-4</v>
      </c>
      <c r="Y64" t="s">
        <v>1205</v>
      </c>
      <c r="Z64" s="4">
        <v>2.0000000000000001E-4</v>
      </c>
      <c r="AA64" t="s">
        <v>1207</v>
      </c>
      <c r="AB64" s="4">
        <v>2.3999999999999998E-3</v>
      </c>
      <c r="AC64" t="s">
        <v>1205</v>
      </c>
      <c r="AD64" t="s">
        <v>1229</v>
      </c>
    </row>
    <row r="65" spans="1:30" hidden="1" x14ac:dyDescent="0.55000000000000004">
      <c r="A65">
        <v>1201060294</v>
      </c>
      <c r="B65">
        <v>9</v>
      </c>
      <c r="C65">
        <v>153607</v>
      </c>
      <c r="D65" t="s">
        <v>1203</v>
      </c>
      <c r="E65">
        <v>0.18</v>
      </c>
      <c r="F65">
        <v>3</v>
      </c>
      <c r="G65">
        <v>1387454</v>
      </c>
      <c r="H65">
        <v>37926278</v>
      </c>
      <c r="I65">
        <v>146694</v>
      </c>
      <c r="J65">
        <v>197238</v>
      </c>
      <c r="K65">
        <v>0</v>
      </c>
      <c r="L65">
        <v>118503</v>
      </c>
      <c r="M65">
        <v>402497</v>
      </c>
      <c r="N65">
        <v>9425391</v>
      </c>
      <c r="O65">
        <v>55197</v>
      </c>
      <c r="P65">
        <v>34967</v>
      </c>
      <c r="Q65">
        <v>0</v>
      </c>
      <c r="R65">
        <v>9316</v>
      </c>
      <c r="S65" t="s">
        <v>1204</v>
      </c>
      <c r="T65" s="4">
        <v>8.6999999999999994E-3</v>
      </c>
      <c r="U65" t="s">
        <v>1205</v>
      </c>
      <c r="V65" s="4">
        <v>9.1000000000000004E-3</v>
      </c>
      <c r="W65" t="s">
        <v>1206</v>
      </c>
      <c r="X65" s="4">
        <v>3.7000000000000002E-3</v>
      </c>
      <c r="Y65" t="s">
        <v>1205</v>
      </c>
      <c r="Z65" s="4">
        <v>5.5999999999999999E-3</v>
      </c>
      <c r="AA65" t="s">
        <v>1207</v>
      </c>
      <c r="AB65" s="4">
        <v>5.0000000000000001E-3</v>
      </c>
      <c r="AC65" t="s">
        <v>1205</v>
      </c>
      <c r="AD65" t="s">
        <v>1252</v>
      </c>
    </row>
    <row r="66" spans="1:30" hidden="1" x14ac:dyDescent="0.55000000000000004">
      <c r="A66">
        <v>1201066530</v>
      </c>
      <c r="B66">
        <v>5</v>
      </c>
      <c r="C66">
        <v>153607</v>
      </c>
      <c r="D66" t="s">
        <v>1203</v>
      </c>
      <c r="E66">
        <v>0.18</v>
      </c>
      <c r="F66">
        <v>3</v>
      </c>
      <c r="G66">
        <v>845290</v>
      </c>
      <c r="H66">
        <v>38474003</v>
      </c>
      <c r="I66">
        <v>101042</v>
      </c>
      <c r="J66">
        <v>144276</v>
      </c>
      <c r="K66">
        <v>0</v>
      </c>
      <c r="L66">
        <v>98295</v>
      </c>
      <c r="M66">
        <v>239484</v>
      </c>
      <c r="N66">
        <v>9589972</v>
      </c>
      <c r="O66">
        <v>12957</v>
      </c>
      <c r="P66">
        <v>22568</v>
      </c>
      <c r="Q66">
        <v>0</v>
      </c>
      <c r="R66">
        <v>17407</v>
      </c>
      <c r="S66" t="s">
        <v>1204</v>
      </c>
      <c r="T66" s="4">
        <v>6.1999999999999998E-3</v>
      </c>
      <c r="U66" t="s">
        <v>1205</v>
      </c>
      <c r="V66" s="4">
        <v>3.5999999999999999E-3</v>
      </c>
      <c r="W66" t="s">
        <v>1206</v>
      </c>
      <c r="X66" s="4">
        <v>2.5000000000000001E-3</v>
      </c>
      <c r="Y66" t="s">
        <v>1205</v>
      </c>
      <c r="Z66" s="4">
        <v>1.2999999999999999E-3</v>
      </c>
      <c r="AA66" t="s">
        <v>1207</v>
      </c>
      <c r="AB66" s="4">
        <v>3.5999999999999999E-3</v>
      </c>
      <c r="AC66" t="s">
        <v>1205</v>
      </c>
      <c r="AD66" t="s">
        <v>1244</v>
      </c>
    </row>
    <row r="67" spans="1:30" x14ac:dyDescent="0.55000000000000004">
      <c r="A67">
        <v>1201168625</v>
      </c>
      <c r="B67">
        <v>17</v>
      </c>
      <c r="C67">
        <v>153608</v>
      </c>
      <c r="D67" t="s">
        <v>1203</v>
      </c>
      <c r="E67">
        <v>0.18</v>
      </c>
      <c r="F67">
        <v>3</v>
      </c>
      <c r="G67">
        <v>1077970</v>
      </c>
      <c r="H67">
        <v>38241430</v>
      </c>
      <c r="I67">
        <v>123034</v>
      </c>
      <c r="J67">
        <v>157867</v>
      </c>
      <c r="K67">
        <v>0</v>
      </c>
      <c r="L67">
        <v>100562</v>
      </c>
      <c r="M67">
        <v>322937</v>
      </c>
      <c r="N67">
        <v>9506481</v>
      </c>
      <c r="O67">
        <v>55104</v>
      </c>
      <c r="P67">
        <v>34929</v>
      </c>
      <c r="Q67">
        <v>0</v>
      </c>
      <c r="R67">
        <v>9295</v>
      </c>
      <c r="S67" t="s">
        <v>1204</v>
      </c>
      <c r="T67" s="4">
        <v>7.1000000000000004E-3</v>
      </c>
      <c r="U67" t="s">
        <v>1205</v>
      </c>
      <c r="V67" s="4">
        <v>9.1000000000000004E-3</v>
      </c>
      <c r="W67" t="s">
        <v>1206</v>
      </c>
      <c r="X67" s="4">
        <v>3.0999999999999999E-3</v>
      </c>
      <c r="Y67" t="s">
        <v>1205</v>
      </c>
      <c r="Z67" s="4">
        <v>5.5999999999999999E-3</v>
      </c>
      <c r="AA67" t="s">
        <v>1207</v>
      </c>
      <c r="AB67" s="4">
        <v>4.0000000000000001E-3</v>
      </c>
      <c r="AC67" t="s">
        <v>1205</v>
      </c>
      <c r="AD67" t="s">
        <v>1252</v>
      </c>
    </row>
    <row r="68" spans="1:30" hidden="1" x14ac:dyDescent="0.55000000000000004">
      <c r="A68">
        <v>1201235995</v>
      </c>
      <c r="B68">
        <v>13</v>
      </c>
      <c r="C68">
        <v>153607</v>
      </c>
      <c r="D68" t="s">
        <v>1203</v>
      </c>
      <c r="E68">
        <v>0.18</v>
      </c>
      <c r="F68">
        <v>3</v>
      </c>
      <c r="G68">
        <v>1570749</v>
      </c>
      <c r="H68">
        <v>37743386</v>
      </c>
      <c r="I68">
        <v>240377</v>
      </c>
      <c r="J68">
        <v>241014</v>
      </c>
      <c r="K68">
        <v>0</v>
      </c>
      <c r="L68">
        <v>108322</v>
      </c>
      <c r="M68">
        <v>404067</v>
      </c>
      <c r="N68">
        <v>9423843</v>
      </c>
      <c r="O68">
        <v>55124</v>
      </c>
      <c r="P68">
        <v>38254</v>
      </c>
      <c r="Q68">
        <v>0</v>
      </c>
      <c r="R68">
        <v>12609</v>
      </c>
      <c r="S68" t="s">
        <v>1204</v>
      </c>
      <c r="T68" t="s">
        <v>1254</v>
      </c>
      <c r="U68" t="s">
        <v>1205</v>
      </c>
      <c r="V68" s="4">
        <v>9.4999999999999998E-3</v>
      </c>
      <c r="W68" t="s">
        <v>1206</v>
      </c>
      <c r="X68" s="4">
        <v>6.1000000000000004E-3</v>
      </c>
      <c r="Y68" t="s">
        <v>1205</v>
      </c>
      <c r="Z68" s="4">
        <v>5.5999999999999999E-3</v>
      </c>
      <c r="AA68" t="s">
        <v>1207</v>
      </c>
      <c r="AB68" s="4">
        <v>6.1000000000000004E-3</v>
      </c>
      <c r="AC68" t="s">
        <v>1205</v>
      </c>
      <c r="AD68" t="s">
        <v>1247</v>
      </c>
    </row>
    <row r="69" spans="1:30" hidden="1" x14ac:dyDescent="0.55000000000000004">
      <c r="A69">
        <v>1201251371</v>
      </c>
      <c r="B69">
        <v>3</v>
      </c>
      <c r="C69">
        <v>153607</v>
      </c>
      <c r="D69" t="s">
        <v>1203</v>
      </c>
      <c r="E69">
        <v>0.18</v>
      </c>
      <c r="F69">
        <v>3</v>
      </c>
      <c r="G69">
        <v>1460303</v>
      </c>
      <c r="H69">
        <v>37856627</v>
      </c>
      <c r="I69">
        <v>133827</v>
      </c>
      <c r="J69">
        <v>205024</v>
      </c>
      <c r="K69">
        <v>0</v>
      </c>
      <c r="L69">
        <v>127096</v>
      </c>
      <c r="M69">
        <v>425444</v>
      </c>
      <c r="N69">
        <v>9402277</v>
      </c>
      <c r="O69">
        <v>55119</v>
      </c>
      <c r="P69">
        <v>38646</v>
      </c>
      <c r="Q69">
        <v>0</v>
      </c>
      <c r="R69">
        <v>13068</v>
      </c>
      <c r="S69" t="s">
        <v>1204</v>
      </c>
      <c r="T69" s="4">
        <v>8.6E-3</v>
      </c>
      <c r="U69" t="s">
        <v>1205</v>
      </c>
      <c r="V69" s="4">
        <v>9.4999999999999998E-3</v>
      </c>
      <c r="W69" t="s">
        <v>1206</v>
      </c>
      <c r="X69" s="4">
        <v>3.3999999999999998E-3</v>
      </c>
      <c r="Y69" t="s">
        <v>1205</v>
      </c>
      <c r="Z69" s="4">
        <v>5.5999999999999999E-3</v>
      </c>
      <c r="AA69" t="s">
        <v>1207</v>
      </c>
      <c r="AB69" s="4">
        <v>5.1999999999999998E-3</v>
      </c>
      <c r="AC69" t="s">
        <v>1205</v>
      </c>
      <c r="AD69" t="s">
        <v>1248</v>
      </c>
    </row>
    <row r="70" spans="1:30" hidden="1" x14ac:dyDescent="0.55000000000000004">
      <c r="A70">
        <v>1500426134</v>
      </c>
      <c r="B70">
        <v>8</v>
      </c>
      <c r="C70">
        <v>192007</v>
      </c>
      <c r="D70" t="s">
        <v>1203</v>
      </c>
      <c r="E70">
        <v>0.18</v>
      </c>
      <c r="F70">
        <v>4</v>
      </c>
      <c r="G70">
        <v>1901597</v>
      </c>
      <c r="H70">
        <v>47244209</v>
      </c>
      <c r="I70">
        <v>183577</v>
      </c>
      <c r="J70">
        <v>246004</v>
      </c>
      <c r="K70">
        <v>0</v>
      </c>
      <c r="L70">
        <v>144456</v>
      </c>
      <c r="M70">
        <v>537295</v>
      </c>
      <c r="N70">
        <v>9292616</v>
      </c>
      <c r="O70">
        <v>67697</v>
      </c>
      <c r="P70">
        <v>59087</v>
      </c>
      <c r="Q70">
        <v>0</v>
      </c>
      <c r="R70">
        <v>21558</v>
      </c>
      <c r="S70" t="s">
        <v>1204</v>
      </c>
      <c r="T70" s="4">
        <v>0</v>
      </c>
      <c r="U70" t="s">
        <v>1205</v>
      </c>
      <c r="V70" s="4">
        <v>1.2800000000000001E-2</v>
      </c>
      <c r="W70" t="s">
        <v>1206</v>
      </c>
      <c r="X70" s="4">
        <v>3.7000000000000002E-3</v>
      </c>
      <c r="Y70" t="s">
        <v>1205</v>
      </c>
      <c r="Z70" s="4">
        <v>6.7999999999999996E-3</v>
      </c>
      <c r="AA70" t="s">
        <v>1207</v>
      </c>
      <c r="AB70" s="4">
        <v>5.0000000000000001E-3</v>
      </c>
      <c r="AC70" t="s">
        <v>1205</v>
      </c>
      <c r="AD70" t="s">
        <v>1255</v>
      </c>
    </row>
    <row r="71" spans="1:30" hidden="1" x14ac:dyDescent="0.55000000000000004">
      <c r="A71">
        <v>1500543846</v>
      </c>
      <c r="B71">
        <v>11</v>
      </c>
      <c r="C71">
        <v>192007</v>
      </c>
      <c r="D71" t="s">
        <v>1203</v>
      </c>
      <c r="E71">
        <v>0.18</v>
      </c>
      <c r="F71">
        <v>4</v>
      </c>
      <c r="G71">
        <v>1517307</v>
      </c>
      <c r="H71">
        <v>47630104</v>
      </c>
      <c r="I71">
        <v>213190</v>
      </c>
      <c r="J71">
        <v>227127</v>
      </c>
      <c r="K71">
        <v>0</v>
      </c>
      <c r="L71">
        <v>127406</v>
      </c>
      <c r="M71">
        <v>424203</v>
      </c>
      <c r="N71">
        <v>9403519</v>
      </c>
      <c r="O71">
        <v>79640</v>
      </c>
      <c r="P71">
        <v>60230</v>
      </c>
      <c r="Q71">
        <v>0</v>
      </c>
      <c r="R71">
        <v>23581</v>
      </c>
      <c r="S71" t="s">
        <v>1204</v>
      </c>
      <c r="T71" s="4">
        <v>2.0000000000000001E-4</v>
      </c>
      <c r="U71" t="s">
        <v>1205</v>
      </c>
      <c r="V71" s="4">
        <v>1.4200000000000001E-2</v>
      </c>
      <c r="W71" t="s">
        <v>1206</v>
      </c>
      <c r="X71" s="4">
        <v>4.3E-3</v>
      </c>
      <c r="Y71" t="s">
        <v>1205</v>
      </c>
      <c r="Z71" s="4">
        <v>8.0999999999999996E-3</v>
      </c>
      <c r="AA71" t="s">
        <v>1207</v>
      </c>
      <c r="AB71" s="4">
        <v>4.5999999999999999E-3</v>
      </c>
      <c r="AC71" t="s">
        <v>1205</v>
      </c>
      <c r="AD71" t="s">
        <v>1239</v>
      </c>
    </row>
    <row r="72" spans="1:30" hidden="1" x14ac:dyDescent="0.55000000000000004">
      <c r="A72">
        <v>1500587320</v>
      </c>
      <c r="B72">
        <v>2</v>
      </c>
      <c r="C72">
        <v>192007</v>
      </c>
      <c r="D72" t="s">
        <v>1203</v>
      </c>
      <c r="E72">
        <v>0.18</v>
      </c>
      <c r="F72">
        <v>4</v>
      </c>
      <c r="G72">
        <v>1339213</v>
      </c>
      <c r="H72">
        <v>47805909</v>
      </c>
      <c r="I72">
        <v>138996</v>
      </c>
      <c r="J72">
        <v>178301</v>
      </c>
      <c r="K72">
        <v>0</v>
      </c>
      <c r="L72">
        <v>109743</v>
      </c>
      <c r="M72">
        <v>233332</v>
      </c>
      <c r="N72">
        <v>9594408</v>
      </c>
      <c r="O72">
        <v>0</v>
      </c>
      <c r="P72">
        <v>9889</v>
      </c>
      <c r="Q72">
        <v>0</v>
      </c>
      <c r="R72">
        <v>9889</v>
      </c>
      <c r="S72" t="s">
        <v>1204</v>
      </c>
      <c r="T72" s="4">
        <v>6.4000000000000003E-3</v>
      </c>
      <c r="U72" t="s">
        <v>1205</v>
      </c>
      <c r="V72" s="4">
        <v>1E-3</v>
      </c>
      <c r="W72" t="s">
        <v>1206</v>
      </c>
      <c r="X72" s="4">
        <v>2.8E-3</v>
      </c>
      <c r="Y72" t="s">
        <v>1205</v>
      </c>
      <c r="Z72" s="4">
        <v>0</v>
      </c>
      <c r="AA72" t="s">
        <v>1207</v>
      </c>
      <c r="AB72" s="4">
        <v>3.5999999999999999E-3</v>
      </c>
      <c r="AC72" t="s">
        <v>1205</v>
      </c>
      <c r="AD72" t="s">
        <v>1229</v>
      </c>
    </row>
    <row r="73" spans="1:30" hidden="1" x14ac:dyDescent="0.55000000000000004">
      <c r="A73">
        <v>1500602936</v>
      </c>
      <c r="B73">
        <v>6</v>
      </c>
      <c r="C73">
        <v>192007</v>
      </c>
      <c r="D73" t="s">
        <v>1203</v>
      </c>
      <c r="E73">
        <v>0.18</v>
      </c>
      <c r="F73">
        <v>4</v>
      </c>
      <c r="G73">
        <v>1592902</v>
      </c>
      <c r="H73">
        <v>47551128</v>
      </c>
      <c r="I73">
        <v>58367</v>
      </c>
      <c r="J73">
        <v>173934</v>
      </c>
      <c r="K73">
        <v>0</v>
      </c>
      <c r="L73">
        <v>130578</v>
      </c>
      <c r="M73">
        <v>323663</v>
      </c>
      <c r="N73">
        <v>9504266</v>
      </c>
      <c r="O73">
        <v>1900</v>
      </c>
      <c r="P73">
        <v>11097</v>
      </c>
      <c r="Q73">
        <v>0</v>
      </c>
      <c r="R73">
        <v>9889</v>
      </c>
      <c r="S73" t="s">
        <v>1204</v>
      </c>
      <c r="T73" s="4">
        <v>4.7000000000000002E-3</v>
      </c>
      <c r="U73" t="s">
        <v>1205</v>
      </c>
      <c r="V73" s="4">
        <v>1.2999999999999999E-3</v>
      </c>
      <c r="W73" t="s">
        <v>1206</v>
      </c>
      <c r="X73" s="4">
        <v>1.1000000000000001E-3</v>
      </c>
      <c r="Y73" t="s">
        <v>1205</v>
      </c>
      <c r="Z73" s="4">
        <v>1E-4</v>
      </c>
      <c r="AA73" t="s">
        <v>1207</v>
      </c>
      <c r="AB73" s="4">
        <v>3.5000000000000001E-3</v>
      </c>
      <c r="AC73" t="s">
        <v>1205</v>
      </c>
      <c r="AD73" t="s">
        <v>1242</v>
      </c>
    </row>
    <row r="74" spans="1:30" hidden="1" x14ac:dyDescent="0.55000000000000004">
      <c r="A74">
        <v>1500698986</v>
      </c>
      <c r="B74">
        <v>4</v>
      </c>
      <c r="C74">
        <v>192007</v>
      </c>
      <c r="D74" t="s">
        <v>1203</v>
      </c>
      <c r="E74">
        <v>0.18</v>
      </c>
      <c r="F74">
        <v>4</v>
      </c>
      <c r="G74">
        <v>429722</v>
      </c>
      <c r="H74">
        <v>48719006</v>
      </c>
      <c r="I74">
        <v>23515</v>
      </c>
      <c r="J74">
        <v>107613</v>
      </c>
      <c r="K74">
        <v>0</v>
      </c>
      <c r="L74">
        <v>98781</v>
      </c>
      <c r="M74">
        <v>82184</v>
      </c>
      <c r="N74">
        <v>9747445</v>
      </c>
      <c r="O74">
        <v>2611</v>
      </c>
      <c r="P74">
        <v>9937</v>
      </c>
      <c r="Q74">
        <v>0</v>
      </c>
      <c r="R74">
        <v>9864</v>
      </c>
      <c r="S74" t="s">
        <v>1204</v>
      </c>
      <c r="T74" s="4">
        <v>2.5999999999999999E-3</v>
      </c>
      <c r="U74" t="s">
        <v>1205</v>
      </c>
      <c r="V74" s="4">
        <v>1.1999999999999999E-3</v>
      </c>
      <c r="W74" t="s">
        <v>1206</v>
      </c>
      <c r="X74" s="4">
        <v>4.0000000000000002E-4</v>
      </c>
      <c r="Y74" t="s">
        <v>1205</v>
      </c>
      <c r="Z74" s="4">
        <v>2.0000000000000001E-4</v>
      </c>
      <c r="AA74" t="s">
        <v>1207</v>
      </c>
      <c r="AB74" s="4">
        <v>2.0999999999999999E-3</v>
      </c>
      <c r="AC74" t="s">
        <v>1205</v>
      </c>
      <c r="AD74" t="s">
        <v>1229</v>
      </c>
    </row>
    <row r="75" spans="1:30" hidden="1" x14ac:dyDescent="0.55000000000000004">
      <c r="A75">
        <v>1500735142</v>
      </c>
      <c r="B75">
        <v>1</v>
      </c>
      <c r="C75">
        <v>192007</v>
      </c>
      <c r="D75" t="s">
        <v>1203</v>
      </c>
      <c r="E75">
        <v>0.18</v>
      </c>
      <c r="F75">
        <v>4</v>
      </c>
      <c r="G75">
        <v>2069095</v>
      </c>
      <c r="H75">
        <v>47075376</v>
      </c>
      <c r="I75">
        <v>220637</v>
      </c>
      <c r="J75">
        <v>242365</v>
      </c>
      <c r="K75">
        <v>0</v>
      </c>
      <c r="L75">
        <v>135308</v>
      </c>
      <c r="M75">
        <v>486147</v>
      </c>
      <c r="N75">
        <v>9341688</v>
      </c>
      <c r="O75">
        <v>35097</v>
      </c>
      <c r="P75">
        <v>20765</v>
      </c>
      <c r="Q75">
        <v>0</v>
      </c>
      <c r="R75">
        <v>9983</v>
      </c>
      <c r="S75" t="s">
        <v>1204</v>
      </c>
      <c r="T75" s="4">
        <v>5.9999999999999995E-4</v>
      </c>
      <c r="U75" t="s">
        <v>1205</v>
      </c>
      <c r="V75" s="4">
        <v>5.5999999999999999E-3</v>
      </c>
      <c r="W75" t="s">
        <v>1206</v>
      </c>
      <c r="X75" s="4">
        <v>4.4000000000000003E-3</v>
      </c>
      <c r="Y75" t="s">
        <v>1205</v>
      </c>
      <c r="Z75" s="4">
        <v>3.5000000000000001E-3</v>
      </c>
      <c r="AA75" t="s">
        <v>1207</v>
      </c>
      <c r="AB75" s="4">
        <v>4.8999999999999998E-3</v>
      </c>
      <c r="AC75" t="s">
        <v>1205</v>
      </c>
      <c r="AD75" t="s">
        <v>1256</v>
      </c>
    </row>
    <row r="76" spans="1:30" hidden="1" x14ac:dyDescent="0.55000000000000004">
      <c r="A76">
        <v>1500754790</v>
      </c>
      <c r="B76">
        <v>7</v>
      </c>
      <c r="C76">
        <v>192007</v>
      </c>
      <c r="D76" t="s">
        <v>1203</v>
      </c>
      <c r="E76">
        <v>0.18</v>
      </c>
      <c r="F76">
        <v>4</v>
      </c>
      <c r="G76">
        <v>1729688</v>
      </c>
      <c r="H76">
        <v>47414029</v>
      </c>
      <c r="I76">
        <v>88496</v>
      </c>
      <c r="J76">
        <v>190588</v>
      </c>
      <c r="K76">
        <v>0</v>
      </c>
      <c r="L76">
        <v>127054</v>
      </c>
      <c r="M76">
        <v>432388</v>
      </c>
      <c r="N76">
        <v>9395453</v>
      </c>
      <c r="O76">
        <v>21182</v>
      </c>
      <c r="P76">
        <v>35780</v>
      </c>
      <c r="Q76">
        <v>0</v>
      </c>
      <c r="R76">
        <v>21384</v>
      </c>
      <c r="S76" t="s">
        <v>1204</v>
      </c>
      <c r="T76" s="4">
        <v>5.5999999999999999E-3</v>
      </c>
      <c r="U76" t="s">
        <v>1205</v>
      </c>
      <c r="V76" s="4">
        <v>5.7000000000000002E-3</v>
      </c>
      <c r="W76" t="s">
        <v>1206</v>
      </c>
      <c r="X76" s="4">
        <v>1.8E-3</v>
      </c>
      <c r="Y76" t="s">
        <v>1205</v>
      </c>
      <c r="Z76" s="4">
        <v>2.0999999999999999E-3</v>
      </c>
      <c r="AA76" t="s">
        <v>1207</v>
      </c>
      <c r="AB76" s="4">
        <v>3.8E-3</v>
      </c>
      <c r="AC76" t="s">
        <v>1205</v>
      </c>
      <c r="AD76" t="s">
        <v>1253</v>
      </c>
    </row>
    <row r="77" spans="1:30" hidden="1" x14ac:dyDescent="0.55000000000000004">
      <c r="A77">
        <v>1500803574</v>
      </c>
      <c r="B77">
        <v>14</v>
      </c>
      <c r="C77">
        <v>192007</v>
      </c>
      <c r="D77" t="s">
        <v>1203</v>
      </c>
      <c r="E77">
        <v>0.18</v>
      </c>
      <c r="F77">
        <v>4</v>
      </c>
      <c r="G77">
        <v>1706181</v>
      </c>
      <c r="H77">
        <v>47441886</v>
      </c>
      <c r="I77">
        <v>145730</v>
      </c>
      <c r="J77">
        <v>217982</v>
      </c>
      <c r="K77">
        <v>0</v>
      </c>
      <c r="L77">
        <v>137827</v>
      </c>
      <c r="M77">
        <v>478315</v>
      </c>
      <c r="N77">
        <v>9349753</v>
      </c>
      <c r="O77">
        <v>75787</v>
      </c>
      <c r="P77">
        <v>50210</v>
      </c>
      <c r="Q77">
        <v>0</v>
      </c>
      <c r="R77">
        <v>17253</v>
      </c>
      <c r="S77" t="s">
        <v>1204</v>
      </c>
      <c r="T77" s="4">
        <v>7.4000000000000003E-3</v>
      </c>
      <c r="U77" t="s">
        <v>1205</v>
      </c>
      <c r="V77" s="4">
        <v>1.2800000000000001E-2</v>
      </c>
      <c r="W77" t="s">
        <v>1206</v>
      </c>
      <c r="X77" s="4">
        <v>2.8999999999999998E-3</v>
      </c>
      <c r="Y77" t="s">
        <v>1205</v>
      </c>
      <c r="Z77" s="4">
        <v>7.7000000000000002E-3</v>
      </c>
      <c r="AA77" t="s">
        <v>1207</v>
      </c>
      <c r="AB77" s="4">
        <v>4.4000000000000003E-3</v>
      </c>
      <c r="AC77" t="s">
        <v>1205</v>
      </c>
      <c r="AD77" t="s">
        <v>1257</v>
      </c>
    </row>
    <row r="78" spans="1:30" hidden="1" x14ac:dyDescent="0.55000000000000004">
      <c r="A78">
        <v>1500815929</v>
      </c>
      <c r="B78">
        <v>15</v>
      </c>
      <c r="C78">
        <v>192007</v>
      </c>
      <c r="D78" t="s">
        <v>1203</v>
      </c>
      <c r="E78">
        <v>0.18</v>
      </c>
      <c r="F78">
        <v>4</v>
      </c>
      <c r="G78">
        <v>1761961</v>
      </c>
      <c r="H78">
        <v>47385402</v>
      </c>
      <c r="I78">
        <v>212581</v>
      </c>
      <c r="J78">
        <v>260688</v>
      </c>
      <c r="K78">
        <v>0</v>
      </c>
      <c r="L78">
        <v>150979</v>
      </c>
      <c r="M78">
        <v>427145</v>
      </c>
      <c r="N78">
        <v>9402686</v>
      </c>
      <c r="O78">
        <v>60798</v>
      </c>
      <c r="P78">
        <v>53086</v>
      </c>
      <c r="Q78">
        <v>0</v>
      </c>
      <c r="R78">
        <v>23330</v>
      </c>
      <c r="S78" t="s">
        <v>1204</v>
      </c>
      <c r="T78" s="4">
        <v>8.0000000000000004E-4</v>
      </c>
      <c r="U78" t="s">
        <v>1205</v>
      </c>
      <c r="V78" s="4">
        <v>1.15E-2</v>
      </c>
      <c r="W78" t="s">
        <v>1206</v>
      </c>
      <c r="X78" s="4">
        <v>4.3E-3</v>
      </c>
      <c r="Y78" t="s">
        <v>1205</v>
      </c>
      <c r="Z78" s="4">
        <v>6.1000000000000004E-3</v>
      </c>
      <c r="AA78" t="s">
        <v>1207</v>
      </c>
      <c r="AB78" s="4">
        <v>5.3E-3</v>
      </c>
      <c r="AC78" t="s">
        <v>1205</v>
      </c>
      <c r="AD78" t="s">
        <v>1235</v>
      </c>
    </row>
    <row r="79" spans="1:30" hidden="1" x14ac:dyDescent="0.55000000000000004">
      <c r="A79">
        <v>1500831946</v>
      </c>
      <c r="B79">
        <v>16</v>
      </c>
      <c r="C79">
        <v>192008</v>
      </c>
      <c r="D79" t="s">
        <v>1203</v>
      </c>
      <c r="E79">
        <v>0.18</v>
      </c>
      <c r="F79">
        <v>4</v>
      </c>
      <c r="G79">
        <v>1697825</v>
      </c>
      <c r="H79">
        <v>47444353</v>
      </c>
      <c r="I79">
        <v>137104</v>
      </c>
      <c r="J79">
        <v>203363</v>
      </c>
      <c r="K79">
        <v>0</v>
      </c>
      <c r="L79">
        <v>126783</v>
      </c>
      <c r="M79">
        <v>314349</v>
      </c>
      <c r="N79">
        <v>9513663</v>
      </c>
      <c r="O79">
        <v>0</v>
      </c>
      <c r="P79">
        <v>9839</v>
      </c>
      <c r="Q79">
        <v>0</v>
      </c>
      <c r="R79">
        <v>9839</v>
      </c>
      <c r="S79" t="s">
        <v>1204</v>
      </c>
      <c r="T79" s="4">
        <v>6.8999999999999999E-3</v>
      </c>
      <c r="U79" t="s">
        <v>1205</v>
      </c>
      <c r="V79" s="4">
        <v>1E-3</v>
      </c>
      <c r="W79" t="s">
        <v>1206</v>
      </c>
      <c r="X79" s="4">
        <v>2.7000000000000001E-3</v>
      </c>
      <c r="Y79" t="s">
        <v>1205</v>
      </c>
      <c r="Z79" s="4">
        <v>0</v>
      </c>
      <c r="AA79" t="s">
        <v>1207</v>
      </c>
      <c r="AB79" s="4">
        <v>4.1000000000000003E-3</v>
      </c>
      <c r="AC79" t="s">
        <v>1205</v>
      </c>
      <c r="AD79" t="s">
        <v>1229</v>
      </c>
    </row>
    <row r="80" spans="1:30" hidden="1" x14ac:dyDescent="0.55000000000000004">
      <c r="A80">
        <v>1500907656</v>
      </c>
      <c r="B80">
        <v>10</v>
      </c>
      <c r="C80">
        <v>192007</v>
      </c>
      <c r="D80" t="s">
        <v>1203</v>
      </c>
      <c r="E80">
        <v>0.18</v>
      </c>
      <c r="F80">
        <v>4</v>
      </c>
      <c r="G80">
        <v>1828223</v>
      </c>
      <c r="H80">
        <v>47317544</v>
      </c>
      <c r="I80">
        <v>147554</v>
      </c>
      <c r="J80">
        <v>215071</v>
      </c>
      <c r="K80">
        <v>0</v>
      </c>
      <c r="L80">
        <v>132024</v>
      </c>
      <c r="M80">
        <v>335779</v>
      </c>
      <c r="N80">
        <v>9493160</v>
      </c>
      <c r="O80">
        <v>0</v>
      </c>
      <c r="P80">
        <v>9840</v>
      </c>
      <c r="Q80">
        <v>0</v>
      </c>
      <c r="R80">
        <v>9840</v>
      </c>
      <c r="S80" t="s">
        <v>1204</v>
      </c>
      <c r="T80" s="4">
        <v>7.3000000000000001E-3</v>
      </c>
      <c r="U80" t="s">
        <v>1205</v>
      </c>
      <c r="V80" s="4">
        <v>1E-3</v>
      </c>
      <c r="W80" t="s">
        <v>1206</v>
      </c>
      <c r="X80" s="4">
        <v>3.0000000000000001E-3</v>
      </c>
      <c r="Y80" t="s">
        <v>1205</v>
      </c>
      <c r="Z80" s="4">
        <v>0</v>
      </c>
      <c r="AA80" t="s">
        <v>1207</v>
      </c>
      <c r="AB80" s="4">
        <v>4.3E-3</v>
      </c>
      <c r="AC80" t="s">
        <v>1205</v>
      </c>
      <c r="AD80" t="s">
        <v>1229</v>
      </c>
    </row>
    <row r="81" spans="1:30" hidden="1" x14ac:dyDescent="0.55000000000000004">
      <c r="A81">
        <v>1500944949</v>
      </c>
      <c r="B81">
        <v>12</v>
      </c>
      <c r="C81">
        <v>192007</v>
      </c>
      <c r="D81" t="s">
        <v>1203</v>
      </c>
      <c r="E81">
        <v>0.18</v>
      </c>
      <c r="F81">
        <v>4</v>
      </c>
      <c r="G81">
        <v>428401</v>
      </c>
      <c r="H81">
        <v>48720315</v>
      </c>
      <c r="I81">
        <v>23515</v>
      </c>
      <c r="J81">
        <v>104960</v>
      </c>
      <c r="K81">
        <v>0</v>
      </c>
      <c r="L81">
        <v>98916</v>
      </c>
      <c r="M81">
        <v>82184</v>
      </c>
      <c r="N81">
        <v>9747445</v>
      </c>
      <c r="O81">
        <v>2611</v>
      </c>
      <c r="P81">
        <v>9888</v>
      </c>
      <c r="Q81">
        <v>0</v>
      </c>
      <c r="R81">
        <v>9815</v>
      </c>
      <c r="S81" t="s">
        <v>1204</v>
      </c>
      <c r="T81" s="4">
        <v>2.5999999999999999E-3</v>
      </c>
      <c r="U81" t="s">
        <v>1205</v>
      </c>
      <c r="V81" s="4">
        <v>1.1999999999999999E-3</v>
      </c>
      <c r="W81" t="s">
        <v>1206</v>
      </c>
      <c r="X81" s="4">
        <v>4.0000000000000002E-4</v>
      </c>
      <c r="Y81" t="s">
        <v>1205</v>
      </c>
      <c r="Z81" s="4">
        <v>2.0000000000000001E-4</v>
      </c>
      <c r="AA81" t="s">
        <v>1207</v>
      </c>
      <c r="AB81" s="4">
        <v>2.0999999999999999E-3</v>
      </c>
      <c r="AC81" t="s">
        <v>1205</v>
      </c>
      <c r="AD81" t="s">
        <v>1229</v>
      </c>
    </row>
    <row r="82" spans="1:30" hidden="1" x14ac:dyDescent="0.55000000000000004">
      <c r="A82">
        <v>1501061927</v>
      </c>
      <c r="B82">
        <v>9</v>
      </c>
      <c r="C82">
        <v>192007</v>
      </c>
      <c r="D82" t="s">
        <v>1203</v>
      </c>
      <c r="E82">
        <v>0.18</v>
      </c>
      <c r="F82">
        <v>4</v>
      </c>
      <c r="G82">
        <v>1897866</v>
      </c>
      <c r="H82">
        <v>47243571</v>
      </c>
      <c r="I82">
        <v>231895</v>
      </c>
      <c r="J82">
        <v>250502</v>
      </c>
      <c r="K82">
        <v>0</v>
      </c>
      <c r="L82">
        <v>131381</v>
      </c>
      <c r="M82">
        <v>510409</v>
      </c>
      <c r="N82">
        <v>9317293</v>
      </c>
      <c r="O82">
        <v>85201</v>
      </c>
      <c r="P82">
        <v>53264</v>
      </c>
      <c r="Q82">
        <v>0</v>
      </c>
      <c r="R82">
        <v>12878</v>
      </c>
      <c r="S82" t="s">
        <v>1204</v>
      </c>
      <c r="T82" s="4">
        <v>1E-3</v>
      </c>
      <c r="U82" t="s">
        <v>1205</v>
      </c>
      <c r="V82" s="4">
        <v>1.4E-2</v>
      </c>
      <c r="W82" t="s">
        <v>1206</v>
      </c>
      <c r="X82" s="4">
        <v>4.7000000000000002E-3</v>
      </c>
      <c r="Y82" t="s">
        <v>1205</v>
      </c>
      <c r="Z82" s="4">
        <v>8.6E-3</v>
      </c>
      <c r="AA82" t="s">
        <v>1207</v>
      </c>
      <c r="AB82" s="4">
        <v>5.0000000000000001E-3</v>
      </c>
      <c r="AC82" t="s">
        <v>1205</v>
      </c>
      <c r="AD82" t="s">
        <v>1235</v>
      </c>
    </row>
    <row r="83" spans="1:30" hidden="1" x14ac:dyDescent="0.55000000000000004">
      <c r="A83">
        <v>1501068582</v>
      </c>
      <c r="B83">
        <v>5</v>
      </c>
      <c r="C83">
        <v>192007</v>
      </c>
      <c r="D83" t="s">
        <v>1203</v>
      </c>
      <c r="E83">
        <v>0.18</v>
      </c>
      <c r="F83">
        <v>4</v>
      </c>
      <c r="G83">
        <v>1193138</v>
      </c>
      <c r="H83">
        <v>47955967</v>
      </c>
      <c r="I83">
        <v>150532</v>
      </c>
      <c r="J83">
        <v>186784</v>
      </c>
      <c r="K83">
        <v>0</v>
      </c>
      <c r="L83">
        <v>120284</v>
      </c>
      <c r="M83">
        <v>347845</v>
      </c>
      <c r="N83">
        <v>9481964</v>
      </c>
      <c r="O83">
        <v>49490</v>
      </c>
      <c r="P83">
        <v>42508</v>
      </c>
      <c r="Q83">
        <v>0</v>
      </c>
      <c r="R83">
        <v>21989</v>
      </c>
      <c r="S83" t="s">
        <v>1204</v>
      </c>
      <c r="T83" s="4">
        <v>6.7999999999999996E-3</v>
      </c>
      <c r="U83" t="s">
        <v>1205</v>
      </c>
      <c r="V83" s="4">
        <v>9.2999999999999992E-3</v>
      </c>
      <c r="W83" t="s">
        <v>1206</v>
      </c>
      <c r="X83" s="4">
        <v>3.0000000000000001E-3</v>
      </c>
      <c r="Y83" t="s">
        <v>1205</v>
      </c>
      <c r="Z83" s="4">
        <v>5.0000000000000001E-3</v>
      </c>
      <c r="AA83" t="s">
        <v>1207</v>
      </c>
      <c r="AB83" s="4">
        <v>3.8E-3</v>
      </c>
      <c r="AC83" t="s">
        <v>1205</v>
      </c>
      <c r="AD83" t="s">
        <v>1258</v>
      </c>
    </row>
    <row r="84" spans="1:30" x14ac:dyDescent="0.55000000000000004">
      <c r="A84">
        <v>1501170335</v>
      </c>
      <c r="B84">
        <v>17</v>
      </c>
      <c r="C84">
        <v>192008</v>
      </c>
      <c r="D84" t="s">
        <v>1203</v>
      </c>
      <c r="E84">
        <v>0.18</v>
      </c>
      <c r="F84">
        <v>4</v>
      </c>
      <c r="G84">
        <v>1535655</v>
      </c>
      <c r="H84">
        <v>47613715</v>
      </c>
      <c r="I84">
        <v>201202</v>
      </c>
      <c r="J84">
        <v>208417</v>
      </c>
      <c r="K84">
        <v>0</v>
      </c>
      <c r="L84">
        <v>118687</v>
      </c>
      <c r="M84">
        <v>457682</v>
      </c>
      <c r="N84">
        <v>9372285</v>
      </c>
      <c r="O84">
        <v>78168</v>
      </c>
      <c r="P84">
        <v>50550</v>
      </c>
      <c r="Q84">
        <v>0</v>
      </c>
      <c r="R84">
        <v>18125</v>
      </c>
      <c r="S84" t="s">
        <v>1204</v>
      </c>
      <c r="T84" s="4">
        <v>8.3000000000000001E-3</v>
      </c>
      <c r="U84" t="s">
        <v>1205</v>
      </c>
      <c r="V84" s="4">
        <v>1.2999999999999999E-2</v>
      </c>
      <c r="W84" t="s">
        <v>1206</v>
      </c>
      <c r="X84" s="4">
        <v>4.0000000000000001E-3</v>
      </c>
      <c r="Y84" t="s">
        <v>1205</v>
      </c>
      <c r="Z84" s="4">
        <v>7.9000000000000008E-3</v>
      </c>
      <c r="AA84" t="s">
        <v>1207</v>
      </c>
      <c r="AB84" s="4">
        <v>4.1999999999999997E-3</v>
      </c>
      <c r="AC84" t="s">
        <v>1205</v>
      </c>
      <c r="AD84" t="s">
        <v>1257</v>
      </c>
    </row>
    <row r="85" spans="1:30" hidden="1" x14ac:dyDescent="0.55000000000000004">
      <c r="A85">
        <v>1501237697</v>
      </c>
      <c r="B85">
        <v>13</v>
      </c>
      <c r="C85">
        <v>192007</v>
      </c>
      <c r="D85" t="s">
        <v>1203</v>
      </c>
      <c r="E85">
        <v>0.18</v>
      </c>
      <c r="F85">
        <v>4</v>
      </c>
      <c r="G85">
        <v>2157577</v>
      </c>
      <c r="H85">
        <v>46986355</v>
      </c>
      <c r="I85">
        <v>379654</v>
      </c>
      <c r="J85">
        <v>331249</v>
      </c>
      <c r="K85">
        <v>0</v>
      </c>
      <c r="L85">
        <v>132532</v>
      </c>
      <c r="M85">
        <v>586825</v>
      </c>
      <c r="N85">
        <v>9242969</v>
      </c>
      <c r="O85">
        <v>139277</v>
      </c>
      <c r="P85">
        <v>90235</v>
      </c>
      <c r="Q85">
        <v>0</v>
      </c>
      <c r="R85">
        <v>24210</v>
      </c>
      <c r="S85" t="s">
        <v>1204</v>
      </c>
      <c r="T85" t="s">
        <v>1259</v>
      </c>
      <c r="U85" t="s">
        <v>1205</v>
      </c>
      <c r="V85" s="4">
        <v>2.3300000000000001E-2</v>
      </c>
      <c r="W85" t="s">
        <v>1206</v>
      </c>
      <c r="X85" s="4">
        <v>7.7000000000000002E-3</v>
      </c>
      <c r="Y85" t="s">
        <v>1205</v>
      </c>
      <c r="Z85" s="4">
        <v>1.41E-2</v>
      </c>
      <c r="AA85" t="s">
        <v>1207</v>
      </c>
      <c r="AB85" s="4">
        <v>6.7000000000000002E-3</v>
      </c>
      <c r="AC85" t="s">
        <v>1205</v>
      </c>
      <c r="AD85" t="s">
        <v>1260</v>
      </c>
    </row>
    <row r="86" spans="1:30" hidden="1" x14ac:dyDescent="0.55000000000000004">
      <c r="A86">
        <v>1501252744</v>
      </c>
      <c r="B86">
        <v>3</v>
      </c>
      <c r="C86">
        <v>192007</v>
      </c>
      <c r="D86" t="s">
        <v>1203</v>
      </c>
      <c r="E86">
        <v>0.18</v>
      </c>
      <c r="F86">
        <v>4</v>
      </c>
      <c r="G86">
        <v>1985580</v>
      </c>
      <c r="H86">
        <v>47161226</v>
      </c>
      <c r="I86">
        <v>191820</v>
      </c>
      <c r="J86">
        <v>265450</v>
      </c>
      <c r="K86">
        <v>0</v>
      </c>
      <c r="L86">
        <v>153269</v>
      </c>
      <c r="M86">
        <v>525274</v>
      </c>
      <c r="N86">
        <v>9304599</v>
      </c>
      <c r="O86">
        <v>57993</v>
      </c>
      <c r="P86">
        <v>60426</v>
      </c>
      <c r="Q86">
        <v>0</v>
      </c>
      <c r="R86">
        <v>26173</v>
      </c>
      <c r="S86" t="s">
        <v>1204</v>
      </c>
      <c r="T86" s="4">
        <v>5.0000000000000001E-4</v>
      </c>
      <c r="U86" t="s">
        <v>1205</v>
      </c>
      <c r="V86" s="4">
        <v>1.2E-2</v>
      </c>
      <c r="W86" t="s">
        <v>1206</v>
      </c>
      <c r="X86" s="4">
        <v>3.8999999999999998E-3</v>
      </c>
      <c r="Y86" t="s">
        <v>1205</v>
      </c>
      <c r="Z86" s="4">
        <v>5.7999999999999996E-3</v>
      </c>
      <c r="AA86" t="s">
        <v>1207</v>
      </c>
      <c r="AB86" s="4">
        <v>5.4000000000000003E-3</v>
      </c>
      <c r="AC86" t="s">
        <v>1205</v>
      </c>
      <c r="AD86" t="s">
        <v>1239</v>
      </c>
    </row>
    <row r="87" spans="1:30" hidden="1" x14ac:dyDescent="0.55000000000000004">
      <c r="A87">
        <v>1800424742</v>
      </c>
      <c r="B87">
        <v>8</v>
      </c>
      <c r="C87">
        <v>230407</v>
      </c>
      <c r="D87" t="s">
        <v>1203</v>
      </c>
      <c r="E87">
        <v>0.18</v>
      </c>
      <c r="F87">
        <v>5</v>
      </c>
      <c r="G87">
        <v>2316247</v>
      </c>
      <c r="H87">
        <v>56659250</v>
      </c>
      <c r="I87">
        <v>196091</v>
      </c>
      <c r="J87">
        <v>274243</v>
      </c>
      <c r="K87">
        <v>0</v>
      </c>
      <c r="L87">
        <v>166371</v>
      </c>
      <c r="M87">
        <v>414647</v>
      </c>
      <c r="N87">
        <v>9415041</v>
      </c>
      <c r="O87">
        <v>12514</v>
      </c>
      <c r="P87">
        <v>28239</v>
      </c>
      <c r="Q87">
        <v>0</v>
      </c>
      <c r="R87">
        <v>21915</v>
      </c>
      <c r="S87" t="s">
        <v>1204</v>
      </c>
      <c r="T87" s="4">
        <v>5.9999999999999995E-4</v>
      </c>
      <c r="U87" t="s">
        <v>1205</v>
      </c>
      <c r="V87" s="4">
        <v>4.1000000000000003E-3</v>
      </c>
      <c r="W87" t="s">
        <v>1206</v>
      </c>
      <c r="X87" s="4">
        <v>3.3E-3</v>
      </c>
      <c r="Y87" t="s">
        <v>1205</v>
      </c>
      <c r="Z87" s="4">
        <v>1.1999999999999999E-3</v>
      </c>
      <c r="AA87" t="s">
        <v>1207</v>
      </c>
      <c r="AB87" s="4">
        <v>4.5999999999999999E-3</v>
      </c>
      <c r="AC87" t="s">
        <v>1205</v>
      </c>
      <c r="AD87" t="s">
        <v>1261</v>
      </c>
    </row>
    <row r="88" spans="1:30" hidden="1" x14ac:dyDescent="0.55000000000000004">
      <c r="A88">
        <v>1800542460</v>
      </c>
      <c r="B88">
        <v>11</v>
      </c>
      <c r="C88">
        <v>230407</v>
      </c>
      <c r="D88" t="s">
        <v>1203</v>
      </c>
      <c r="E88">
        <v>0.18</v>
      </c>
      <c r="F88">
        <v>5</v>
      </c>
      <c r="G88">
        <v>1849570</v>
      </c>
      <c r="H88">
        <v>57127524</v>
      </c>
      <c r="I88">
        <v>224363</v>
      </c>
      <c r="J88">
        <v>248683</v>
      </c>
      <c r="K88">
        <v>0</v>
      </c>
      <c r="L88">
        <v>142909</v>
      </c>
      <c r="M88">
        <v>332260</v>
      </c>
      <c r="N88">
        <v>9497420</v>
      </c>
      <c r="O88">
        <v>11173</v>
      </c>
      <c r="P88">
        <v>21556</v>
      </c>
      <c r="Q88">
        <v>0</v>
      </c>
      <c r="R88">
        <v>15503</v>
      </c>
      <c r="S88" t="s">
        <v>1204</v>
      </c>
      <c r="T88" s="4">
        <v>6.9999999999999999E-4</v>
      </c>
      <c r="U88" t="s">
        <v>1205</v>
      </c>
      <c r="V88" s="4">
        <v>3.3E-3</v>
      </c>
      <c r="W88" t="s">
        <v>1206</v>
      </c>
      <c r="X88" s="4">
        <v>3.8E-3</v>
      </c>
      <c r="Y88" t="s">
        <v>1205</v>
      </c>
      <c r="Z88" s="4">
        <v>1.1000000000000001E-3</v>
      </c>
      <c r="AA88" t="s">
        <v>1207</v>
      </c>
      <c r="AB88" s="4">
        <v>4.1999999999999997E-3</v>
      </c>
      <c r="AC88" t="s">
        <v>1205</v>
      </c>
      <c r="AD88" t="s">
        <v>1256</v>
      </c>
    </row>
    <row r="89" spans="1:30" hidden="1" x14ac:dyDescent="0.55000000000000004">
      <c r="A89">
        <v>1800588147</v>
      </c>
      <c r="B89">
        <v>2</v>
      </c>
      <c r="C89">
        <v>230407</v>
      </c>
      <c r="D89" t="s">
        <v>1203</v>
      </c>
      <c r="E89">
        <v>0.18</v>
      </c>
      <c r="F89">
        <v>5</v>
      </c>
      <c r="G89">
        <v>1795717</v>
      </c>
      <c r="H89">
        <v>57179156</v>
      </c>
      <c r="I89">
        <v>230286</v>
      </c>
      <c r="J89">
        <v>229820</v>
      </c>
      <c r="K89">
        <v>0</v>
      </c>
      <c r="L89">
        <v>121244</v>
      </c>
      <c r="M89">
        <v>456501</v>
      </c>
      <c r="N89">
        <v>9373247</v>
      </c>
      <c r="O89">
        <v>91290</v>
      </c>
      <c r="P89">
        <v>51519</v>
      </c>
      <c r="Q89">
        <v>0</v>
      </c>
      <c r="R89">
        <v>11501</v>
      </c>
      <c r="S89" t="s">
        <v>1204</v>
      </c>
      <c r="T89" s="4">
        <v>5.0000000000000001E-4</v>
      </c>
      <c r="U89" t="s">
        <v>1205</v>
      </c>
      <c r="V89" s="4">
        <v>1.4500000000000001E-2</v>
      </c>
      <c r="W89" t="s">
        <v>1206</v>
      </c>
      <c r="X89" s="4">
        <v>3.8999999999999998E-3</v>
      </c>
      <c r="Y89" t="s">
        <v>1205</v>
      </c>
      <c r="Z89" s="4">
        <v>9.1999999999999998E-3</v>
      </c>
      <c r="AA89" t="s">
        <v>1207</v>
      </c>
      <c r="AB89" s="4">
        <v>3.8E-3</v>
      </c>
      <c r="AC89" t="s">
        <v>1205</v>
      </c>
      <c r="AD89" t="s">
        <v>1262</v>
      </c>
    </row>
    <row r="90" spans="1:30" hidden="1" x14ac:dyDescent="0.55000000000000004">
      <c r="A90">
        <v>1800602466</v>
      </c>
      <c r="B90">
        <v>6</v>
      </c>
      <c r="C90">
        <v>230407</v>
      </c>
      <c r="D90" t="s">
        <v>1203</v>
      </c>
      <c r="E90">
        <v>0.18</v>
      </c>
      <c r="F90">
        <v>5</v>
      </c>
      <c r="G90">
        <v>2163363</v>
      </c>
      <c r="H90">
        <v>56808611</v>
      </c>
      <c r="I90">
        <v>142625</v>
      </c>
      <c r="J90">
        <v>224795</v>
      </c>
      <c r="K90">
        <v>0</v>
      </c>
      <c r="L90">
        <v>140403</v>
      </c>
      <c r="M90">
        <v>570458</v>
      </c>
      <c r="N90">
        <v>9257483</v>
      </c>
      <c r="O90">
        <v>84258</v>
      </c>
      <c r="P90">
        <v>50861</v>
      </c>
      <c r="Q90">
        <v>0</v>
      </c>
      <c r="R90">
        <v>9825</v>
      </c>
      <c r="S90" t="s">
        <v>1204</v>
      </c>
      <c r="T90" s="4">
        <v>6.1999999999999998E-3</v>
      </c>
      <c r="U90" t="s">
        <v>1205</v>
      </c>
      <c r="V90" s="4">
        <v>1.37E-2</v>
      </c>
      <c r="W90" t="s">
        <v>1206</v>
      </c>
      <c r="X90" s="4">
        <v>2.3999999999999998E-3</v>
      </c>
      <c r="Y90" t="s">
        <v>1205</v>
      </c>
      <c r="Z90" s="4">
        <v>8.5000000000000006E-3</v>
      </c>
      <c r="AA90" t="s">
        <v>1207</v>
      </c>
      <c r="AB90" s="4">
        <v>3.8E-3</v>
      </c>
      <c r="AC90" t="s">
        <v>1205</v>
      </c>
      <c r="AD90" t="s">
        <v>1257</v>
      </c>
    </row>
    <row r="91" spans="1:30" hidden="1" x14ac:dyDescent="0.55000000000000004">
      <c r="A91">
        <v>1800699234</v>
      </c>
      <c r="B91">
        <v>4</v>
      </c>
      <c r="C91">
        <v>230407</v>
      </c>
      <c r="D91" t="s">
        <v>1203</v>
      </c>
      <c r="E91">
        <v>0.18</v>
      </c>
      <c r="F91">
        <v>5</v>
      </c>
      <c r="G91">
        <v>540697</v>
      </c>
      <c r="H91">
        <v>58435536</v>
      </c>
      <c r="I91">
        <v>31040</v>
      </c>
      <c r="J91">
        <v>119267</v>
      </c>
      <c r="K91">
        <v>0</v>
      </c>
      <c r="L91">
        <v>109395</v>
      </c>
      <c r="M91">
        <v>110972</v>
      </c>
      <c r="N91">
        <v>9716530</v>
      </c>
      <c r="O91">
        <v>7525</v>
      </c>
      <c r="P91">
        <v>11654</v>
      </c>
      <c r="Q91">
        <v>0</v>
      </c>
      <c r="R91">
        <v>10614</v>
      </c>
      <c r="S91" t="s">
        <v>1204</v>
      </c>
      <c r="T91" s="4">
        <v>2.5000000000000001E-3</v>
      </c>
      <c r="U91" t="s">
        <v>1205</v>
      </c>
      <c r="V91" s="4">
        <v>1.9E-3</v>
      </c>
      <c r="W91" t="s">
        <v>1206</v>
      </c>
      <c r="X91" s="4">
        <v>5.0000000000000001E-4</v>
      </c>
      <c r="Y91" t="s">
        <v>1205</v>
      </c>
      <c r="Z91" s="4">
        <v>6.9999999999999999E-4</v>
      </c>
      <c r="AA91" t="s">
        <v>1207</v>
      </c>
      <c r="AB91" s="4">
        <v>2E-3</v>
      </c>
      <c r="AC91" t="s">
        <v>1205</v>
      </c>
      <c r="AD91" t="s">
        <v>1242</v>
      </c>
    </row>
    <row r="92" spans="1:30" hidden="1" x14ac:dyDescent="0.55000000000000004">
      <c r="A92">
        <v>1800733396</v>
      </c>
      <c r="B92">
        <v>1</v>
      </c>
      <c r="C92">
        <v>230407</v>
      </c>
      <c r="D92" t="s">
        <v>1203</v>
      </c>
      <c r="E92">
        <v>0.18</v>
      </c>
      <c r="F92">
        <v>5</v>
      </c>
      <c r="G92">
        <v>2494949</v>
      </c>
      <c r="H92">
        <v>56477321</v>
      </c>
      <c r="I92">
        <v>222537</v>
      </c>
      <c r="J92">
        <v>253460</v>
      </c>
      <c r="K92">
        <v>0</v>
      </c>
      <c r="L92">
        <v>145197</v>
      </c>
      <c r="M92">
        <v>425851</v>
      </c>
      <c r="N92">
        <v>9401945</v>
      </c>
      <c r="O92">
        <v>1900</v>
      </c>
      <c r="P92">
        <v>11095</v>
      </c>
      <c r="Q92">
        <v>0</v>
      </c>
      <c r="R92">
        <v>9889</v>
      </c>
      <c r="S92" t="s">
        <v>1204</v>
      </c>
      <c r="T92" s="4">
        <v>6.9999999999999999E-4</v>
      </c>
      <c r="U92" t="s">
        <v>1205</v>
      </c>
      <c r="V92" s="4">
        <v>1.2999999999999999E-3</v>
      </c>
      <c r="W92" t="s">
        <v>1206</v>
      </c>
      <c r="X92" s="4">
        <v>3.7000000000000002E-3</v>
      </c>
      <c r="Y92" t="s">
        <v>1205</v>
      </c>
      <c r="Z92" s="4">
        <v>1E-4</v>
      </c>
      <c r="AA92" t="s">
        <v>1207</v>
      </c>
      <c r="AB92" s="4">
        <v>4.1999999999999997E-3</v>
      </c>
      <c r="AC92" t="s">
        <v>1205</v>
      </c>
      <c r="AD92" t="s">
        <v>1242</v>
      </c>
    </row>
    <row r="93" spans="1:30" hidden="1" x14ac:dyDescent="0.55000000000000004">
      <c r="A93">
        <v>1800753863</v>
      </c>
      <c r="B93">
        <v>7</v>
      </c>
      <c r="C93">
        <v>230407</v>
      </c>
      <c r="D93" t="s">
        <v>1203</v>
      </c>
      <c r="E93">
        <v>0.18</v>
      </c>
      <c r="F93">
        <v>5</v>
      </c>
      <c r="G93">
        <v>2275987</v>
      </c>
      <c r="H93">
        <v>56697529</v>
      </c>
      <c r="I93">
        <v>179520</v>
      </c>
      <c r="J93">
        <v>242862</v>
      </c>
      <c r="K93">
        <v>0</v>
      </c>
      <c r="L93">
        <v>141244</v>
      </c>
      <c r="M93">
        <v>546296</v>
      </c>
      <c r="N93">
        <v>9283500</v>
      </c>
      <c r="O93">
        <v>91024</v>
      </c>
      <c r="P93">
        <v>52274</v>
      </c>
      <c r="Q93">
        <v>0</v>
      </c>
      <c r="R93">
        <v>14190</v>
      </c>
      <c r="S93" t="s">
        <v>1204</v>
      </c>
      <c r="T93" s="4">
        <v>7.1000000000000004E-3</v>
      </c>
      <c r="U93" t="s">
        <v>1205</v>
      </c>
      <c r="V93" s="4">
        <v>1.4500000000000001E-2</v>
      </c>
      <c r="W93" t="s">
        <v>1206</v>
      </c>
      <c r="X93" s="4">
        <v>3.0000000000000001E-3</v>
      </c>
      <c r="Y93" t="s">
        <v>1205</v>
      </c>
      <c r="Z93" s="4">
        <v>9.1999999999999998E-3</v>
      </c>
      <c r="AA93" t="s">
        <v>1207</v>
      </c>
      <c r="AB93" s="4">
        <v>4.1000000000000003E-3</v>
      </c>
      <c r="AC93" t="s">
        <v>1205</v>
      </c>
      <c r="AD93" t="s">
        <v>1225</v>
      </c>
    </row>
    <row r="94" spans="1:30" hidden="1" x14ac:dyDescent="0.55000000000000004">
      <c r="A94">
        <v>1800802080</v>
      </c>
      <c r="B94">
        <v>14</v>
      </c>
      <c r="C94">
        <v>230407</v>
      </c>
      <c r="D94" t="s">
        <v>1203</v>
      </c>
      <c r="E94">
        <v>0.18</v>
      </c>
      <c r="F94">
        <v>5</v>
      </c>
      <c r="G94">
        <v>2135245</v>
      </c>
      <c r="H94">
        <v>56842526</v>
      </c>
      <c r="I94">
        <v>181691</v>
      </c>
      <c r="J94">
        <v>248262</v>
      </c>
      <c r="K94">
        <v>0</v>
      </c>
      <c r="L94">
        <v>152142</v>
      </c>
      <c r="M94">
        <v>429061</v>
      </c>
      <c r="N94">
        <v>9400640</v>
      </c>
      <c r="O94">
        <v>35961</v>
      </c>
      <c r="P94">
        <v>30280</v>
      </c>
      <c r="Q94">
        <v>0</v>
      </c>
      <c r="R94">
        <v>14315</v>
      </c>
      <c r="S94" t="s">
        <v>1204</v>
      </c>
      <c r="T94" s="4">
        <v>0</v>
      </c>
      <c r="U94" t="s">
        <v>1205</v>
      </c>
      <c r="V94" s="4">
        <v>6.7000000000000002E-3</v>
      </c>
      <c r="W94" t="s">
        <v>1206</v>
      </c>
      <c r="X94" s="4">
        <v>3.0000000000000001E-3</v>
      </c>
      <c r="Y94" t="s">
        <v>1205</v>
      </c>
      <c r="Z94" s="4">
        <v>3.5999999999999999E-3</v>
      </c>
      <c r="AA94" t="s">
        <v>1207</v>
      </c>
      <c r="AB94" s="4">
        <v>4.1999999999999997E-3</v>
      </c>
      <c r="AC94" t="s">
        <v>1205</v>
      </c>
      <c r="AD94" t="s">
        <v>1263</v>
      </c>
    </row>
    <row r="95" spans="1:30" hidden="1" x14ac:dyDescent="0.55000000000000004">
      <c r="A95">
        <v>1800814616</v>
      </c>
      <c r="B95">
        <v>15</v>
      </c>
      <c r="C95">
        <v>230407</v>
      </c>
      <c r="D95" t="s">
        <v>1203</v>
      </c>
      <c r="E95">
        <v>0.18</v>
      </c>
      <c r="F95">
        <v>5</v>
      </c>
      <c r="G95">
        <v>2109283</v>
      </c>
      <c r="H95">
        <v>56866065</v>
      </c>
      <c r="I95">
        <v>224222</v>
      </c>
      <c r="J95">
        <v>282764</v>
      </c>
      <c r="K95">
        <v>0</v>
      </c>
      <c r="L95">
        <v>167989</v>
      </c>
      <c r="M95">
        <v>347319</v>
      </c>
      <c r="N95">
        <v>9480663</v>
      </c>
      <c r="O95">
        <v>11641</v>
      </c>
      <c r="P95">
        <v>22076</v>
      </c>
      <c r="Q95">
        <v>0</v>
      </c>
      <c r="R95">
        <v>17010</v>
      </c>
      <c r="S95" t="s">
        <v>1204</v>
      </c>
      <c r="T95" s="4">
        <v>1.2999999999999999E-3</v>
      </c>
      <c r="U95" t="s">
        <v>1205</v>
      </c>
      <c r="V95" s="4">
        <v>3.3999999999999998E-3</v>
      </c>
      <c r="W95" t="s">
        <v>1206</v>
      </c>
      <c r="X95" s="4">
        <v>3.8E-3</v>
      </c>
      <c r="Y95" t="s">
        <v>1205</v>
      </c>
      <c r="Z95" s="4">
        <v>1.1000000000000001E-3</v>
      </c>
      <c r="AA95" t="s">
        <v>1207</v>
      </c>
      <c r="AB95" s="4">
        <v>4.7000000000000002E-3</v>
      </c>
      <c r="AC95" t="s">
        <v>1205</v>
      </c>
      <c r="AD95" t="s">
        <v>1244</v>
      </c>
    </row>
    <row r="96" spans="1:30" hidden="1" x14ac:dyDescent="0.55000000000000004">
      <c r="A96">
        <v>1800830687</v>
      </c>
      <c r="B96">
        <v>16</v>
      </c>
      <c r="C96">
        <v>230408</v>
      </c>
      <c r="D96" t="s">
        <v>1203</v>
      </c>
      <c r="E96">
        <v>0.18</v>
      </c>
      <c r="F96">
        <v>5</v>
      </c>
      <c r="G96">
        <v>2012077</v>
      </c>
      <c r="H96">
        <v>56958073</v>
      </c>
      <c r="I96">
        <v>137104</v>
      </c>
      <c r="J96">
        <v>213202</v>
      </c>
      <c r="K96">
        <v>0</v>
      </c>
      <c r="L96">
        <v>136622</v>
      </c>
      <c r="M96">
        <v>314249</v>
      </c>
      <c r="N96">
        <v>9513720</v>
      </c>
      <c r="O96">
        <v>0</v>
      </c>
      <c r="P96">
        <v>9839</v>
      </c>
      <c r="Q96">
        <v>0</v>
      </c>
      <c r="R96">
        <v>9839</v>
      </c>
      <c r="S96" t="s">
        <v>1204</v>
      </c>
      <c r="T96" s="4">
        <v>5.8999999999999999E-3</v>
      </c>
      <c r="U96" t="s">
        <v>1205</v>
      </c>
      <c r="V96" s="4">
        <v>1E-3</v>
      </c>
      <c r="W96" t="s">
        <v>1206</v>
      </c>
      <c r="X96" s="4">
        <v>2.3E-3</v>
      </c>
      <c r="Y96" t="s">
        <v>1205</v>
      </c>
      <c r="Z96" s="4">
        <v>0</v>
      </c>
      <c r="AA96" t="s">
        <v>1207</v>
      </c>
      <c r="AB96" s="4">
        <v>3.5999999999999999E-3</v>
      </c>
      <c r="AC96" t="s">
        <v>1205</v>
      </c>
      <c r="AD96" t="s">
        <v>1229</v>
      </c>
    </row>
    <row r="97" spans="1:30" hidden="1" x14ac:dyDescent="0.55000000000000004">
      <c r="A97">
        <v>1800906414</v>
      </c>
      <c r="B97">
        <v>10</v>
      </c>
      <c r="C97">
        <v>230407</v>
      </c>
      <c r="D97" t="s">
        <v>1203</v>
      </c>
      <c r="E97">
        <v>0.18</v>
      </c>
      <c r="F97">
        <v>5</v>
      </c>
      <c r="G97">
        <v>2163778</v>
      </c>
      <c r="H97">
        <v>56811923</v>
      </c>
      <c r="I97">
        <v>147554</v>
      </c>
      <c r="J97">
        <v>224910</v>
      </c>
      <c r="K97">
        <v>0</v>
      </c>
      <c r="L97">
        <v>141863</v>
      </c>
      <c r="M97">
        <v>335552</v>
      </c>
      <c r="N97">
        <v>9494379</v>
      </c>
      <c r="O97">
        <v>0</v>
      </c>
      <c r="P97">
        <v>9839</v>
      </c>
      <c r="Q97">
        <v>0</v>
      </c>
      <c r="R97">
        <v>9839</v>
      </c>
      <c r="S97" t="s">
        <v>1204</v>
      </c>
      <c r="T97" s="4">
        <v>6.3E-3</v>
      </c>
      <c r="U97" t="s">
        <v>1205</v>
      </c>
      <c r="V97" s="4">
        <v>1E-3</v>
      </c>
      <c r="W97" t="s">
        <v>1206</v>
      </c>
      <c r="X97" s="4">
        <v>2.5000000000000001E-3</v>
      </c>
      <c r="Y97" t="s">
        <v>1205</v>
      </c>
      <c r="Z97" s="4">
        <v>0</v>
      </c>
      <c r="AA97" t="s">
        <v>1207</v>
      </c>
      <c r="AB97" s="4">
        <v>3.8E-3</v>
      </c>
      <c r="AC97" t="s">
        <v>1205</v>
      </c>
      <c r="AD97" t="s">
        <v>1229</v>
      </c>
    </row>
    <row r="98" spans="1:30" hidden="1" x14ac:dyDescent="0.55000000000000004">
      <c r="A98">
        <v>1800945621</v>
      </c>
      <c r="B98">
        <v>12</v>
      </c>
      <c r="C98">
        <v>230407</v>
      </c>
      <c r="D98" t="s">
        <v>1203</v>
      </c>
      <c r="E98">
        <v>0.18</v>
      </c>
      <c r="F98">
        <v>5</v>
      </c>
      <c r="G98">
        <v>575456</v>
      </c>
      <c r="H98">
        <v>58402867</v>
      </c>
      <c r="I98">
        <v>35795</v>
      </c>
      <c r="J98">
        <v>118389</v>
      </c>
      <c r="K98">
        <v>0</v>
      </c>
      <c r="L98">
        <v>109989</v>
      </c>
      <c r="M98">
        <v>147052</v>
      </c>
      <c r="N98">
        <v>9682552</v>
      </c>
      <c r="O98">
        <v>12280</v>
      </c>
      <c r="P98">
        <v>13429</v>
      </c>
      <c r="Q98">
        <v>0</v>
      </c>
      <c r="R98">
        <v>11073</v>
      </c>
      <c r="S98" t="s">
        <v>1204</v>
      </c>
      <c r="T98" s="4">
        <v>2.5999999999999999E-3</v>
      </c>
      <c r="U98" t="s">
        <v>1205</v>
      </c>
      <c r="V98" s="4">
        <v>2.5999999999999999E-3</v>
      </c>
      <c r="W98" t="s">
        <v>1206</v>
      </c>
      <c r="X98" s="4">
        <v>5.9999999999999995E-4</v>
      </c>
      <c r="Y98" t="s">
        <v>1205</v>
      </c>
      <c r="Z98" s="4">
        <v>1.1999999999999999E-3</v>
      </c>
      <c r="AA98" t="s">
        <v>1207</v>
      </c>
      <c r="AB98" s="4">
        <v>2E-3</v>
      </c>
      <c r="AC98" t="s">
        <v>1205</v>
      </c>
      <c r="AD98" t="s">
        <v>1241</v>
      </c>
    </row>
    <row r="99" spans="1:30" hidden="1" x14ac:dyDescent="0.55000000000000004">
      <c r="A99">
        <v>1801060558</v>
      </c>
      <c r="B99">
        <v>9</v>
      </c>
      <c r="C99">
        <v>230407</v>
      </c>
      <c r="D99" t="s">
        <v>1203</v>
      </c>
      <c r="E99">
        <v>0.18</v>
      </c>
      <c r="F99">
        <v>5</v>
      </c>
      <c r="G99">
        <v>2315018</v>
      </c>
      <c r="H99">
        <v>56656356</v>
      </c>
      <c r="I99">
        <v>257871</v>
      </c>
      <c r="J99">
        <v>273583</v>
      </c>
      <c r="K99">
        <v>0</v>
      </c>
      <c r="L99">
        <v>142356</v>
      </c>
      <c r="M99">
        <v>417149</v>
      </c>
      <c r="N99">
        <v>9412785</v>
      </c>
      <c r="O99">
        <v>25976</v>
      </c>
      <c r="P99">
        <v>23081</v>
      </c>
      <c r="Q99">
        <v>0</v>
      </c>
      <c r="R99">
        <v>10975</v>
      </c>
      <c r="S99" t="s">
        <v>1204</v>
      </c>
      <c r="T99" s="4">
        <v>1.6999999999999999E-3</v>
      </c>
      <c r="U99" t="s">
        <v>1205</v>
      </c>
      <c r="V99" s="4">
        <v>4.8999999999999998E-3</v>
      </c>
      <c r="W99" t="s">
        <v>1206</v>
      </c>
      <c r="X99" s="4">
        <v>4.3E-3</v>
      </c>
      <c r="Y99" t="s">
        <v>1205</v>
      </c>
      <c r="Z99" s="4">
        <v>2.5999999999999999E-3</v>
      </c>
      <c r="AA99" t="s">
        <v>1207</v>
      </c>
      <c r="AB99" s="4">
        <v>4.5999999999999999E-3</v>
      </c>
      <c r="AC99" t="s">
        <v>1205</v>
      </c>
      <c r="AD99" t="s">
        <v>1245</v>
      </c>
    </row>
    <row r="100" spans="1:30" hidden="1" x14ac:dyDescent="0.55000000000000004">
      <c r="A100">
        <v>1801067195</v>
      </c>
      <c r="B100">
        <v>5</v>
      </c>
      <c r="C100">
        <v>230407</v>
      </c>
      <c r="D100" t="s">
        <v>1203</v>
      </c>
      <c r="E100">
        <v>0.18</v>
      </c>
      <c r="F100">
        <v>5</v>
      </c>
      <c r="G100">
        <v>1543014</v>
      </c>
      <c r="H100">
        <v>57435828</v>
      </c>
      <c r="I100">
        <v>176268</v>
      </c>
      <c r="J100">
        <v>216357</v>
      </c>
      <c r="K100">
        <v>0</v>
      </c>
      <c r="L100">
        <v>137721</v>
      </c>
      <c r="M100">
        <v>349873</v>
      </c>
      <c r="N100">
        <v>9479861</v>
      </c>
      <c r="O100">
        <v>25736</v>
      </c>
      <c r="P100">
        <v>29573</v>
      </c>
      <c r="Q100">
        <v>0</v>
      </c>
      <c r="R100">
        <v>17437</v>
      </c>
      <c r="S100" t="s">
        <v>1204</v>
      </c>
      <c r="T100" s="4">
        <v>6.6E-3</v>
      </c>
      <c r="U100" t="s">
        <v>1205</v>
      </c>
      <c r="V100" s="4">
        <v>5.5999999999999999E-3</v>
      </c>
      <c r="W100" t="s">
        <v>1206</v>
      </c>
      <c r="X100" s="4">
        <v>2.8999999999999998E-3</v>
      </c>
      <c r="Y100" t="s">
        <v>1205</v>
      </c>
      <c r="Z100" s="4">
        <v>2.5999999999999999E-3</v>
      </c>
      <c r="AA100" t="s">
        <v>1207</v>
      </c>
      <c r="AB100" s="4">
        <v>3.5999999999999999E-3</v>
      </c>
      <c r="AC100" t="s">
        <v>1205</v>
      </c>
      <c r="AD100" t="s">
        <v>1263</v>
      </c>
    </row>
    <row r="101" spans="1:30" x14ac:dyDescent="0.55000000000000004">
      <c r="A101">
        <v>1801168850</v>
      </c>
      <c r="B101">
        <v>17</v>
      </c>
      <c r="C101">
        <v>230408</v>
      </c>
      <c r="D101" t="s">
        <v>1203</v>
      </c>
      <c r="E101">
        <v>0.18</v>
      </c>
      <c r="F101">
        <v>5</v>
      </c>
      <c r="G101">
        <v>1928153</v>
      </c>
      <c r="H101">
        <v>57050741</v>
      </c>
      <c r="I101">
        <v>226474</v>
      </c>
      <c r="J101">
        <v>234393</v>
      </c>
      <c r="K101">
        <v>0</v>
      </c>
      <c r="L101">
        <v>133617</v>
      </c>
      <c r="M101">
        <v>392495</v>
      </c>
      <c r="N101">
        <v>9437026</v>
      </c>
      <c r="O101">
        <v>25272</v>
      </c>
      <c r="P101">
        <v>25976</v>
      </c>
      <c r="Q101">
        <v>0</v>
      </c>
      <c r="R101">
        <v>14930</v>
      </c>
      <c r="S101" t="s">
        <v>1204</v>
      </c>
      <c r="T101" s="4">
        <v>5.0000000000000001E-4</v>
      </c>
      <c r="U101" t="s">
        <v>1205</v>
      </c>
      <c r="V101" s="4">
        <v>5.1999999999999998E-3</v>
      </c>
      <c r="W101" t="s">
        <v>1206</v>
      </c>
      <c r="X101" s="4">
        <v>3.8E-3</v>
      </c>
      <c r="Y101" t="s">
        <v>1205</v>
      </c>
      <c r="Z101" s="4">
        <v>2.5000000000000001E-3</v>
      </c>
      <c r="AA101" t="s">
        <v>1207</v>
      </c>
      <c r="AB101" s="4">
        <v>3.8999999999999998E-3</v>
      </c>
      <c r="AC101" t="s">
        <v>1205</v>
      </c>
      <c r="AD101" t="s">
        <v>1264</v>
      </c>
    </row>
    <row r="102" spans="1:30" hidden="1" x14ac:dyDescent="0.55000000000000004">
      <c r="A102">
        <v>1801236025</v>
      </c>
      <c r="B102">
        <v>13</v>
      </c>
      <c r="C102">
        <v>230407</v>
      </c>
      <c r="D102" t="s">
        <v>1203</v>
      </c>
      <c r="E102">
        <v>0.18</v>
      </c>
      <c r="F102">
        <v>5</v>
      </c>
      <c r="G102">
        <v>2568043</v>
      </c>
      <c r="H102">
        <v>56405826</v>
      </c>
      <c r="I102">
        <v>394729</v>
      </c>
      <c r="J102">
        <v>360232</v>
      </c>
      <c r="K102">
        <v>0</v>
      </c>
      <c r="L102">
        <v>152745</v>
      </c>
      <c r="M102">
        <v>410463</v>
      </c>
      <c r="N102">
        <v>9419471</v>
      </c>
      <c r="O102">
        <v>15075</v>
      </c>
      <c r="P102">
        <v>28983</v>
      </c>
      <c r="Q102">
        <v>0</v>
      </c>
      <c r="R102">
        <v>20213</v>
      </c>
      <c r="S102" t="s">
        <v>1204</v>
      </c>
      <c r="T102" t="s">
        <v>1265</v>
      </c>
      <c r="U102" t="s">
        <v>1205</v>
      </c>
      <c r="V102" s="4">
        <v>4.4000000000000003E-3</v>
      </c>
      <c r="W102" t="s">
        <v>1206</v>
      </c>
      <c r="X102" s="4">
        <v>6.6E-3</v>
      </c>
      <c r="Y102" t="s">
        <v>1205</v>
      </c>
      <c r="Z102" s="4">
        <v>1.5E-3</v>
      </c>
      <c r="AA102" t="s">
        <v>1207</v>
      </c>
      <c r="AB102" s="4">
        <v>6.1000000000000004E-3</v>
      </c>
      <c r="AC102" t="s">
        <v>1205</v>
      </c>
      <c r="AD102" t="s">
        <v>1226</v>
      </c>
    </row>
    <row r="103" spans="1:30" hidden="1" x14ac:dyDescent="0.55000000000000004">
      <c r="A103">
        <v>1801251425</v>
      </c>
      <c r="B103">
        <v>3</v>
      </c>
      <c r="C103">
        <v>230407</v>
      </c>
      <c r="D103" t="s">
        <v>1203</v>
      </c>
      <c r="E103">
        <v>0.18</v>
      </c>
      <c r="F103">
        <v>5</v>
      </c>
      <c r="G103">
        <v>2422939</v>
      </c>
      <c r="H103">
        <v>56553260</v>
      </c>
      <c r="I103">
        <v>206627</v>
      </c>
      <c r="J103">
        <v>299428</v>
      </c>
      <c r="K103">
        <v>0</v>
      </c>
      <c r="L103">
        <v>175418</v>
      </c>
      <c r="M103">
        <v>437356</v>
      </c>
      <c r="N103">
        <v>9392034</v>
      </c>
      <c r="O103">
        <v>14807</v>
      </c>
      <c r="P103">
        <v>33978</v>
      </c>
      <c r="Q103">
        <v>0</v>
      </c>
      <c r="R103">
        <v>22149</v>
      </c>
      <c r="S103" t="s">
        <v>1204</v>
      </c>
      <c r="T103" s="4">
        <v>1.1999999999999999E-3</v>
      </c>
      <c r="U103" t="s">
        <v>1205</v>
      </c>
      <c r="V103" s="4">
        <v>4.8999999999999998E-3</v>
      </c>
      <c r="W103" t="s">
        <v>1206</v>
      </c>
      <c r="X103" s="4">
        <v>3.5000000000000001E-3</v>
      </c>
      <c r="Y103" t="s">
        <v>1205</v>
      </c>
      <c r="Z103" s="4">
        <v>1.5E-3</v>
      </c>
      <c r="AA103" t="s">
        <v>1207</v>
      </c>
      <c r="AB103" s="4">
        <v>5.0000000000000001E-3</v>
      </c>
      <c r="AC103" t="s">
        <v>1205</v>
      </c>
      <c r="AD103" t="s">
        <v>1246</v>
      </c>
    </row>
    <row r="104" spans="1:30" hidden="1" x14ac:dyDescent="0.55000000000000004">
      <c r="A104">
        <v>2100426214</v>
      </c>
      <c r="B104">
        <v>8</v>
      </c>
      <c r="C104">
        <v>268807</v>
      </c>
      <c r="D104" t="s">
        <v>1203</v>
      </c>
      <c r="E104">
        <v>0.18</v>
      </c>
      <c r="F104">
        <v>6</v>
      </c>
      <c r="G104">
        <v>2789924</v>
      </c>
      <c r="H104">
        <v>66013140</v>
      </c>
      <c r="I104">
        <v>209334</v>
      </c>
      <c r="J104">
        <v>301318</v>
      </c>
      <c r="K104">
        <v>0</v>
      </c>
      <c r="L104">
        <v>183536</v>
      </c>
      <c r="M104">
        <v>473674</v>
      </c>
      <c r="N104">
        <v>9353890</v>
      </c>
      <c r="O104">
        <v>13243</v>
      </c>
      <c r="P104">
        <v>27075</v>
      </c>
      <c r="Q104">
        <v>0</v>
      </c>
      <c r="R104">
        <v>17165</v>
      </c>
      <c r="S104" t="s">
        <v>1204</v>
      </c>
      <c r="T104" s="4">
        <v>1.1000000000000001E-3</v>
      </c>
      <c r="U104" t="s">
        <v>1205</v>
      </c>
      <c r="V104" s="4">
        <v>4.1000000000000003E-3</v>
      </c>
      <c r="W104" t="s">
        <v>1206</v>
      </c>
      <c r="X104" s="4">
        <v>3.0000000000000001E-3</v>
      </c>
      <c r="Y104" t="s">
        <v>1205</v>
      </c>
      <c r="Z104" s="4">
        <v>1.2999999999999999E-3</v>
      </c>
      <c r="AA104" t="s">
        <v>1207</v>
      </c>
      <c r="AB104" s="4">
        <v>4.3E-3</v>
      </c>
      <c r="AC104" t="s">
        <v>1205</v>
      </c>
      <c r="AD104" t="s">
        <v>1266</v>
      </c>
    </row>
    <row r="105" spans="1:30" hidden="1" x14ac:dyDescent="0.55000000000000004">
      <c r="A105">
        <v>2100543917</v>
      </c>
      <c r="B105">
        <v>11</v>
      </c>
      <c r="C105">
        <v>268807</v>
      </c>
      <c r="D105" t="s">
        <v>1203</v>
      </c>
      <c r="E105">
        <v>0.18</v>
      </c>
      <c r="F105">
        <v>6</v>
      </c>
      <c r="G105">
        <v>2316144</v>
      </c>
      <c r="H105">
        <v>66491034</v>
      </c>
      <c r="I105">
        <v>253919</v>
      </c>
      <c r="J105">
        <v>291364</v>
      </c>
      <c r="K105">
        <v>0</v>
      </c>
      <c r="L105">
        <v>165138</v>
      </c>
      <c r="M105">
        <v>466571</v>
      </c>
      <c r="N105">
        <v>9363510</v>
      </c>
      <c r="O105">
        <v>29556</v>
      </c>
      <c r="P105">
        <v>42681</v>
      </c>
      <c r="Q105">
        <v>0</v>
      </c>
      <c r="R105">
        <v>22229</v>
      </c>
      <c r="S105" t="s">
        <v>1204</v>
      </c>
      <c r="T105" s="4">
        <v>1.6000000000000001E-3</v>
      </c>
      <c r="U105" t="s">
        <v>1205</v>
      </c>
      <c r="V105" s="4">
        <v>7.3000000000000001E-3</v>
      </c>
      <c r="W105" t="s">
        <v>1206</v>
      </c>
      <c r="X105" s="4">
        <v>3.5999999999999999E-3</v>
      </c>
      <c r="Y105" t="s">
        <v>1205</v>
      </c>
      <c r="Z105" s="4">
        <v>3.0000000000000001E-3</v>
      </c>
      <c r="AA105" t="s">
        <v>1207</v>
      </c>
      <c r="AB105" s="4">
        <v>4.1999999999999997E-3</v>
      </c>
      <c r="AC105" t="s">
        <v>1205</v>
      </c>
      <c r="AD105" t="s">
        <v>1258</v>
      </c>
    </row>
    <row r="106" spans="1:30" hidden="1" x14ac:dyDescent="0.55000000000000004">
      <c r="A106">
        <v>2100589573</v>
      </c>
      <c r="B106">
        <v>2</v>
      </c>
      <c r="C106">
        <v>268807</v>
      </c>
      <c r="D106" t="s">
        <v>1203</v>
      </c>
      <c r="E106">
        <v>0.18</v>
      </c>
      <c r="F106">
        <v>6</v>
      </c>
      <c r="G106">
        <v>2314145</v>
      </c>
      <c r="H106">
        <v>66490845</v>
      </c>
      <c r="I106">
        <v>307286</v>
      </c>
      <c r="J106">
        <v>280810</v>
      </c>
      <c r="K106">
        <v>0</v>
      </c>
      <c r="L106">
        <v>137442</v>
      </c>
      <c r="M106">
        <v>518425</v>
      </c>
      <c r="N106">
        <v>9311689</v>
      </c>
      <c r="O106">
        <v>77000</v>
      </c>
      <c r="P106">
        <v>50990</v>
      </c>
      <c r="Q106">
        <v>0</v>
      </c>
      <c r="R106">
        <v>16198</v>
      </c>
      <c r="S106" t="s">
        <v>1204</v>
      </c>
      <c r="T106" s="4">
        <v>2.3E-3</v>
      </c>
      <c r="U106" t="s">
        <v>1205</v>
      </c>
      <c r="V106" s="4">
        <v>1.2999999999999999E-2</v>
      </c>
      <c r="W106" t="s">
        <v>1206</v>
      </c>
      <c r="X106" s="4">
        <v>4.4000000000000003E-3</v>
      </c>
      <c r="Y106" t="s">
        <v>1205</v>
      </c>
      <c r="Z106" s="4">
        <v>7.7999999999999996E-3</v>
      </c>
      <c r="AA106" t="s">
        <v>1207</v>
      </c>
      <c r="AB106" s="4">
        <v>4.0000000000000001E-3</v>
      </c>
      <c r="AC106" t="s">
        <v>1205</v>
      </c>
      <c r="AD106" t="s">
        <v>1257</v>
      </c>
    </row>
    <row r="107" spans="1:30" hidden="1" x14ac:dyDescent="0.55000000000000004">
      <c r="A107">
        <v>2100604005</v>
      </c>
      <c r="B107">
        <v>6</v>
      </c>
      <c r="C107">
        <v>268807</v>
      </c>
      <c r="D107" t="s">
        <v>1203</v>
      </c>
      <c r="E107">
        <v>0.18</v>
      </c>
      <c r="F107">
        <v>6</v>
      </c>
      <c r="G107">
        <v>2672059</v>
      </c>
      <c r="H107">
        <v>66127471</v>
      </c>
      <c r="I107">
        <v>174974</v>
      </c>
      <c r="J107">
        <v>255371</v>
      </c>
      <c r="K107">
        <v>0</v>
      </c>
      <c r="L107">
        <v>155669</v>
      </c>
      <c r="M107">
        <v>508693</v>
      </c>
      <c r="N107">
        <v>9318860</v>
      </c>
      <c r="O107">
        <v>32349</v>
      </c>
      <c r="P107">
        <v>30576</v>
      </c>
      <c r="Q107">
        <v>0</v>
      </c>
      <c r="R107">
        <v>15266</v>
      </c>
      <c r="S107" t="s">
        <v>1204</v>
      </c>
      <c r="T107" s="4">
        <v>0</v>
      </c>
      <c r="U107" t="s">
        <v>1205</v>
      </c>
      <c r="V107" s="4">
        <v>6.4000000000000003E-3</v>
      </c>
      <c r="W107" t="s">
        <v>1206</v>
      </c>
      <c r="X107" s="4">
        <v>2.5000000000000001E-3</v>
      </c>
      <c r="Y107" t="s">
        <v>1205</v>
      </c>
      <c r="Z107" s="4">
        <v>3.2000000000000002E-3</v>
      </c>
      <c r="AA107" t="s">
        <v>1207</v>
      </c>
      <c r="AB107" s="4">
        <v>3.7000000000000002E-3</v>
      </c>
      <c r="AC107" t="s">
        <v>1205</v>
      </c>
      <c r="AD107" t="s">
        <v>1237</v>
      </c>
    </row>
    <row r="108" spans="1:30" hidden="1" x14ac:dyDescent="0.55000000000000004">
      <c r="A108">
        <v>2100700920</v>
      </c>
      <c r="B108">
        <v>4</v>
      </c>
      <c r="C108">
        <v>268807</v>
      </c>
      <c r="D108" t="s">
        <v>1203</v>
      </c>
      <c r="E108">
        <v>0.18</v>
      </c>
      <c r="F108">
        <v>6</v>
      </c>
      <c r="G108">
        <v>729564</v>
      </c>
      <c r="H108">
        <v>68076779</v>
      </c>
      <c r="I108">
        <v>54368</v>
      </c>
      <c r="J108">
        <v>140230</v>
      </c>
      <c r="K108">
        <v>0</v>
      </c>
      <c r="L108">
        <v>123056</v>
      </c>
      <c r="M108">
        <v>188864</v>
      </c>
      <c r="N108">
        <v>9641243</v>
      </c>
      <c r="O108">
        <v>23328</v>
      </c>
      <c r="P108">
        <v>20963</v>
      </c>
      <c r="Q108">
        <v>0</v>
      </c>
      <c r="R108">
        <v>13661</v>
      </c>
      <c r="S108" t="s">
        <v>1204</v>
      </c>
      <c r="T108" s="4">
        <v>2.8E-3</v>
      </c>
      <c r="U108" t="s">
        <v>1205</v>
      </c>
      <c r="V108" s="4">
        <v>4.4999999999999997E-3</v>
      </c>
      <c r="W108" t="s">
        <v>1206</v>
      </c>
      <c r="X108" s="4">
        <v>6.9999999999999999E-4</v>
      </c>
      <c r="Y108" t="s">
        <v>1205</v>
      </c>
      <c r="Z108" s="4">
        <v>2.3E-3</v>
      </c>
      <c r="AA108" t="s">
        <v>1207</v>
      </c>
      <c r="AB108" s="4">
        <v>2E-3</v>
      </c>
      <c r="AC108" t="s">
        <v>1205</v>
      </c>
      <c r="AD108" t="s">
        <v>1256</v>
      </c>
    </row>
    <row r="109" spans="1:30" hidden="1" x14ac:dyDescent="0.55000000000000004">
      <c r="A109">
        <v>2100735216</v>
      </c>
      <c r="B109">
        <v>1</v>
      </c>
      <c r="C109">
        <v>268807</v>
      </c>
      <c r="D109" t="s">
        <v>1203</v>
      </c>
      <c r="E109">
        <v>0.18</v>
      </c>
      <c r="F109">
        <v>6</v>
      </c>
      <c r="G109">
        <v>2996919</v>
      </c>
      <c r="H109">
        <v>65805462</v>
      </c>
      <c r="I109">
        <v>244397</v>
      </c>
      <c r="J109">
        <v>270823</v>
      </c>
      <c r="K109">
        <v>0</v>
      </c>
      <c r="L109">
        <v>154948</v>
      </c>
      <c r="M109">
        <v>501967</v>
      </c>
      <c r="N109">
        <v>9328141</v>
      </c>
      <c r="O109">
        <v>21860</v>
      </c>
      <c r="P109">
        <v>17363</v>
      </c>
      <c r="Q109">
        <v>0</v>
      </c>
      <c r="R109">
        <v>9751</v>
      </c>
      <c r="S109" t="s">
        <v>1204</v>
      </c>
      <c r="T109" s="4">
        <v>1.1999999999999999E-3</v>
      </c>
      <c r="U109" t="s">
        <v>1205</v>
      </c>
      <c r="V109" s="4">
        <v>3.8999999999999998E-3</v>
      </c>
      <c r="W109" t="s">
        <v>1206</v>
      </c>
      <c r="X109" s="4">
        <v>3.5000000000000001E-3</v>
      </c>
      <c r="Y109" t="s">
        <v>1205</v>
      </c>
      <c r="Z109" s="4">
        <v>2.2000000000000001E-3</v>
      </c>
      <c r="AA109" t="s">
        <v>1207</v>
      </c>
      <c r="AB109" s="4">
        <v>3.8999999999999998E-3</v>
      </c>
      <c r="AC109" t="s">
        <v>1205</v>
      </c>
      <c r="AD109" t="s">
        <v>1243</v>
      </c>
    </row>
    <row r="110" spans="1:30" hidden="1" x14ac:dyDescent="0.55000000000000004">
      <c r="A110">
        <v>2100755212</v>
      </c>
      <c r="B110">
        <v>7</v>
      </c>
      <c r="C110">
        <v>268807</v>
      </c>
      <c r="D110" t="s">
        <v>1203</v>
      </c>
      <c r="E110">
        <v>0.18</v>
      </c>
      <c r="F110">
        <v>6</v>
      </c>
      <c r="G110">
        <v>2794448</v>
      </c>
      <c r="H110">
        <v>66006866</v>
      </c>
      <c r="I110">
        <v>235783</v>
      </c>
      <c r="J110">
        <v>282233</v>
      </c>
      <c r="K110">
        <v>0</v>
      </c>
      <c r="L110">
        <v>156646</v>
      </c>
      <c r="M110">
        <v>518458</v>
      </c>
      <c r="N110">
        <v>9309337</v>
      </c>
      <c r="O110">
        <v>56263</v>
      </c>
      <c r="P110">
        <v>39371</v>
      </c>
      <c r="Q110">
        <v>0</v>
      </c>
      <c r="R110">
        <v>15402</v>
      </c>
      <c r="S110" t="s">
        <v>1204</v>
      </c>
      <c r="T110" s="4">
        <v>1.1999999999999999E-3</v>
      </c>
      <c r="U110" t="s">
        <v>1205</v>
      </c>
      <c r="V110" s="4">
        <v>9.7000000000000003E-3</v>
      </c>
      <c r="W110" t="s">
        <v>1206</v>
      </c>
      <c r="X110" s="4">
        <v>3.3999999999999998E-3</v>
      </c>
      <c r="Y110" t="s">
        <v>1205</v>
      </c>
      <c r="Z110" s="4">
        <v>5.7000000000000002E-3</v>
      </c>
      <c r="AA110" t="s">
        <v>1207</v>
      </c>
      <c r="AB110" s="4">
        <v>4.1000000000000003E-3</v>
      </c>
      <c r="AC110" t="s">
        <v>1205</v>
      </c>
      <c r="AD110" t="s">
        <v>1251</v>
      </c>
    </row>
    <row r="111" spans="1:30" hidden="1" x14ac:dyDescent="0.55000000000000004">
      <c r="A111">
        <v>2100803438</v>
      </c>
      <c r="B111">
        <v>14</v>
      </c>
      <c r="C111">
        <v>268807</v>
      </c>
      <c r="D111" t="s">
        <v>1203</v>
      </c>
      <c r="E111">
        <v>0.18</v>
      </c>
      <c r="F111">
        <v>6</v>
      </c>
      <c r="G111">
        <v>2571764</v>
      </c>
      <c r="H111">
        <v>66234098</v>
      </c>
      <c r="I111">
        <v>206133</v>
      </c>
      <c r="J111">
        <v>271129</v>
      </c>
      <c r="K111">
        <v>0</v>
      </c>
      <c r="L111">
        <v>166210</v>
      </c>
      <c r="M111">
        <v>436516</v>
      </c>
      <c r="N111">
        <v>9391572</v>
      </c>
      <c r="O111">
        <v>24442</v>
      </c>
      <c r="P111">
        <v>22867</v>
      </c>
      <c r="Q111">
        <v>0</v>
      </c>
      <c r="R111">
        <v>14068</v>
      </c>
      <c r="S111" t="s">
        <v>1204</v>
      </c>
      <c r="T111" s="4">
        <v>5.9999999999999995E-4</v>
      </c>
      <c r="U111" t="s">
        <v>1205</v>
      </c>
      <c r="V111" s="4">
        <v>4.7999999999999996E-3</v>
      </c>
      <c r="W111" t="s">
        <v>1206</v>
      </c>
      <c r="X111" s="4">
        <v>2.8999999999999998E-3</v>
      </c>
      <c r="Y111" t="s">
        <v>1205</v>
      </c>
      <c r="Z111" s="4">
        <v>2.3999999999999998E-3</v>
      </c>
      <c r="AA111" t="s">
        <v>1207</v>
      </c>
      <c r="AB111" s="4">
        <v>3.8999999999999998E-3</v>
      </c>
      <c r="AC111" t="s">
        <v>1205</v>
      </c>
      <c r="AD111" t="s">
        <v>1245</v>
      </c>
    </row>
    <row r="112" spans="1:30" hidden="1" x14ac:dyDescent="0.55000000000000004">
      <c r="A112">
        <v>2100816006</v>
      </c>
      <c r="B112">
        <v>15</v>
      </c>
      <c r="C112">
        <v>268807</v>
      </c>
      <c r="D112" t="s">
        <v>1203</v>
      </c>
      <c r="E112">
        <v>0.18</v>
      </c>
      <c r="F112">
        <v>6</v>
      </c>
      <c r="G112">
        <v>2573591</v>
      </c>
      <c r="H112">
        <v>66231418</v>
      </c>
      <c r="I112">
        <v>259802</v>
      </c>
      <c r="J112">
        <v>318621</v>
      </c>
      <c r="K112">
        <v>0</v>
      </c>
      <c r="L112">
        <v>185750</v>
      </c>
      <c r="M112">
        <v>464305</v>
      </c>
      <c r="N112">
        <v>9365353</v>
      </c>
      <c r="O112">
        <v>35580</v>
      </c>
      <c r="P112">
        <v>35857</v>
      </c>
      <c r="Q112">
        <v>0</v>
      </c>
      <c r="R112">
        <v>17761</v>
      </c>
      <c r="S112" t="s">
        <v>1204</v>
      </c>
      <c r="T112" s="4">
        <v>2.0999999999999999E-3</v>
      </c>
      <c r="U112" t="s">
        <v>1205</v>
      </c>
      <c r="V112" s="4">
        <v>7.1999999999999998E-3</v>
      </c>
      <c r="W112" t="s">
        <v>1206</v>
      </c>
      <c r="X112" s="4">
        <v>3.7000000000000002E-3</v>
      </c>
      <c r="Y112" t="s">
        <v>1205</v>
      </c>
      <c r="Z112" s="4">
        <v>3.5999999999999999E-3</v>
      </c>
      <c r="AA112" t="s">
        <v>1207</v>
      </c>
      <c r="AB112" s="4">
        <v>4.5999999999999999E-3</v>
      </c>
      <c r="AC112" t="s">
        <v>1205</v>
      </c>
      <c r="AD112" t="s">
        <v>1253</v>
      </c>
    </row>
    <row r="113" spans="1:30" hidden="1" x14ac:dyDescent="0.55000000000000004">
      <c r="A113">
        <v>2100834124</v>
      </c>
      <c r="B113">
        <v>16</v>
      </c>
      <c r="C113">
        <v>268808</v>
      </c>
      <c r="D113" t="s">
        <v>1203</v>
      </c>
      <c r="E113">
        <v>0.18</v>
      </c>
      <c r="F113">
        <v>6</v>
      </c>
      <c r="G113">
        <v>2488618</v>
      </c>
      <c r="H113">
        <v>66311276</v>
      </c>
      <c r="I113">
        <v>178546</v>
      </c>
      <c r="J113">
        <v>252764</v>
      </c>
      <c r="K113">
        <v>0</v>
      </c>
      <c r="L113">
        <v>151563</v>
      </c>
      <c r="M113">
        <v>476538</v>
      </c>
      <c r="N113">
        <v>9353203</v>
      </c>
      <c r="O113">
        <v>41442</v>
      </c>
      <c r="P113">
        <v>39562</v>
      </c>
      <c r="Q113">
        <v>0</v>
      </c>
      <c r="R113">
        <v>14941</v>
      </c>
      <c r="S113" t="s">
        <v>1204</v>
      </c>
      <c r="T113" s="4">
        <v>0</v>
      </c>
      <c r="U113" t="s">
        <v>1205</v>
      </c>
      <c r="V113" s="4">
        <v>8.2000000000000007E-3</v>
      </c>
      <c r="W113" t="s">
        <v>1206</v>
      </c>
      <c r="X113" s="4">
        <v>2.5000000000000001E-3</v>
      </c>
      <c r="Y113" t="s">
        <v>1205</v>
      </c>
      <c r="Z113" s="4">
        <v>4.1999999999999997E-3</v>
      </c>
      <c r="AA113" t="s">
        <v>1207</v>
      </c>
      <c r="AB113" s="4">
        <v>3.5999999999999999E-3</v>
      </c>
      <c r="AC113" t="s">
        <v>1205</v>
      </c>
      <c r="AD113" t="s">
        <v>1251</v>
      </c>
    </row>
    <row r="114" spans="1:30" hidden="1" x14ac:dyDescent="0.55000000000000004">
      <c r="A114">
        <v>2100909836</v>
      </c>
      <c r="B114">
        <v>10</v>
      </c>
      <c r="C114">
        <v>268807</v>
      </c>
      <c r="D114" t="s">
        <v>1203</v>
      </c>
      <c r="E114">
        <v>0.18</v>
      </c>
      <c r="F114">
        <v>6</v>
      </c>
      <c r="G114">
        <v>2698018</v>
      </c>
      <c r="H114">
        <v>66105619</v>
      </c>
      <c r="I114">
        <v>213174</v>
      </c>
      <c r="J114">
        <v>280846</v>
      </c>
      <c r="K114">
        <v>0</v>
      </c>
      <c r="L114">
        <v>159856</v>
      </c>
      <c r="M114">
        <v>534237</v>
      </c>
      <c r="N114">
        <v>9293696</v>
      </c>
      <c r="O114">
        <v>65620</v>
      </c>
      <c r="P114">
        <v>55936</v>
      </c>
      <c r="Q114">
        <v>0</v>
      </c>
      <c r="R114">
        <v>17993</v>
      </c>
      <c r="S114" t="s">
        <v>1204</v>
      </c>
      <c r="T114" s="4">
        <v>8.9999999999999998E-4</v>
      </c>
      <c r="U114" t="s">
        <v>1205</v>
      </c>
      <c r="V114" s="4">
        <v>1.23E-2</v>
      </c>
      <c r="W114" t="s">
        <v>1206</v>
      </c>
      <c r="X114" s="4">
        <v>3.0000000000000001E-3</v>
      </c>
      <c r="Y114" t="s">
        <v>1205</v>
      </c>
      <c r="Z114" s="4">
        <v>6.6E-3</v>
      </c>
      <c r="AA114" t="s">
        <v>1207</v>
      </c>
      <c r="AB114" s="4">
        <v>4.0000000000000001E-3</v>
      </c>
      <c r="AC114" t="s">
        <v>1205</v>
      </c>
      <c r="AD114" t="s">
        <v>1267</v>
      </c>
    </row>
    <row r="115" spans="1:30" hidden="1" x14ac:dyDescent="0.55000000000000004">
      <c r="A115">
        <v>2100946937</v>
      </c>
      <c r="B115">
        <v>12</v>
      </c>
      <c r="C115">
        <v>268807</v>
      </c>
      <c r="D115" t="s">
        <v>1203</v>
      </c>
      <c r="E115">
        <v>0.18</v>
      </c>
      <c r="F115">
        <v>6</v>
      </c>
      <c r="G115">
        <v>814316</v>
      </c>
      <c r="H115">
        <v>67993849</v>
      </c>
      <c r="I115">
        <v>63700</v>
      </c>
      <c r="J115">
        <v>146058</v>
      </c>
      <c r="K115">
        <v>0</v>
      </c>
      <c r="L115">
        <v>126491</v>
      </c>
      <c r="M115">
        <v>238857</v>
      </c>
      <c r="N115">
        <v>9590982</v>
      </c>
      <c r="O115">
        <v>27905</v>
      </c>
      <c r="P115">
        <v>27669</v>
      </c>
      <c r="Q115">
        <v>0</v>
      </c>
      <c r="R115">
        <v>16502</v>
      </c>
      <c r="S115" t="s">
        <v>1204</v>
      </c>
      <c r="T115" s="4">
        <v>3.0000000000000001E-3</v>
      </c>
      <c r="U115" t="s">
        <v>1205</v>
      </c>
      <c r="V115" s="4">
        <v>5.5999999999999999E-3</v>
      </c>
      <c r="W115" t="s">
        <v>1206</v>
      </c>
      <c r="X115" s="4">
        <v>8.9999999999999998E-4</v>
      </c>
      <c r="Y115" t="s">
        <v>1205</v>
      </c>
      <c r="Z115" s="4">
        <v>2.8E-3</v>
      </c>
      <c r="AA115" t="s">
        <v>1207</v>
      </c>
      <c r="AB115" s="4">
        <v>2.0999999999999999E-3</v>
      </c>
      <c r="AC115" t="s">
        <v>1205</v>
      </c>
      <c r="AD115" t="s">
        <v>1261</v>
      </c>
    </row>
    <row r="116" spans="1:30" hidden="1" x14ac:dyDescent="0.55000000000000004">
      <c r="A116">
        <v>2101061949</v>
      </c>
      <c r="B116">
        <v>9</v>
      </c>
      <c r="C116">
        <v>268807</v>
      </c>
      <c r="D116" t="s">
        <v>1203</v>
      </c>
      <c r="E116">
        <v>0.18</v>
      </c>
      <c r="F116">
        <v>6</v>
      </c>
      <c r="G116">
        <v>2826513</v>
      </c>
      <c r="H116">
        <v>65974792</v>
      </c>
      <c r="I116">
        <v>325318</v>
      </c>
      <c r="J116">
        <v>324136</v>
      </c>
      <c r="K116">
        <v>0</v>
      </c>
      <c r="L116">
        <v>159197</v>
      </c>
      <c r="M116">
        <v>511492</v>
      </c>
      <c r="N116">
        <v>9318436</v>
      </c>
      <c r="O116">
        <v>67447</v>
      </c>
      <c r="P116">
        <v>50553</v>
      </c>
      <c r="Q116">
        <v>0</v>
      </c>
      <c r="R116">
        <v>16841</v>
      </c>
      <c r="S116" t="s">
        <v>1204</v>
      </c>
      <c r="T116" s="4">
        <v>3.0999999999999999E-3</v>
      </c>
      <c r="U116" t="s">
        <v>1205</v>
      </c>
      <c r="V116" s="4">
        <v>1.2E-2</v>
      </c>
      <c r="W116" t="s">
        <v>1206</v>
      </c>
      <c r="X116" s="4">
        <v>4.7000000000000002E-3</v>
      </c>
      <c r="Y116" t="s">
        <v>1205</v>
      </c>
      <c r="Z116" s="4">
        <v>6.7999999999999996E-3</v>
      </c>
      <c r="AA116" t="s">
        <v>1207</v>
      </c>
      <c r="AB116" s="4">
        <v>4.7000000000000002E-3</v>
      </c>
      <c r="AC116" t="s">
        <v>1205</v>
      </c>
      <c r="AD116" t="s">
        <v>1257</v>
      </c>
    </row>
    <row r="117" spans="1:30" hidden="1" x14ac:dyDescent="0.55000000000000004">
      <c r="A117">
        <v>2101068573</v>
      </c>
      <c r="B117">
        <v>5</v>
      </c>
      <c r="C117">
        <v>268807</v>
      </c>
      <c r="D117" t="s">
        <v>1203</v>
      </c>
      <c r="E117">
        <v>0.18</v>
      </c>
      <c r="F117">
        <v>6</v>
      </c>
      <c r="G117">
        <v>1942273</v>
      </c>
      <c r="H117">
        <v>66866454</v>
      </c>
      <c r="I117">
        <v>188664</v>
      </c>
      <c r="J117">
        <v>233171</v>
      </c>
      <c r="K117">
        <v>0</v>
      </c>
      <c r="L117">
        <v>149467</v>
      </c>
      <c r="M117">
        <v>399256</v>
      </c>
      <c r="N117">
        <v>9430626</v>
      </c>
      <c r="O117">
        <v>12396</v>
      </c>
      <c r="P117">
        <v>16814</v>
      </c>
      <c r="Q117">
        <v>0</v>
      </c>
      <c r="R117">
        <v>11746</v>
      </c>
      <c r="S117" t="s">
        <v>1204</v>
      </c>
      <c r="T117" s="4">
        <v>6.1000000000000004E-3</v>
      </c>
      <c r="U117" t="s">
        <v>1205</v>
      </c>
      <c r="V117" s="4">
        <v>2.8999999999999998E-3</v>
      </c>
      <c r="W117" t="s">
        <v>1206</v>
      </c>
      <c r="X117" s="4">
        <v>2.7000000000000001E-3</v>
      </c>
      <c r="Y117" t="s">
        <v>1205</v>
      </c>
      <c r="Z117" s="4">
        <v>1.1999999999999999E-3</v>
      </c>
      <c r="AA117" t="s">
        <v>1207</v>
      </c>
      <c r="AB117" s="4">
        <v>3.3E-3</v>
      </c>
      <c r="AC117" t="s">
        <v>1205</v>
      </c>
      <c r="AD117" t="s">
        <v>1243</v>
      </c>
    </row>
    <row r="118" spans="1:30" x14ac:dyDescent="0.55000000000000004">
      <c r="A118">
        <v>2101170303</v>
      </c>
      <c r="B118">
        <v>17</v>
      </c>
      <c r="C118">
        <v>268808</v>
      </c>
      <c r="D118" t="s">
        <v>1203</v>
      </c>
      <c r="E118">
        <v>0.18</v>
      </c>
      <c r="F118">
        <v>6</v>
      </c>
      <c r="G118">
        <v>2412165</v>
      </c>
      <c r="H118">
        <v>66396316</v>
      </c>
      <c r="I118">
        <v>246293</v>
      </c>
      <c r="J118">
        <v>274095</v>
      </c>
      <c r="K118">
        <v>0</v>
      </c>
      <c r="L118">
        <v>157702</v>
      </c>
      <c r="M118">
        <v>484009</v>
      </c>
      <c r="N118">
        <v>9345575</v>
      </c>
      <c r="O118">
        <v>19819</v>
      </c>
      <c r="P118">
        <v>39702</v>
      </c>
      <c r="Q118">
        <v>0</v>
      </c>
      <c r="R118">
        <v>24085</v>
      </c>
      <c r="S118" t="s">
        <v>1204</v>
      </c>
      <c r="T118" s="4">
        <v>1.2999999999999999E-3</v>
      </c>
      <c r="U118" t="s">
        <v>1205</v>
      </c>
      <c r="V118" s="4">
        <v>6.0000000000000001E-3</v>
      </c>
      <c r="W118" t="s">
        <v>1206</v>
      </c>
      <c r="X118" s="4">
        <v>3.5000000000000001E-3</v>
      </c>
      <c r="Y118" t="s">
        <v>1205</v>
      </c>
      <c r="Z118" s="4">
        <v>2E-3</v>
      </c>
      <c r="AA118" t="s">
        <v>1207</v>
      </c>
      <c r="AB118" s="4">
        <v>3.8999999999999998E-3</v>
      </c>
      <c r="AC118" t="s">
        <v>1205</v>
      </c>
      <c r="AD118" t="s">
        <v>1251</v>
      </c>
    </row>
    <row r="119" spans="1:30" hidden="1" x14ac:dyDescent="0.55000000000000004">
      <c r="A119">
        <v>2101237380</v>
      </c>
      <c r="B119">
        <v>13</v>
      </c>
      <c r="C119">
        <v>268807</v>
      </c>
      <c r="D119" t="s">
        <v>1203</v>
      </c>
      <c r="E119">
        <v>0.18</v>
      </c>
      <c r="F119">
        <v>6</v>
      </c>
      <c r="G119">
        <v>3047042</v>
      </c>
      <c r="H119">
        <v>65754485</v>
      </c>
      <c r="I119">
        <v>420662</v>
      </c>
      <c r="J119">
        <v>391685</v>
      </c>
      <c r="K119">
        <v>0</v>
      </c>
      <c r="L119">
        <v>171810</v>
      </c>
      <c r="M119">
        <v>478996</v>
      </c>
      <c r="N119">
        <v>9348659</v>
      </c>
      <c r="O119">
        <v>25933</v>
      </c>
      <c r="P119">
        <v>31453</v>
      </c>
      <c r="Q119">
        <v>0</v>
      </c>
      <c r="R119">
        <v>19065</v>
      </c>
      <c r="S119" t="s">
        <v>1204</v>
      </c>
      <c r="T119" t="s">
        <v>1265</v>
      </c>
      <c r="U119" t="s">
        <v>1205</v>
      </c>
      <c r="V119" s="4">
        <v>5.7999999999999996E-3</v>
      </c>
      <c r="W119" t="s">
        <v>1206</v>
      </c>
      <c r="X119" s="4">
        <v>6.1000000000000004E-3</v>
      </c>
      <c r="Y119" t="s">
        <v>1205</v>
      </c>
      <c r="Z119" s="4">
        <v>2.5999999999999999E-3</v>
      </c>
      <c r="AA119" t="s">
        <v>1207</v>
      </c>
      <c r="AB119" s="4">
        <v>5.5999999999999999E-3</v>
      </c>
      <c r="AC119" t="s">
        <v>1205</v>
      </c>
      <c r="AD119" t="s">
        <v>1268</v>
      </c>
    </row>
    <row r="120" spans="1:30" hidden="1" x14ac:dyDescent="0.55000000000000004">
      <c r="A120">
        <v>2101252789</v>
      </c>
      <c r="B120">
        <v>3</v>
      </c>
      <c r="C120">
        <v>268807</v>
      </c>
      <c r="D120" t="s">
        <v>1203</v>
      </c>
      <c r="E120">
        <v>0.18</v>
      </c>
      <c r="F120">
        <v>6</v>
      </c>
      <c r="G120">
        <v>2968571</v>
      </c>
      <c r="H120">
        <v>65837485</v>
      </c>
      <c r="I120">
        <v>235990</v>
      </c>
      <c r="J120">
        <v>342223</v>
      </c>
      <c r="K120">
        <v>0</v>
      </c>
      <c r="L120">
        <v>196848</v>
      </c>
      <c r="M120">
        <v>545629</v>
      </c>
      <c r="N120">
        <v>9284225</v>
      </c>
      <c r="O120">
        <v>29363</v>
      </c>
      <c r="P120">
        <v>42795</v>
      </c>
      <c r="Q120">
        <v>0</v>
      </c>
      <c r="R120">
        <v>21430</v>
      </c>
      <c r="S120" t="s">
        <v>1204</v>
      </c>
      <c r="T120" s="4">
        <v>2.0999999999999999E-3</v>
      </c>
      <c r="U120" t="s">
        <v>1205</v>
      </c>
      <c r="V120" s="4">
        <v>7.3000000000000001E-3</v>
      </c>
      <c r="W120" t="s">
        <v>1206</v>
      </c>
      <c r="X120" s="4">
        <v>3.3999999999999998E-3</v>
      </c>
      <c r="Y120" t="s">
        <v>1205</v>
      </c>
      <c r="Z120" s="4">
        <v>2.8999999999999998E-3</v>
      </c>
      <c r="AA120" t="s">
        <v>1207</v>
      </c>
      <c r="AB120" s="4">
        <v>4.8999999999999998E-3</v>
      </c>
      <c r="AC120" t="s">
        <v>1205</v>
      </c>
      <c r="AD120" t="s">
        <v>1258</v>
      </c>
    </row>
    <row r="121" spans="1:30" hidden="1" x14ac:dyDescent="0.55000000000000004">
      <c r="A121">
        <v>2400424856</v>
      </c>
      <c r="B121">
        <v>8</v>
      </c>
      <c r="C121">
        <v>307207</v>
      </c>
      <c r="D121" t="s">
        <v>1203</v>
      </c>
      <c r="E121">
        <v>0.18</v>
      </c>
      <c r="F121">
        <v>7</v>
      </c>
      <c r="G121">
        <v>3264280</v>
      </c>
      <c r="H121">
        <v>75368572</v>
      </c>
      <c r="I121">
        <v>231683</v>
      </c>
      <c r="J121">
        <v>325523</v>
      </c>
      <c r="K121">
        <v>0</v>
      </c>
      <c r="L121">
        <v>198149</v>
      </c>
      <c r="M121">
        <v>474353</v>
      </c>
      <c r="N121">
        <v>9355432</v>
      </c>
      <c r="O121">
        <v>22349</v>
      </c>
      <c r="P121">
        <v>24205</v>
      </c>
      <c r="Q121">
        <v>0</v>
      </c>
      <c r="R121">
        <v>14613</v>
      </c>
      <c r="S121" t="s">
        <v>1204</v>
      </c>
      <c r="T121" s="4">
        <v>1.6000000000000001E-3</v>
      </c>
      <c r="U121" t="s">
        <v>1205</v>
      </c>
      <c r="V121" s="4">
        <v>4.7000000000000002E-3</v>
      </c>
      <c r="W121" t="s">
        <v>1206</v>
      </c>
      <c r="X121" s="4">
        <v>2.8999999999999998E-3</v>
      </c>
      <c r="Y121" t="s">
        <v>1205</v>
      </c>
      <c r="Z121" s="4">
        <v>2.2000000000000001E-3</v>
      </c>
      <c r="AA121" t="s">
        <v>1207</v>
      </c>
      <c r="AB121" s="4">
        <v>4.1000000000000003E-3</v>
      </c>
      <c r="AC121" t="s">
        <v>1205</v>
      </c>
      <c r="AD121" t="s">
        <v>1269</v>
      </c>
    </row>
    <row r="122" spans="1:30" hidden="1" x14ac:dyDescent="0.55000000000000004">
      <c r="A122">
        <v>2400542547</v>
      </c>
      <c r="B122">
        <v>11</v>
      </c>
      <c r="C122">
        <v>307207</v>
      </c>
      <c r="D122" t="s">
        <v>1203</v>
      </c>
      <c r="E122">
        <v>0.18</v>
      </c>
      <c r="F122">
        <v>7</v>
      </c>
      <c r="G122">
        <v>2753004</v>
      </c>
      <c r="H122">
        <v>75883994</v>
      </c>
      <c r="I122">
        <v>276617</v>
      </c>
      <c r="J122">
        <v>312870</v>
      </c>
      <c r="K122">
        <v>0</v>
      </c>
      <c r="L122">
        <v>176298</v>
      </c>
      <c r="M122">
        <v>436857</v>
      </c>
      <c r="N122">
        <v>9392960</v>
      </c>
      <c r="O122">
        <v>22698</v>
      </c>
      <c r="P122">
        <v>21506</v>
      </c>
      <c r="Q122">
        <v>0</v>
      </c>
      <c r="R122">
        <v>11160</v>
      </c>
      <c r="S122" t="s">
        <v>1204</v>
      </c>
      <c r="T122" s="4">
        <v>2E-3</v>
      </c>
      <c r="U122" t="s">
        <v>1205</v>
      </c>
      <c r="V122" s="4">
        <v>4.4000000000000003E-3</v>
      </c>
      <c r="W122" t="s">
        <v>1206</v>
      </c>
      <c r="X122" s="4">
        <v>3.5000000000000001E-3</v>
      </c>
      <c r="Y122" t="s">
        <v>1205</v>
      </c>
      <c r="Z122" s="4">
        <v>2.3E-3</v>
      </c>
      <c r="AA122" t="s">
        <v>1207</v>
      </c>
      <c r="AB122" s="4">
        <v>3.8999999999999998E-3</v>
      </c>
      <c r="AC122" t="s">
        <v>1205</v>
      </c>
      <c r="AD122" t="s">
        <v>1256</v>
      </c>
    </row>
    <row r="123" spans="1:30" hidden="1" x14ac:dyDescent="0.55000000000000004">
      <c r="A123">
        <v>2400587929</v>
      </c>
      <c r="B123">
        <v>2</v>
      </c>
      <c r="C123">
        <v>307207</v>
      </c>
      <c r="D123" t="s">
        <v>1203</v>
      </c>
      <c r="E123">
        <v>0.18</v>
      </c>
      <c r="F123">
        <v>7</v>
      </c>
      <c r="G123">
        <v>2696427</v>
      </c>
      <c r="H123">
        <v>75938596</v>
      </c>
      <c r="I123">
        <v>319534</v>
      </c>
      <c r="J123">
        <v>296014</v>
      </c>
      <c r="K123">
        <v>0</v>
      </c>
      <c r="L123">
        <v>147231</v>
      </c>
      <c r="M123">
        <v>382279</v>
      </c>
      <c r="N123">
        <v>9447751</v>
      </c>
      <c r="O123">
        <v>12248</v>
      </c>
      <c r="P123">
        <v>15204</v>
      </c>
      <c r="Q123">
        <v>0</v>
      </c>
      <c r="R123">
        <v>9789</v>
      </c>
      <c r="S123" t="s">
        <v>1204</v>
      </c>
      <c r="T123" s="4">
        <v>2.3E-3</v>
      </c>
      <c r="U123" t="s">
        <v>1205</v>
      </c>
      <c r="V123" s="4">
        <v>2.7000000000000001E-3</v>
      </c>
      <c r="W123" t="s">
        <v>1206</v>
      </c>
      <c r="X123" s="4">
        <v>4.0000000000000001E-3</v>
      </c>
      <c r="Y123" t="s">
        <v>1205</v>
      </c>
      <c r="Z123" s="4">
        <v>1.1999999999999999E-3</v>
      </c>
      <c r="AA123" t="s">
        <v>1207</v>
      </c>
      <c r="AB123" s="4">
        <v>3.7000000000000002E-3</v>
      </c>
      <c r="AC123" t="s">
        <v>1205</v>
      </c>
      <c r="AD123" t="s">
        <v>1270</v>
      </c>
    </row>
    <row r="124" spans="1:30" hidden="1" x14ac:dyDescent="0.55000000000000004">
      <c r="A124">
        <v>2400602631</v>
      </c>
      <c r="B124">
        <v>6</v>
      </c>
      <c r="C124">
        <v>307207</v>
      </c>
      <c r="D124" t="s">
        <v>1203</v>
      </c>
      <c r="E124">
        <v>0.18</v>
      </c>
      <c r="F124">
        <v>7</v>
      </c>
      <c r="G124">
        <v>3175037</v>
      </c>
      <c r="H124">
        <v>75452379</v>
      </c>
      <c r="I124">
        <v>188656</v>
      </c>
      <c r="J124">
        <v>273938</v>
      </c>
      <c r="K124">
        <v>0</v>
      </c>
      <c r="L124">
        <v>166808</v>
      </c>
      <c r="M124">
        <v>502975</v>
      </c>
      <c r="N124">
        <v>9324908</v>
      </c>
      <c r="O124">
        <v>13682</v>
      </c>
      <c r="P124">
        <v>18567</v>
      </c>
      <c r="Q124">
        <v>0</v>
      </c>
      <c r="R124">
        <v>11139</v>
      </c>
      <c r="S124" t="s">
        <v>1204</v>
      </c>
      <c r="T124" s="4">
        <v>4.0000000000000002E-4</v>
      </c>
      <c r="U124" t="s">
        <v>1205</v>
      </c>
      <c r="V124" s="4">
        <v>3.2000000000000002E-3</v>
      </c>
      <c r="W124" t="s">
        <v>1206</v>
      </c>
      <c r="X124" s="4">
        <v>2.3E-3</v>
      </c>
      <c r="Y124" t="s">
        <v>1205</v>
      </c>
      <c r="Z124" s="4">
        <v>1.2999999999999999E-3</v>
      </c>
      <c r="AA124" t="s">
        <v>1207</v>
      </c>
      <c r="AB124" s="4">
        <v>3.3999999999999998E-3</v>
      </c>
      <c r="AC124" t="s">
        <v>1205</v>
      </c>
      <c r="AD124" t="s">
        <v>1271</v>
      </c>
    </row>
    <row r="125" spans="1:30" hidden="1" x14ac:dyDescent="0.55000000000000004">
      <c r="A125">
        <v>2400699655</v>
      </c>
      <c r="B125">
        <v>4</v>
      </c>
      <c r="C125">
        <v>307207</v>
      </c>
      <c r="D125" t="s">
        <v>1203</v>
      </c>
      <c r="E125">
        <v>0.18</v>
      </c>
      <c r="F125">
        <v>7</v>
      </c>
      <c r="G125">
        <v>961431</v>
      </c>
      <c r="H125">
        <v>77674611</v>
      </c>
      <c r="I125">
        <v>65892</v>
      </c>
      <c r="J125">
        <v>154173</v>
      </c>
      <c r="K125">
        <v>0</v>
      </c>
      <c r="L125">
        <v>133166</v>
      </c>
      <c r="M125">
        <v>231864</v>
      </c>
      <c r="N125">
        <v>9597832</v>
      </c>
      <c r="O125">
        <v>11524</v>
      </c>
      <c r="P125">
        <v>13943</v>
      </c>
      <c r="Q125">
        <v>0</v>
      </c>
      <c r="R125">
        <v>10110</v>
      </c>
      <c r="S125" t="s">
        <v>1204</v>
      </c>
      <c r="T125" s="4">
        <v>2.7000000000000001E-3</v>
      </c>
      <c r="U125" t="s">
        <v>1205</v>
      </c>
      <c r="V125" s="4">
        <v>2.5000000000000001E-3</v>
      </c>
      <c r="W125" t="s">
        <v>1206</v>
      </c>
      <c r="X125" s="4">
        <v>8.0000000000000004E-4</v>
      </c>
      <c r="Y125" t="s">
        <v>1205</v>
      </c>
      <c r="Z125" s="4">
        <v>1.1000000000000001E-3</v>
      </c>
      <c r="AA125" t="s">
        <v>1207</v>
      </c>
      <c r="AB125" s="4">
        <v>1.9E-3</v>
      </c>
      <c r="AC125" t="s">
        <v>1205</v>
      </c>
      <c r="AD125" t="s">
        <v>1250</v>
      </c>
    </row>
    <row r="126" spans="1:30" hidden="1" x14ac:dyDescent="0.55000000000000004">
      <c r="A126">
        <v>2400733981</v>
      </c>
      <c r="B126">
        <v>1</v>
      </c>
      <c r="C126">
        <v>307207</v>
      </c>
      <c r="D126" t="s">
        <v>1203</v>
      </c>
      <c r="E126">
        <v>0.18</v>
      </c>
      <c r="F126">
        <v>7</v>
      </c>
      <c r="G126">
        <v>3517495</v>
      </c>
      <c r="H126">
        <v>75112508</v>
      </c>
      <c r="I126">
        <v>266496</v>
      </c>
      <c r="J126">
        <v>289494</v>
      </c>
      <c r="K126">
        <v>0</v>
      </c>
      <c r="L126">
        <v>164661</v>
      </c>
      <c r="M126">
        <v>520573</v>
      </c>
      <c r="N126">
        <v>9307046</v>
      </c>
      <c r="O126">
        <v>22099</v>
      </c>
      <c r="P126">
        <v>18671</v>
      </c>
      <c r="Q126">
        <v>0</v>
      </c>
      <c r="R126">
        <v>9713</v>
      </c>
      <c r="S126" t="s">
        <v>1204</v>
      </c>
      <c r="T126" s="4">
        <v>1.6000000000000001E-3</v>
      </c>
      <c r="U126" t="s">
        <v>1205</v>
      </c>
      <c r="V126" s="4">
        <v>4.1000000000000003E-3</v>
      </c>
      <c r="W126" t="s">
        <v>1206</v>
      </c>
      <c r="X126" s="4">
        <v>3.3E-3</v>
      </c>
      <c r="Y126" t="s">
        <v>1205</v>
      </c>
      <c r="Z126" s="4">
        <v>2.2000000000000001E-3</v>
      </c>
      <c r="AA126" t="s">
        <v>1207</v>
      </c>
      <c r="AB126" s="4">
        <v>3.5999999999999999E-3</v>
      </c>
      <c r="AC126" t="s">
        <v>1205</v>
      </c>
      <c r="AD126" t="s">
        <v>1271</v>
      </c>
    </row>
    <row r="127" spans="1:30" hidden="1" x14ac:dyDescent="0.55000000000000004">
      <c r="A127">
        <v>2400753617</v>
      </c>
      <c r="B127">
        <v>7</v>
      </c>
      <c r="C127">
        <v>307207</v>
      </c>
      <c r="D127" t="s">
        <v>1203</v>
      </c>
      <c r="E127">
        <v>0.18</v>
      </c>
      <c r="F127">
        <v>7</v>
      </c>
      <c r="G127">
        <v>3266355</v>
      </c>
      <c r="H127">
        <v>75364656</v>
      </c>
      <c r="I127">
        <v>259374</v>
      </c>
      <c r="J127">
        <v>300783</v>
      </c>
      <c r="K127">
        <v>0</v>
      </c>
      <c r="L127">
        <v>166380</v>
      </c>
      <c r="M127">
        <v>471904</v>
      </c>
      <c r="N127">
        <v>9357790</v>
      </c>
      <c r="O127">
        <v>23591</v>
      </c>
      <c r="P127">
        <v>18550</v>
      </c>
      <c r="Q127">
        <v>0</v>
      </c>
      <c r="R127">
        <v>9734</v>
      </c>
      <c r="S127" t="s">
        <v>1204</v>
      </c>
      <c r="T127" s="4">
        <v>1.6000000000000001E-3</v>
      </c>
      <c r="U127" t="s">
        <v>1205</v>
      </c>
      <c r="V127" s="4">
        <v>4.1999999999999997E-3</v>
      </c>
      <c r="W127" t="s">
        <v>1206</v>
      </c>
      <c r="X127" s="4">
        <v>3.2000000000000002E-3</v>
      </c>
      <c r="Y127" t="s">
        <v>1205</v>
      </c>
      <c r="Z127" s="4">
        <v>2.3E-3</v>
      </c>
      <c r="AA127" t="s">
        <v>1207</v>
      </c>
      <c r="AB127" s="4">
        <v>3.8E-3</v>
      </c>
      <c r="AC127" t="s">
        <v>1205</v>
      </c>
      <c r="AD127" t="s">
        <v>1271</v>
      </c>
    </row>
    <row r="128" spans="1:30" hidden="1" x14ac:dyDescent="0.55000000000000004">
      <c r="A128">
        <v>2400801819</v>
      </c>
      <c r="B128">
        <v>14</v>
      </c>
      <c r="C128">
        <v>307207</v>
      </c>
      <c r="D128" t="s">
        <v>1203</v>
      </c>
      <c r="E128">
        <v>0.18</v>
      </c>
      <c r="F128">
        <v>7</v>
      </c>
      <c r="G128">
        <v>3028055</v>
      </c>
      <c r="H128">
        <v>75607368</v>
      </c>
      <c r="I128">
        <v>218870</v>
      </c>
      <c r="J128">
        <v>285098</v>
      </c>
      <c r="K128">
        <v>0</v>
      </c>
      <c r="L128">
        <v>175892</v>
      </c>
      <c r="M128">
        <v>456288</v>
      </c>
      <c r="N128">
        <v>9373270</v>
      </c>
      <c r="O128">
        <v>12737</v>
      </c>
      <c r="P128">
        <v>13969</v>
      </c>
      <c r="Q128">
        <v>0</v>
      </c>
      <c r="R128">
        <v>9682</v>
      </c>
      <c r="S128" t="s">
        <v>1204</v>
      </c>
      <c r="T128" s="4">
        <v>8.9999999999999998E-4</v>
      </c>
      <c r="U128" t="s">
        <v>1205</v>
      </c>
      <c r="V128" s="4">
        <v>2.7000000000000001E-3</v>
      </c>
      <c r="W128" t="s">
        <v>1206</v>
      </c>
      <c r="X128" s="4">
        <v>2.7000000000000001E-3</v>
      </c>
      <c r="Y128" t="s">
        <v>1205</v>
      </c>
      <c r="Z128" s="4">
        <v>1.1999999999999999E-3</v>
      </c>
      <c r="AA128" t="s">
        <v>1207</v>
      </c>
      <c r="AB128" s="4">
        <v>3.5999999999999999E-3</v>
      </c>
      <c r="AC128" t="s">
        <v>1205</v>
      </c>
      <c r="AD128" t="s">
        <v>1250</v>
      </c>
    </row>
    <row r="129" spans="1:30" hidden="1" x14ac:dyDescent="0.55000000000000004">
      <c r="A129">
        <v>2400814646</v>
      </c>
      <c r="B129">
        <v>15</v>
      </c>
      <c r="C129">
        <v>307207</v>
      </c>
      <c r="D129" t="s">
        <v>1203</v>
      </c>
      <c r="E129">
        <v>0.18</v>
      </c>
      <c r="F129">
        <v>7</v>
      </c>
      <c r="G129">
        <v>3007929</v>
      </c>
      <c r="H129">
        <v>75626935</v>
      </c>
      <c r="I129">
        <v>282241</v>
      </c>
      <c r="J129">
        <v>344274</v>
      </c>
      <c r="K129">
        <v>0</v>
      </c>
      <c r="L129">
        <v>201398</v>
      </c>
      <c r="M129">
        <v>434335</v>
      </c>
      <c r="N129">
        <v>9395517</v>
      </c>
      <c r="O129">
        <v>22439</v>
      </c>
      <c r="P129">
        <v>25653</v>
      </c>
      <c r="Q129">
        <v>0</v>
      </c>
      <c r="R129">
        <v>15648</v>
      </c>
      <c r="S129" t="s">
        <v>1204</v>
      </c>
      <c r="T129" s="4">
        <v>2.5000000000000001E-3</v>
      </c>
      <c r="U129" t="s">
        <v>1205</v>
      </c>
      <c r="V129" s="4">
        <v>4.7999999999999996E-3</v>
      </c>
      <c r="W129" t="s">
        <v>1206</v>
      </c>
      <c r="X129" s="4">
        <v>3.5000000000000001E-3</v>
      </c>
      <c r="Y129" t="s">
        <v>1205</v>
      </c>
      <c r="Z129" s="4">
        <v>2.2000000000000001E-3</v>
      </c>
      <c r="AA129" t="s">
        <v>1207</v>
      </c>
      <c r="AB129" s="4">
        <v>4.3E-3</v>
      </c>
      <c r="AC129" t="s">
        <v>1205</v>
      </c>
      <c r="AD129" t="s">
        <v>1264</v>
      </c>
    </row>
    <row r="130" spans="1:30" hidden="1" x14ac:dyDescent="0.55000000000000004">
      <c r="A130">
        <v>2400832371</v>
      </c>
      <c r="B130">
        <v>16</v>
      </c>
      <c r="C130">
        <v>307208</v>
      </c>
      <c r="D130" t="s">
        <v>1203</v>
      </c>
      <c r="E130">
        <v>0.18</v>
      </c>
      <c r="F130">
        <v>7</v>
      </c>
      <c r="G130">
        <v>2892471</v>
      </c>
      <c r="H130">
        <v>75736986</v>
      </c>
      <c r="I130">
        <v>187921</v>
      </c>
      <c r="J130">
        <v>270060</v>
      </c>
      <c r="K130">
        <v>0</v>
      </c>
      <c r="L130">
        <v>163608</v>
      </c>
      <c r="M130">
        <v>403850</v>
      </c>
      <c r="N130">
        <v>9425710</v>
      </c>
      <c r="O130">
        <v>9375</v>
      </c>
      <c r="P130">
        <v>17296</v>
      </c>
      <c r="Q130">
        <v>0</v>
      </c>
      <c r="R130">
        <v>12045</v>
      </c>
      <c r="S130" t="s">
        <v>1204</v>
      </c>
      <c r="T130" s="4">
        <v>2.9999999999999997E-4</v>
      </c>
      <c r="U130" t="s">
        <v>1205</v>
      </c>
      <c r="V130" s="4">
        <v>2.7000000000000001E-3</v>
      </c>
      <c r="W130" t="s">
        <v>1206</v>
      </c>
      <c r="X130" s="4">
        <v>2.3E-3</v>
      </c>
      <c r="Y130" t="s">
        <v>1205</v>
      </c>
      <c r="Z130" s="4">
        <v>8.9999999999999998E-4</v>
      </c>
      <c r="AA130" t="s">
        <v>1207</v>
      </c>
      <c r="AB130" s="4">
        <v>3.3999999999999998E-3</v>
      </c>
      <c r="AC130" t="s">
        <v>1205</v>
      </c>
      <c r="AD130" t="s">
        <v>1243</v>
      </c>
    </row>
    <row r="131" spans="1:30" hidden="1" x14ac:dyDescent="0.55000000000000004">
      <c r="A131">
        <v>2400908607</v>
      </c>
      <c r="B131">
        <v>10</v>
      </c>
      <c r="C131">
        <v>307207</v>
      </c>
      <c r="D131" t="s">
        <v>1203</v>
      </c>
      <c r="E131">
        <v>0.18</v>
      </c>
      <c r="F131">
        <v>7</v>
      </c>
      <c r="G131">
        <v>3167786</v>
      </c>
      <c r="H131">
        <v>75465505</v>
      </c>
      <c r="I131">
        <v>241328</v>
      </c>
      <c r="J131">
        <v>313421</v>
      </c>
      <c r="K131">
        <v>0</v>
      </c>
      <c r="L131">
        <v>177627</v>
      </c>
      <c r="M131">
        <v>469765</v>
      </c>
      <c r="N131">
        <v>9359886</v>
      </c>
      <c r="O131">
        <v>28154</v>
      </c>
      <c r="P131">
        <v>32575</v>
      </c>
      <c r="Q131">
        <v>0</v>
      </c>
      <c r="R131">
        <v>17771</v>
      </c>
      <c r="S131" t="s">
        <v>1204</v>
      </c>
      <c r="T131" s="4">
        <v>1.5E-3</v>
      </c>
      <c r="U131" t="s">
        <v>1205</v>
      </c>
      <c r="V131" s="4">
        <v>6.1000000000000004E-3</v>
      </c>
      <c r="W131" t="s">
        <v>1206</v>
      </c>
      <c r="X131" s="4">
        <v>3.0000000000000001E-3</v>
      </c>
      <c r="Y131" t="s">
        <v>1205</v>
      </c>
      <c r="Z131" s="4">
        <v>2.8E-3</v>
      </c>
      <c r="AA131" t="s">
        <v>1207</v>
      </c>
      <c r="AB131" s="4">
        <v>3.8999999999999998E-3</v>
      </c>
      <c r="AC131" t="s">
        <v>1205</v>
      </c>
      <c r="AD131" t="s">
        <v>1272</v>
      </c>
    </row>
    <row r="132" spans="1:30" hidden="1" x14ac:dyDescent="0.55000000000000004">
      <c r="A132">
        <v>2400946212</v>
      </c>
      <c r="B132">
        <v>12</v>
      </c>
      <c r="C132">
        <v>307207</v>
      </c>
      <c r="D132" t="s">
        <v>1203</v>
      </c>
      <c r="E132">
        <v>0.18</v>
      </c>
      <c r="F132">
        <v>7</v>
      </c>
      <c r="G132">
        <v>1074302</v>
      </c>
      <c r="H132">
        <v>77563529</v>
      </c>
      <c r="I132">
        <v>78837</v>
      </c>
      <c r="J132">
        <v>161118</v>
      </c>
      <c r="K132">
        <v>0</v>
      </c>
      <c r="L132">
        <v>136567</v>
      </c>
      <c r="M132">
        <v>259983</v>
      </c>
      <c r="N132">
        <v>9569680</v>
      </c>
      <c r="O132">
        <v>15137</v>
      </c>
      <c r="P132">
        <v>15060</v>
      </c>
      <c r="Q132">
        <v>0</v>
      </c>
      <c r="R132">
        <v>10076</v>
      </c>
      <c r="S132" t="s">
        <v>1204</v>
      </c>
      <c r="T132" s="4">
        <v>3.0000000000000001E-3</v>
      </c>
      <c r="U132" t="s">
        <v>1205</v>
      </c>
      <c r="V132" s="4">
        <v>3.0000000000000001E-3</v>
      </c>
      <c r="W132" t="s">
        <v>1206</v>
      </c>
      <c r="X132" s="4">
        <v>1E-3</v>
      </c>
      <c r="Y132" t="s">
        <v>1205</v>
      </c>
      <c r="Z132" s="4">
        <v>1.5E-3</v>
      </c>
      <c r="AA132" t="s">
        <v>1207</v>
      </c>
      <c r="AB132" s="4">
        <v>2E-3</v>
      </c>
      <c r="AC132" t="s">
        <v>1205</v>
      </c>
      <c r="AD132" t="s">
        <v>1270</v>
      </c>
    </row>
    <row r="133" spans="1:30" hidden="1" x14ac:dyDescent="0.55000000000000004">
      <c r="A133">
        <v>2401060569</v>
      </c>
      <c r="B133">
        <v>9</v>
      </c>
      <c r="C133">
        <v>307207</v>
      </c>
      <c r="D133" t="s">
        <v>1203</v>
      </c>
      <c r="E133">
        <v>0.18</v>
      </c>
      <c r="F133">
        <v>7</v>
      </c>
      <c r="G133">
        <v>3300668</v>
      </c>
      <c r="H133">
        <v>75330611</v>
      </c>
      <c r="I133">
        <v>353025</v>
      </c>
      <c r="J133">
        <v>344927</v>
      </c>
      <c r="K133">
        <v>0</v>
      </c>
      <c r="L133">
        <v>169390</v>
      </c>
      <c r="M133">
        <v>474152</v>
      </c>
      <c r="N133">
        <v>9355819</v>
      </c>
      <c r="O133">
        <v>27707</v>
      </c>
      <c r="P133">
        <v>20791</v>
      </c>
      <c r="Q133">
        <v>0</v>
      </c>
      <c r="R133">
        <v>10193</v>
      </c>
      <c r="S133" t="s">
        <v>1204</v>
      </c>
      <c r="T133" s="4">
        <v>3.3999999999999998E-3</v>
      </c>
      <c r="U133" t="s">
        <v>1205</v>
      </c>
      <c r="V133" s="4">
        <v>4.8999999999999998E-3</v>
      </c>
      <c r="W133" t="s">
        <v>1206</v>
      </c>
      <c r="X133" s="4">
        <v>4.4000000000000003E-3</v>
      </c>
      <c r="Y133" t="s">
        <v>1205</v>
      </c>
      <c r="Z133" s="4">
        <v>2.8E-3</v>
      </c>
      <c r="AA133" t="s">
        <v>1207</v>
      </c>
      <c r="AB133" s="4">
        <v>4.3E-3</v>
      </c>
      <c r="AC133" t="s">
        <v>1205</v>
      </c>
      <c r="AD133" t="s">
        <v>1256</v>
      </c>
    </row>
    <row r="134" spans="1:30" hidden="1" x14ac:dyDescent="0.55000000000000004">
      <c r="A134">
        <v>2401067099</v>
      </c>
      <c r="B134">
        <v>5</v>
      </c>
      <c r="C134">
        <v>307207</v>
      </c>
      <c r="D134" t="s">
        <v>1203</v>
      </c>
      <c r="E134">
        <v>0.18</v>
      </c>
      <c r="F134">
        <v>7</v>
      </c>
      <c r="G134">
        <v>2381347</v>
      </c>
      <c r="H134">
        <v>76257074</v>
      </c>
      <c r="I134">
        <v>201514</v>
      </c>
      <c r="J134">
        <v>254688</v>
      </c>
      <c r="K134">
        <v>0</v>
      </c>
      <c r="L134">
        <v>165627</v>
      </c>
      <c r="M134">
        <v>439071</v>
      </c>
      <c r="N134">
        <v>9390620</v>
      </c>
      <c r="O134">
        <v>12850</v>
      </c>
      <c r="P134">
        <v>21517</v>
      </c>
      <c r="Q134">
        <v>0</v>
      </c>
      <c r="R134">
        <v>16160</v>
      </c>
      <c r="S134" t="s">
        <v>1204</v>
      </c>
      <c r="T134" s="4">
        <v>2.9999999999999997E-4</v>
      </c>
      <c r="U134" t="s">
        <v>1205</v>
      </c>
      <c r="V134" s="4">
        <v>3.3999999999999998E-3</v>
      </c>
      <c r="W134" t="s">
        <v>1206</v>
      </c>
      <c r="X134" s="4">
        <v>2.5000000000000001E-3</v>
      </c>
      <c r="Y134" t="s">
        <v>1205</v>
      </c>
      <c r="Z134" s="4">
        <v>1.2999999999999999E-3</v>
      </c>
      <c r="AA134" t="s">
        <v>1207</v>
      </c>
      <c r="AB134" s="4">
        <v>3.2000000000000002E-3</v>
      </c>
      <c r="AC134" t="s">
        <v>1205</v>
      </c>
      <c r="AD134" t="s">
        <v>1256</v>
      </c>
    </row>
    <row r="135" spans="1:30" x14ac:dyDescent="0.55000000000000004">
      <c r="A135">
        <v>2401168959</v>
      </c>
      <c r="B135">
        <v>17</v>
      </c>
      <c r="C135">
        <v>307208</v>
      </c>
      <c r="D135" t="s">
        <v>1203</v>
      </c>
      <c r="E135">
        <v>0.18</v>
      </c>
      <c r="F135">
        <v>7</v>
      </c>
      <c r="G135">
        <v>2899550</v>
      </c>
      <c r="H135">
        <v>75738469</v>
      </c>
      <c r="I135">
        <v>276698</v>
      </c>
      <c r="J135">
        <v>301944</v>
      </c>
      <c r="K135">
        <v>0</v>
      </c>
      <c r="L135">
        <v>171729</v>
      </c>
      <c r="M135">
        <v>487382</v>
      </c>
      <c r="N135">
        <v>9342153</v>
      </c>
      <c r="O135">
        <v>30405</v>
      </c>
      <c r="P135">
        <v>27849</v>
      </c>
      <c r="Q135">
        <v>0</v>
      </c>
      <c r="R135">
        <v>14027</v>
      </c>
      <c r="S135" t="s">
        <v>1204</v>
      </c>
      <c r="T135" s="4">
        <v>1.8E-3</v>
      </c>
      <c r="U135" t="s">
        <v>1205</v>
      </c>
      <c r="V135" s="4">
        <v>5.8999999999999999E-3</v>
      </c>
      <c r="W135" t="s">
        <v>1206</v>
      </c>
      <c r="X135" s="4">
        <v>3.5000000000000001E-3</v>
      </c>
      <c r="Y135" t="s">
        <v>1205</v>
      </c>
      <c r="Z135" s="4">
        <v>3.0000000000000001E-3</v>
      </c>
      <c r="AA135" t="s">
        <v>1207</v>
      </c>
      <c r="AB135" s="4">
        <v>3.8E-3</v>
      </c>
      <c r="AC135" t="s">
        <v>1205</v>
      </c>
      <c r="AD135" t="s">
        <v>1261</v>
      </c>
    </row>
    <row r="136" spans="1:30" hidden="1" x14ac:dyDescent="0.55000000000000004">
      <c r="A136">
        <v>2401236169</v>
      </c>
      <c r="B136">
        <v>13</v>
      </c>
      <c r="C136">
        <v>307207</v>
      </c>
      <c r="D136" t="s">
        <v>1203</v>
      </c>
      <c r="E136">
        <v>0.18</v>
      </c>
      <c r="F136">
        <v>7</v>
      </c>
      <c r="G136">
        <v>3498544</v>
      </c>
      <c r="H136">
        <v>75132698</v>
      </c>
      <c r="I136">
        <v>444934</v>
      </c>
      <c r="J136">
        <v>415955</v>
      </c>
      <c r="K136">
        <v>0</v>
      </c>
      <c r="L136">
        <v>185186</v>
      </c>
      <c r="M136">
        <v>451499</v>
      </c>
      <c r="N136">
        <v>9378213</v>
      </c>
      <c r="O136">
        <v>24272</v>
      </c>
      <c r="P136">
        <v>24270</v>
      </c>
      <c r="Q136">
        <v>0</v>
      </c>
      <c r="R136">
        <v>13376</v>
      </c>
      <c r="S136" t="s">
        <v>1204</v>
      </c>
      <c r="T136" t="s">
        <v>1273</v>
      </c>
      <c r="U136" t="s">
        <v>1205</v>
      </c>
      <c r="V136" s="4">
        <v>4.8999999999999998E-3</v>
      </c>
      <c r="W136" t="s">
        <v>1206</v>
      </c>
      <c r="X136" s="4">
        <v>1E-4</v>
      </c>
      <c r="Y136" t="s">
        <v>1205</v>
      </c>
      <c r="Z136" s="4">
        <v>2.3999999999999998E-3</v>
      </c>
      <c r="AA136" t="s">
        <v>1207</v>
      </c>
      <c r="AB136" s="4">
        <v>5.1999999999999998E-3</v>
      </c>
      <c r="AC136" t="s">
        <v>1205</v>
      </c>
      <c r="AD136" t="s">
        <v>1269</v>
      </c>
    </row>
    <row r="137" spans="1:30" hidden="1" x14ac:dyDescent="0.55000000000000004">
      <c r="A137">
        <v>2401251438</v>
      </c>
      <c r="B137">
        <v>3</v>
      </c>
      <c r="C137">
        <v>307207</v>
      </c>
      <c r="D137" t="s">
        <v>1203</v>
      </c>
      <c r="E137">
        <v>0.18</v>
      </c>
      <c r="F137">
        <v>7</v>
      </c>
      <c r="G137">
        <v>3465252</v>
      </c>
      <c r="H137">
        <v>75170746</v>
      </c>
      <c r="I137">
        <v>258661</v>
      </c>
      <c r="J137">
        <v>371739</v>
      </c>
      <c r="K137">
        <v>0</v>
      </c>
      <c r="L137">
        <v>215566</v>
      </c>
      <c r="M137">
        <v>496678</v>
      </c>
      <c r="N137">
        <v>9333261</v>
      </c>
      <c r="O137">
        <v>22671</v>
      </c>
      <c r="P137">
        <v>29516</v>
      </c>
      <c r="Q137">
        <v>0</v>
      </c>
      <c r="R137">
        <v>18718</v>
      </c>
      <c r="S137" t="s">
        <v>1204</v>
      </c>
      <c r="T137" s="4">
        <v>2.5000000000000001E-3</v>
      </c>
      <c r="U137" t="s">
        <v>1205</v>
      </c>
      <c r="V137" s="4">
        <v>5.3E-3</v>
      </c>
      <c r="W137" t="s">
        <v>1206</v>
      </c>
      <c r="X137" s="4">
        <v>3.2000000000000002E-3</v>
      </c>
      <c r="Y137" t="s">
        <v>1205</v>
      </c>
      <c r="Z137" s="4">
        <v>2.3E-3</v>
      </c>
      <c r="AA137" t="s">
        <v>1207</v>
      </c>
      <c r="AB137" s="4">
        <v>4.7000000000000002E-3</v>
      </c>
      <c r="AC137" t="s">
        <v>1205</v>
      </c>
      <c r="AD137" t="s">
        <v>1263</v>
      </c>
    </row>
    <row r="138" spans="1:30" hidden="1" x14ac:dyDescent="0.55000000000000004">
      <c r="A138">
        <v>2700426250</v>
      </c>
      <c r="B138">
        <v>8</v>
      </c>
      <c r="C138">
        <v>345607</v>
      </c>
      <c r="D138" t="s">
        <v>1203</v>
      </c>
      <c r="E138">
        <v>0.18</v>
      </c>
      <c r="F138">
        <v>8</v>
      </c>
      <c r="G138">
        <v>3753837</v>
      </c>
      <c r="H138">
        <v>84709113</v>
      </c>
      <c r="I138">
        <v>247638</v>
      </c>
      <c r="J138">
        <v>350454</v>
      </c>
      <c r="K138">
        <v>0</v>
      </c>
      <c r="L138">
        <v>213797</v>
      </c>
      <c r="M138">
        <v>489554</v>
      </c>
      <c r="N138">
        <v>9340541</v>
      </c>
      <c r="O138">
        <v>15955</v>
      </c>
      <c r="P138">
        <v>24931</v>
      </c>
      <c r="Q138">
        <v>0</v>
      </c>
      <c r="R138">
        <v>15648</v>
      </c>
      <c r="S138" t="s">
        <v>1204</v>
      </c>
      <c r="T138" s="4">
        <v>1.9E-3</v>
      </c>
      <c r="U138" t="s">
        <v>1205</v>
      </c>
      <c r="V138" s="4">
        <v>4.1000000000000003E-3</v>
      </c>
      <c r="W138" t="s">
        <v>1206</v>
      </c>
      <c r="X138" s="4">
        <v>2.7000000000000001E-3</v>
      </c>
      <c r="Y138" t="s">
        <v>1205</v>
      </c>
      <c r="Z138" s="4">
        <v>1.6000000000000001E-3</v>
      </c>
      <c r="AA138" t="s">
        <v>1207</v>
      </c>
      <c r="AB138" s="4">
        <v>3.8999999999999998E-3</v>
      </c>
      <c r="AC138" t="s">
        <v>1205</v>
      </c>
      <c r="AD138" t="s">
        <v>1274</v>
      </c>
    </row>
    <row r="139" spans="1:30" hidden="1" x14ac:dyDescent="0.55000000000000004">
      <c r="A139">
        <v>2700543914</v>
      </c>
      <c r="B139">
        <v>11</v>
      </c>
      <c r="C139">
        <v>345607</v>
      </c>
      <c r="D139" t="s">
        <v>1203</v>
      </c>
      <c r="E139">
        <v>0.18</v>
      </c>
      <c r="F139">
        <v>8</v>
      </c>
      <c r="G139">
        <v>3260433</v>
      </c>
      <c r="H139">
        <v>85205967</v>
      </c>
      <c r="I139">
        <v>292283</v>
      </c>
      <c r="J139">
        <v>341847</v>
      </c>
      <c r="K139">
        <v>0</v>
      </c>
      <c r="L139">
        <v>190717</v>
      </c>
      <c r="M139">
        <v>507426</v>
      </c>
      <c r="N139">
        <v>9321973</v>
      </c>
      <c r="O139">
        <v>15666</v>
      </c>
      <c r="P139">
        <v>28977</v>
      </c>
      <c r="Q139">
        <v>0</v>
      </c>
      <c r="R139">
        <v>14419</v>
      </c>
      <c r="S139" t="s">
        <v>1204</v>
      </c>
      <c r="T139" s="4">
        <v>2.3E-3</v>
      </c>
      <c r="U139" t="s">
        <v>1205</v>
      </c>
      <c r="V139" s="4">
        <v>4.4999999999999997E-3</v>
      </c>
      <c r="W139" t="s">
        <v>1206</v>
      </c>
      <c r="X139" s="4">
        <v>3.3E-3</v>
      </c>
      <c r="Y139" t="s">
        <v>1205</v>
      </c>
      <c r="Z139" s="4">
        <v>1.5E-3</v>
      </c>
      <c r="AA139" t="s">
        <v>1207</v>
      </c>
      <c r="AB139" s="4">
        <v>3.8E-3</v>
      </c>
      <c r="AC139" t="s">
        <v>1205</v>
      </c>
      <c r="AD139" t="s">
        <v>1226</v>
      </c>
    </row>
    <row r="140" spans="1:30" hidden="1" x14ac:dyDescent="0.55000000000000004">
      <c r="A140">
        <v>2700589574</v>
      </c>
      <c r="B140">
        <v>2</v>
      </c>
      <c r="C140">
        <v>345607</v>
      </c>
      <c r="D140" t="s">
        <v>1203</v>
      </c>
      <c r="E140">
        <v>0.18</v>
      </c>
      <c r="F140">
        <v>8</v>
      </c>
      <c r="G140">
        <v>3142127</v>
      </c>
      <c r="H140">
        <v>85322930</v>
      </c>
      <c r="I140">
        <v>348897</v>
      </c>
      <c r="J140">
        <v>321996</v>
      </c>
      <c r="K140">
        <v>0</v>
      </c>
      <c r="L140">
        <v>159022</v>
      </c>
      <c r="M140">
        <v>445697</v>
      </c>
      <c r="N140">
        <v>9384334</v>
      </c>
      <c r="O140">
        <v>29363</v>
      </c>
      <c r="P140">
        <v>25982</v>
      </c>
      <c r="Q140">
        <v>0</v>
      </c>
      <c r="R140">
        <v>11791</v>
      </c>
      <c r="S140" t="s">
        <v>1204</v>
      </c>
      <c r="T140" s="4">
        <v>2.7000000000000001E-3</v>
      </c>
      <c r="U140" t="s">
        <v>1205</v>
      </c>
      <c r="V140" s="4">
        <v>5.5999999999999999E-3</v>
      </c>
      <c r="W140" t="s">
        <v>1206</v>
      </c>
      <c r="X140" s="4">
        <v>3.8999999999999998E-3</v>
      </c>
      <c r="Y140" t="s">
        <v>1205</v>
      </c>
      <c r="Z140" s="4">
        <v>2.8999999999999998E-3</v>
      </c>
      <c r="AA140" t="s">
        <v>1207</v>
      </c>
      <c r="AB140" s="4">
        <v>3.5999999999999999E-3</v>
      </c>
      <c r="AC140" t="s">
        <v>1205</v>
      </c>
      <c r="AD140" t="s">
        <v>1264</v>
      </c>
    </row>
    <row r="141" spans="1:30" hidden="1" x14ac:dyDescent="0.55000000000000004">
      <c r="A141">
        <v>2700604003</v>
      </c>
      <c r="B141">
        <v>6</v>
      </c>
      <c r="C141">
        <v>345607</v>
      </c>
      <c r="D141" t="s">
        <v>1203</v>
      </c>
      <c r="E141">
        <v>0.18</v>
      </c>
      <c r="F141">
        <v>8</v>
      </c>
      <c r="G141">
        <v>3698479</v>
      </c>
      <c r="H141">
        <v>84756661</v>
      </c>
      <c r="I141">
        <v>205041</v>
      </c>
      <c r="J141">
        <v>302947</v>
      </c>
      <c r="K141">
        <v>0</v>
      </c>
      <c r="L141">
        <v>182739</v>
      </c>
      <c r="M141">
        <v>523439</v>
      </c>
      <c r="N141">
        <v>9304282</v>
      </c>
      <c r="O141">
        <v>16385</v>
      </c>
      <c r="P141">
        <v>29009</v>
      </c>
      <c r="Q141">
        <v>0</v>
      </c>
      <c r="R141">
        <v>15931</v>
      </c>
      <c r="S141" t="s">
        <v>1204</v>
      </c>
      <c r="T141" s="4">
        <v>8.0000000000000004E-4</v>
      </c>
      <c r="U141" t="s">
        <v>1205</v>
      </c>
      <c r="V141" s="4">
        <v>4.5999999999999999E-3</v>
      </c>
      <c r="W141" t="s">
        <v>1206</v>
      </c>
      <c r="X141" s="4">
        <v>2.3E-3</v>
      </c>
      <c r="Y141" t="s">
        <v>1205</v>
      </c>
      <c r="Z141" s="4">
        <v>1.6000000000000001E-3</v>
      </c>
      <c r="AA141" t="s">
        <v>1207</v>
      </c>
      <c r="AB141" s="4">
        <v>3.3999999999999998E-3</v>
      </c>
      <c r="AC141" t="s">
        <v>1205</v>
      </c>
      <c r="AD141" t="s">
        <v>1226</v>
      </c>
    </row>
    <row r="142" spans="1:30" hidden="1" x14ac:dyDescent="0.55000000000000004">
      <c r="A142">
        <v>2700700885</v>
      </c>
      <c r="B142">
        <v>4</v>
      </c>
      <c r="C142">
        <v>345607</v>
      </c>
      <c r="D142" t="s">
        <v>1203</v>
      </c>
      <c r="E142">
        <v>0.18</v>
      </c>
      <c r="F142">
        <v>8</v>
      </c>
      <c r="G142">
        <v>1173054</v>
      </c>
      <c r="H142">
        <v>87292582</v>
      </c>
      <c r="I142">
        <v>67802</v>
      </c>
      <c r="J142">
        <v>165667</v>
      </c>
      <c r="K142">
        <v>0</v>
      </c>
      <c r="L142">
        <v>143459</v>
      </c>
      <c r="M142">
        <v>211620</v>
      </c>
      <c r="N142">
        <v>9617971</v>
      </c>
      <c r="O142">
        <v>1910</v>
      </c>
      <c r="P142">
        <v>11494</v>
      </c>
      <c r="Q142">
        <v>0</v>
      </c>
      <c r="R142">
        <v>10293</v>
      </c>
      <c r="S142" t="s">
        <v>1204</v>
      </c>
      <c r="T142" s="4">
        <v>2.5999999999999999E-3</v>
      </c>
      <c r="U142" t="s">
        <v>1205</v>
      </c>
      <c r="V142" s="4">
        <v>1.2999999999999999E-3</v>
      </c>
      <c r="W142" t="s">
        <v>1206</v>
      </c>
      <c r="X142" s="4">
        <v>6.9999999999999999E-4</v>
      </c>
      <c r="Y142" t="s">
        <v>1205</v>
      </c>
      <c r="Z142" s="4">
        <v>1E-4</v>
      </c>
      <c r="AA142" t="s">
        <v>1207</v>
      </c>
      <c r="AB142" s="4">
        <v>1.8E-3</v>
      </c>
      <c r="AC142" t="s">
        <v>1205</v>
      </c>
      <c r="AD142" t="s">
        <v>1242</v>
      </c>
    </row>
    <row r="143" spans="1:30" hidden="1" x14ac:dyDescent="0.55000000000000004">
      <c r="A143">
        <v>2700735133</v>
      </c>
      <c r="B143">
        <v>1</v>
      </c>
      <c r="C143">
        <v>345607</v>
      </c>
      <c r="D143" t="s">
        <v>1203</v>
      </c>
      <c r="E143">
        <v>0.18</v>
      </c>
      <c r="F143">
        <v>8</v>
      </c>
      <c r="G143">
        <v>4022619</v>
      </c>
      <c r="H143">
        <v>84435387</v>
      </c>
      <c r="I143">
        <v>275878</v>
      </c>
      <c r="J143">
        <v>302421</v>
      </c>
      <c r="K143">
        <v>0</v>
      </c>
      <c r="L143">
        <v>175399</v>
      </c>
      <c r="M143">
        <v>505121</v>
      </c>
      <c r="N143">
        <v>9322879</v>
      </c>
      <c r="O143">
        <v>9382</v>
      </c>
      <c r="P143">
        <v>12927</v>
      </c>
      <c r="Q143">
        <v>0</v>
      </c>
      <c r="R143">
        <v>10738</v>
      </c>
      <c r="S143" t="s">
        <v>1204</v>
      </c>
      <c r="T143" s="4">
        <v>1.6000000000000001E-3</v>
      </c>
      <c r="U143" t="s">
        <v>1205</v>
      </c>
      <c r="V143" s="4">
        <v>2.2000000000000001E-3</v>
      </c>
      <c r="W143" t="s">
        <v>1206</v>
      </c>
      <c r="X143" s="4">
        <v>3.0999999999999999E-3</v>
      </c>
      <c r="Y143" t="s">
        <v>1205</v>
      </c>
      <c r="Z143" s="4">
        <v>8.9999999999999998E-4</v>
      </c>
      <c r="AA143" t="s">
        <v>1207</v>
      </c>
      <c r="AB143" s="4">
        <v>3.3999999999999998E-3</v>
      </c>
      <c r="AC143" t="s">
        <v>1205</v>
      </c>
      <c r="AD143" t="s">
        <v>1241</v>
      </c>
    </row>
    <row r="144" spans="1:30" hidden="1" x14ac:dyDescent="0.55000000000000004">
      <c r="A144">
        <v>2700755236</v>
      </c>
      <c r="B144">
        <v>7</v>
      </c>
      <c r="C144">
        <v>345607</v>
      </c>
      <c r="D144" t="s">
        <v>1203</v>
      </c>
      <c r="E144">
        <v>0.18</v>
      </c>
      <c r="F144">
        <v>8</v>
      </c>
      <c r="G144">
        <v>3737955</v>
      </c>
      <c r="H144">
        <v>84722952</v>
      </c>
      <c r="I144">
        <v>275506</v>
      </c>
      <c r="J144">
        <v>323887</v>
      </c>
      <c r="K144">
        <v>0</v>
      </c>
      <c r="L144">
        <v>181959</v>
      </c>
      <c r="M144">
        <v>471597</v>
      </c>
      <c r="N144">
        <v>9358296</v>
      </c>
      <c r="O144">
        <v>16132</v>
      </c>
      <c r="P144">
        <v>23104</v>
      </c>
      <c r="Q144">
        <v>0</v>
      </c>
      <c r="R144">
        <v>15579</v>
      </c>
      <c r="S144" t="s">
        <v>1204</v>
      </c>
      <c r="T144" s="4">
        <v>1.9E-3</v>
      </c>
      <c r="U144" t="s">
        <v>1205</v>
      </c>
      <c r="V144" s="4">
        <v>3.8999999999999998E-3</v>
      </c>
      <c r="W144" t="s">
        <v>1206</v>
      </c>
      <c r="X144" s="4">
        <v>3.0999999999999999E-3</v>
      </c>
      <c r="Y144" t="s">
        <v>1205</v>
      </c>
      <c r="Z144" s="4">
        <v>1.6000000000000001E-3</v>
      </c>
      <c r="AA144" t="s">
        <v>1207</v>
      </c>
      <c r="AB144" s="4">
        <v>3.5999999999999999E-3</v>
      </c>
      <c r="AC144" t="s">
        <v>1205</v>
      </c>
      <c r="AD144" t="s">
        <v>1245</v>
      </c>
    </row>
    <row r="145" spans="1:30" hidden="1" x14ac:dyDescent="0.55000000000000004">
      <c r="A145">
        <v>2700802647</v>
      </c>
      <c r="B145">
        <v>14</v>
      </c>
      <c r="C145">
        <v>345607</v>
      </c>
      <c r="D145" t="s">
        <v>1203</v>
      </c>
      <c r="E145">
        <v>0.18</v>
      </c>
      <c r="F145">
        <v>8</v>
      </c>
      <c r="G145">
        <v>3459459</v>
      </c>
      <c r="H145">
        <v>85005551</v>
      </c>
      <c r="I145">
        <v>220770</v>
      </c>
      <c r="J145">
        <v>296173</v>
      </c>
      <c r="K145">
        <v>0</v>
      </c>
      <c r="L145">
        <v>185732</v>
      </c>
      <c r="M145">
        <v>431401</v>
      </c>
      <c r="N145">
        <v>9398183</v>
      </c>
      <c r="O145">
        <v>1900</v>
      </c>
      <c r="P145">
        <v>11075</v>
      </c>
      <c r="Q145">
        <v>0</v>
      </c>
      <c r="R145">
        <v>9840</v>
      </c>
      <c r="S145" t="s">
        <v>1204</v>
      </c>
      <c r="T145" s="4">
        <v>8.9999999999999998E-4</v>
      </c>
      <c r="U145" t="s">
        <v>1205</v>
      </c>
      <c r="V145" s="4">
        <v>1.2999999999999999E-3</v>
      </c>
      <c r="W145" t="s">
        <v>1206</v>
      </c>
      <c r="X145" s="4">
        <v>2.3999999999999998E-3</v>
      </c>
      <c r="Y145" t="s">
        <v>1205</v>
      </c>
      <c r="Z145" s="4">
        <v>1E-4</v>
      </c>
      <c r="AA145" t="s">
        <v>1207</v>
      </c>
      <c r="AB145" s="4">
        <v>3.3E-3</v>
      </c>
      <c r="AC145" t="s">
        <v>1205</v>
      </c>
      <c r="AD145" t="s">
        <v>1242</v>
      </c>
    </row>
    <row r="146" spans="1:30" hidden="1" x14ac:dyDescent="0.55000000000000004">
      <c r="A146">
        <v>2700816026</v>
      </c>
      <c r="B146">
        <v>15</v>
      </c>
      <c r="C146">
        <v>345607</v>
      </c>
      <c r="D146" t="s">
        <v>1203</v>
      </c>
      <c r="E146">
        <v>0.18</v>
      </c>
      <c r="F146">
        <v>8</v>
      </c>
      <c r="G146">
        <v>3459672</v>
      </c>
      <c r="H146">
        <v>85004715</v>
      </c>
      <c r="I146">
        <v>315508</v>
      </c>
      <c r="J146">
        <v>374883</v>
      </c>
      <c r="K146">
        <v>0</v>
      </c>
      <c r="L146">
        <v>216231</v>
      </c>
      <c r="M146">
        <v>451740</v>
      </c>
      <c r="N146">
        <v>9377780</v>
      </c>
      <c r="O146">
        <v>33267</v>
      </c>
      <c r="P146">
        <v>30609</v>
      </c>
      <c r="Q146">
        <v>0</v>
      </c>
      <c r="R146">
        <v>14833</v>
      </c>
      <c r="S146" t="s">
        <v>1204</v>
      </c>
      <c r="T146" s="4">
        <v>2.8999999999999998E-3</v>
      </c>
      <c r="U146" t="s">
        <v>1205</v>
      </c>
      <c r="V146" s="4">
        <v>6.4000000000000003E-3</v>
      </c>
      <c r="W146" t="s">
        <v>1206</v>
      </c>
      <c r="X146" s="4">
        <v>3.5000000000000001E-3</v>
      </c>
      <c r="Y146" t="s">
        <v>1205</v>
      </c>
      <c r="Z146" s="4">
        <v>3.3E-3</v>
      </c>
      <c r="AA146" t="s">
        <v>1207</v>
      </c>
      <c r="AB146" s="4">
        <v>4.1999999999999997E-3</v>
      </c>
      <c r="AC146" t="s">
        <v>1205</v>
      </c>
      <c r="AD146" t="s">
        <v>1237</v>
      </c>
    </row>
    <row r="147" spans="1:30" hidden="1" x14ac:dyDescent="0.55000000000000004">
      <c r="A147">
        <v>2700834103</v>
      </c>
      <c r="B147">
        <v>16</v>
      </c>
      <c r="C147">
        <v>345608</v>
      </c>
      <c r="D147" t="s">
        <v>1203</v>
      </c>
      <c r="E147">
        <v>0.18</v>
      </c>
      <c r="F147">
        <v>8</v>
      </c>
      <c r="G147">
        <v>3359044</v>
      </c>
      <c r="H147">
        <v>85100249</v>
      </c>
      <c r="I147">
        <v>201955</v>
      </c>
      <c r="J147">
        <v>294626</v>
      </c>
      <c r="K147">
        <v>0</v>
      </c>
      <c r="L147">
        <v>181036</v>
      </c>
      <c r="M147">
        <v>466570</v>
      </c>
      <c r="N147">
        <v>9363263</v>
      </c>
      <c r="O147">
        <v>14034</v>
      </c>
      <c r="P147">
        <v>24566</v>
      </c>
      <c r="Q147">
        <v>0</v>
      </c>
      <c r="R147">
        <v>17428</v>
      </c>
      <c r="S147" t="s">
        <v>1204</v>
      </c>
      <c r="T147" s="4">
        <v>6.9999999999999999E-4</v>
      </c>
      <c r="U147" t="s">
        <v>1205</v>
      </c>
      <c r="V147" s="4">
        <v>3.8999999999999998E-3</v>
      </c>
      <c r="W147" t="s">
        <v>1206</v>
      </c>
      <c r="X147" s="4">
        <v>2.2000000000000001E-3</v>
      </c>
      <c r="Y147" t="s">
        <v>1205</v>
      </c>
      <c r="Z147" s="4">
        <v>1.4E-3</v>
      </c>
      <c r="AA147" t="s">
        <v>1207</v>
      </c>
      <c r="AB147" s="4">
        <v>3.3E-3</v>
      </c>
      <c r="AC147" t="s">
        <v>1205</v>
      </c>
      <c r="AD147" t="s">
        <v>1269</v>
      </c>
    </row>
    <row r="148" spans="1:30" hidden="1" x14ac:dyDescent="0.55000000000000004">
      <c r="A148">
        <v>2700909978</v>
      </c>
      <c r="B148">
        <v>10</v>
      </c>
      <c r="C148">
        <v>345607</v>
      </c>
      <c r="D148" t="s">
        <v>1203</v>
      </c>
      <c r="E148">
        <v>0.18</v>
      </c>
      <c r="F148">
        <v>8</v>
      </c>
      <c r="G148">
        <v>3679619</v>
      </c>
      <c r="H148">
        <v>84781536</v>
      </c>
      <c r="I148">
        <v>261637</v>
      </c>
      <c r="J148">
        <v>344457</v>
      </c>
      <c r="K148">
        <v>0</v>
      </c>
      <c r="L148">
        <v>194933</v>
      </c>
      <c r="M148">
        <v>511830</v>
      </c>
      <c r="N148">
        <v>9316031</v>
      </c>
      <c r="O148">
        <v>20309</v>
      </c>
      <c r="P148">
        <v>31036</v>
      </c>
      <c r="Q148">
        <v>0</v>
      </c>
      <c r="R148">
        <v>17306</v>
      </c>
      <c r="S148" t="s">
        <v>1204</v>
      </c>
      <c r="T148" s="4">
        <v>1.9E-3</v>
      </c>
      <c r="U148" t="s">
        <v>1205</v>
      </c>
      <c r="V148" s="4">
        <v>5.1999999999999998E-3</v>
      </c>
      <c r="W148" t="s">
        <v>1206</v>
      </c>
      <c r="X148" s="4">
        <v>2.8999999999999998E-3</v>
      </c>
      <c r="Y148" t="s">
        <v>1205</v>
      </c>
      <c r="Z148" s="4">
        <v>2E-3</v>
      </c>
      <c r="AA148" t="s">
        <v>1207</v>
      </c>
      <c r="AB148" s="4">
        <v>3.8E-3</v>
      </c>
      <c r="AC148" t="s">
        <v>1205</v>
      </c>
      <c r="AD148" t="s">
        <v>1237</v>
      </c>
    </row>
    <row r="149" spans="1:30" hidden="1" x14ac:dyDescent="0.55000000000000004">
      <c r="A149">
        <v>2700947765</v>
      </c>
      <c r="B149">
        <v>12</v>
      </c>
      <c r="C149">
        <v>345607</v>
      </c>
      <c r="D149" t="s">
        <v>1203</v>
      </c>
      <c r="E149">
        <v>0.18</v>
      </c>
      <c r="F149">
        <v>8</v>
      </c>
      <c r="G149">
        <v>1345082</v>
      </c>
      <c r="H149">
        <v>87122338</v>
      </c>
      <c r="I149">
        <v>103192</v>
      </c>
      <c r="J149">
        <v>181106</v>
      </c>
      <c r="K149">
        <v>0</v>
      </c>
      <c r="L149">
        <v>147016</v>
      </c>
      <c r="M149">
        <v>270777</v>
      </c>
      <c r="N149">
        <v>9558809</v>
      </c>
      <c r="O149">
        <v>24355</v>
      </c>
      <c r="P149">
        <v>19988</v>
      </c>
      <c r="Q149">
        <v>0</v>
      </c>
      <c r="R149">
        <v>10449</v>
      </c>
      <c r="S149" t="s">
        <v>1204</v>
      </c>
      <c r="T149" s="4">
        <v>3.2000000000000002E-3</v>
      </c>
      <c r="U149" t="s">
        <v>1205</v>
      </c>
      <c r="V149" s="4">
        <v>4.4999999999999997E-3</v>
      </c>
      <c r="W149" t="s">
        <v>1206</v>
      </c>
      <c r="X149" s="4">
        <v>1.1000000000000001E-3</v>
      </c>
      <c r="Y149" t="s">
        <v>1205</v>
      </c>
      <c r="Z149" s="4">
        <v>2.3999999999999998E-3</v>
      </c>
      <c r="AA149" t="s">
        <v>1207</v>
      </c>
      <c r="AB149" s="4">
        <v>2E-3</v>
      </c>
      <c r="AC149" t="s">
        <v>1205</v>
      </c>
      <c r="AD149" t="s">
        <v>1236</v>
      </c>
    </row>
    <row r="150" spans="1:30" hidden="1" x14ac:dyDescent="0.55000000000000004">
      <c r="A150">
        <v>2701061133</v>
      </c>
      <c r="B150">
        <v>9</v>
      </c>
      <c r="C150">
        <v>345607</v>
      </c>
      <c r="D150" t="s">
        <v>1203</v>
      </c>
      <c r="E150">
        <v>0.18</v>
      </c>
      <c r="F150">
        <v>8</v>
      </c>
      <c r="G150">
        <v>3723246</v>
      </c>
      <c r="H150">
        <v>84738214</v>
      </c>
      <c r="I150">
        <v>354924</v>
      </c>
      <c r="J150">
        <v>355917</v>
      </c>
      <c r="K150">
        <v>0</v>
      </c>
      <c r="L150">
        <v>179154</v>
      </c>
      <c r="M150">
        <v>422575</v>
      </c>
      <c r="N150">
        <v>9407603</v>
      </c>
      <c r="O150">
        <v>1899</v>
      </c>
      <c r="P150">
        <v>10990</v>
      </c>
      <c r="Q150">
        <v>0</v>
      </c>
      <c r="R150">
        <v>9764</v>
      </c>
      <c r="S150" t="s">
        <v>1204</v>
      </c>
      <c r="T150" s="4">
        <v>3.0999999999999999E-3</v>
      </c>
      <c r="U150" t="s">
        <v>1205</v>
      </c>
      <c r="V150" s="4">
        <v>1.2999999999999999E-3</v>
      </c>
      <c r="W150" t="s">
        <v>1206</v>
      </c>
      <c r="X150" s="4">
        <v>4.0000000000000001E-3</v>
      </c>
      <c r="Y150" t="s">
        <v>1205</v>
      </c>
      <c r="Z150" s="4">
        <v>1E-4</v>
      </c>
      <c r="AA150" t="s">
        <v>1207</v>
      </c>
      <c r="AB150" s="4">
        <v>4.0000000000000001E-3</v>
      </c>
      <c r="AC150" t="s">
        <v>1205</v>
      </c>
      <c r="AD150" t="s">
        <v>1242</v>
      </c>
    </row>
    <row r="151" spans="1:30" hidden="1" x14ac:dyDescent="0.55000000000000004">
      <c r="A151">
        <v>2701068448</v>
      </c>
      <c r="B151">
        <v>5</v>
      </c>
      <c r="C151">
        <v>345607</v>
      </c>
      <c r="D151" t="s">
        <v>1203</v>
      </c>
      <c r="E151">
        <v>0.18</v>
      </c>
      <c r="F151">
        <v>8</v>
      </c>
      <c r="G151">
        <v>2849853</v>
      </c>
      <c r="H151">
        <v>85618044</v>
      </c>
      <c r="I151">
        <v>228309</v>
      </c>
      <c r="J151">
        <v>281704</v>
      </c>
      <c r="K151">
        <v>0</v>
      </c>
      <c r="L151">
        <v>178581</v>
      </c>
      <c r="M151">
        <v>468503</v>
      </c>
      <c r="N151">
        <v>9360970</v>
      </c>
      <c r="O151">
        <v>26795</v>
      </c>
      <c r="P151">
        <v>27016</v>
      </c>
      <c r="Q151">
        <v>0</v>
      </c>
      <c r="R151">
        <v>12954</v>
      </c>
      <c r="S151" t="s">
        <v>1204</v>
      </c>
      <c r="T151" s="4">
        <v>8.9999999999999998E-4</v>
      </c>
      <c r="U151" t="s">
        <v>1205</v>
      </c>
      <c r="V151" s="4">
        <v>5.4000000000000003E-3</v>
      </c>
      <c r="W151" t="s">
        <v>1206</v>
      </c>
      <c r="X151" s="4">
        <v>2.5000000000000001E-3</v>
      </c>
      <c r="Y151" t="s">
        <v>1205</v>
      </c>
      <c r="Z151" s="4">
        <v>2.7000000000000001E-3</v>
      </c>
      <c r="AA151" t="s">
        <v>1207</v>
      </c>
      <c r="AB151" s="4">
        <v>3.0999999999999999E-3</v>
      </c>
      <c r="AC151" t="s">
        <v>1205</v>
      </c>
      <c r="AD151" t="s">
        <v>1266</v>
      </c>
    </row>
    <row r="152" spans="1:30" x14ac:dyDescent="0.55000000000000004">
      <c r="A152">
        <v>2701170319</v>
      </c>
      <c r="B152">
        <v>17</v>
      </c>
      <c r="C152">
        <v>345608</v>
      </c>
      <c r="D152" t="s">
        <v>1203</v>
      </c>
      <c r="E152">
        <v>0.18</v>
      </c>
      <c r="F152">
        <v>8</v>
      </c>
      <c r="G152">
        <v>3456475</v>
      </c>
      <c r="H152">
        <v>85011380</v>
      </c>
      <c r="I152">
        <v>311230</v>
      </c>
      <c r="J152">
        <v>336553</v>
      </c>
      <c r="K152">
        <v>0</v>
      </c>
      <c r="L152">
        <v>186915</v>
      </c>
      <c r="M152">
        <v>556922</v>
      </c>
      <c r="N152">
        <v>9272911</v>
      </c>
      <c r="O152">
        <v>34532</v>
      </c>
      <c r="P152">
        <v>34609</v>
      </c>
      <c r="Q152">
        <v>0</v>
      </c>
      <c r="R152">
        <v>15186</v>
      </c>
      <c r="S152" t="s">
        <v>1204</v>
      </c>
      <c r="T152" s="4">
        <v>2.3999999999999998E-3</v>
      </c>
      <c r="U152" t="s">
        <v>1205</v>
      </c>
      <c r="V152" s="4">
        <v>7.0000000000000001E-3</v>
      </c>
      <c r="W152" t="s">
        <v>1206</v>
      </c>
      <c r="X152" s="4">
        <v>3.5000000000000001E-3</v>
      </c>
      <c r="Y152" t="s">
        <v>1205</v>
      </c>
      <c r="Z152" s="4">
        <v>3.5000000000000001E-3</v>
      </c>
      <c r="AA152" t="s">
        <v>1207</v>
      </c>
      <c r="AB152" s="4">
        <v>3.8E-3</v>
      </c>
      <c r="AC152" t="s">
        <v>1205</v>
      </c>
      <c r="AD152" t="s">
        <v>1252</v>
      </c>
    </row>
    <row r="153" spans="1:30" hidden="1" x14ac:dyDescent="0.55000000000000004">
      <c r="A153">
        <v>2701237203</v>
      </c>
      <c r="B153">
        <v>13</v>
      </c>
      <c r="C153">
        <v>345607</v>
      </c>
      <c r="D153" t="s">
        <v>1203</v>
      </c>
      <c r="E153">
        <v>0.18</v>
      </c>
      <c r="F153">
        <v>8</v>
      </c>
      <c r="G153">
        <v>4027161</v>
      </c>
      <c r="H153">
        <v>84432082</v>
      </c>
      <c r="I153">
        <v>515818</v>
      </c>
      <c r="J153">
        <v>460549</v>
      </c>
      <c r="K153">
        <v>0</v>
      </c>
      <c r="L153">
        <v>196170</v>
      </c>
      <c r="M153">
        <v>528614</v>
      </c>
      <c r="N153">
        <v>9299384</v>
      </c>
      <c r="O153">
        <v>70884</v>
      </c>
      <c r="P153">
        <v>44594</v>
      </c>
      <c r="Q153">
        <v>0</v>
      </c>
      <c r="R153">
        <v>10984</v>
      </c>
      <c r="S153" t="s">
        <v>1204</v>
      </c>
      <c r="T153" t="s">
        <v>1254</v>
      </c>
      <c r="U153" t="s">
        <v>1205</v>
      </c>
      <c r="V153" s="4">
        <v>1.17E-2</v>
      </c>
      <c r="W153" t="s">
        <v>1206</v>
      </c>
      <c r="X153" s="4">
        <v>8.9999999999999998E-4</v>
      </c>
      <c r="Y153" t="s">
        <v>1205</v>
      </c>
      <c r="Z153" s="4">
        <v>7.1999999999999998E-3</v>
      </c>
      <c r="AA153" t="s">
        <v>1207</v>
      </c>
      <c r="AB153" s="4">
        <v>2.9999999999999997E-4</v>
      </c>
      <c r="AC153" t="s">
        <v>1205</v>
      </c>
      <c r="AD153" t="s">
        <v>1228</v>
      </c>
    </row>
    <row r="154" spans="1:30" hidden="1" x14ac:dyDescent="0.55000000000000004">
      <c r="A154">
        <v>2701252795</v>
      </c>
      <c r="B154">
        <v>3</v>
      </c>
      <c r="C154">
        <v>345607</v>
      </c>
      <c r="D154" t="s">
        <v>1203</v>
      </c>
      <c r="E154">
        <v>0.18</v>
      </c>
      <c r="F154">
        <v>8</v>
      </c>
      <c r="G154">
        <v>4097936</v>
      </c>
      <c r="H154">
        <v>84365669</v>
      </c>
      <c r="I154">
        <v>339838</v>
      </c>
      <c r="J154">
        <v>423502</v>
      </c>
      <c r="K154">
        <v>0</v>
      </c>
      <c r="L154">
        <v>225931</v>
      </c>
      <c r="M154">
        <v>632681</v>
      </c>
      <c r="N154">
        <v>9194923</v>
      </c>
      <c r="O154">
        <v>81177</v>
      </c>
      <c r="P154">
        <v>51763</v>
      </c>
      <c r="Q154">
        <v>0</v>
      </c>
      <c r="R154">
        <v>10365</v>
      </c>
      <c r="S154" t="s">
        <v>1204</v>
      </c>
      <c r="T154" s="4">
        <v>3.7000000000000002E-3</v>
      </c>
      <c r="U154" t="s">
        <v>1205</v>
      </c>
      <c r="V154" s="4">
        <v>1.35E-2</v>
      </c>
      <c r="W154" t="s">
        <v>1206</v>
      </c>
      <c r="X154" s="4">
        <v>3.8E-3</v>
      </c>
      <c r="Y154" t="s">
        <v>1205</v>
      </c>
      <c r="Z154" s="4">
        <v>8.2000000000000007E-3</v>
      </c>
      <c r="AA154" t="s">
        <v>1207</v>
      </c>
      <c r="AB154" s="4">
        <v>4.7000000000000002E-3</v>
      </c>
      <c r="AC154" t="s">
        <v>1205</v>
      </c>
      <c r="AD154" t="s">
        <v>1262</v>
      </c>
    </row>
    <row r="155" spans="1:30" hidden="1" x14ac:dyDescent="0.55000000000000004">
      <c r="A155">
        <v>3000424868</v>
      </c>
      <c r="B155">
        <v>8</v>
      </c>
      <c r="C155">
        <v>384007</v>
      </c>
      <c r="D155" t="s">
        <v>1203</v>
      </c>
      <c r="E155">
        <v>0.18</v>
      </c>
      <c r="F155">
        <v>9</v>
      </c>
      <c r="G155">
        <v>4258690</v>
      </c>
      <c r="H155">
        <v>94032140</v>
      </c>
      <c r="I155">
        <v>264301</v>
      </c>
      <c r="J155">
        <v>380347</v>
      </c>
      <c r="K155">
        <v>0</v>
      </c>
      <c r="L155">
        <v>234018</v>
      </c>
      <c r="M155">
        <v>504850</v>
      </c>
      <c r="N155">
        <v>9323027</v>
      </c>
      <c r="O155">
        <v>16663</v>
      </c>
      <c r="P155">
        <v>29893</v>
      </c>
      <c r="Q155">
        <v>0</v>
      </c>
      <c r="R155">
        <v>20221</v>
      </c>
      <c r="S155" t="s">
        <v>1204</v>
      </c>
      <c r="T155" s="4">
        <v>2.0999999999999999E-3</v>
      </c>
      <c r="U155" t="s">
        <v>1205</v>
      </c>
      <c r="V155" s="4">
        <v>4.7000000000000002E-3</v>
      </c>
      <c r="W155" t="s">
        <v>1206</v>
      </c>
      <c r="X155" s="4">
        <v>2.5999999999999999E-3</v>
      </c>
      <c r="Y155" t="s">
        <v>1205</v>
      </c>
      <c r="Z155" s="4">
        <v>1.6000000000000001E-3</v>
      </c>
      <c r="AA155" t="s">
        <v>1207</v>
      </c>
      <c r="AB155" s="4">
        <v>3.8E-3</v>
      </c>
      <c r="AC155" t="s">
        <v>1205</v>
      </c>
      <c r="AD155" t="s">
        <v>1263</v>
      </c>
    </row>
    <row r="156" spans="1:30" hidden="1" x14ac:dyDescent="0.55000000000000004">
      <c r="A156">
        <v>3000542551</v>
      </c>
      <c r="B156">
        <v>11</v>
      </c>
      <c r="C156">
        <v>384007</v>
      </c>
      <c r="D156" t="s">
        <v>1203</v>
      </c>
      <c r="E156">
        <v>0.18</v>
      </c>
      <c r="F156">
        <v>9</v>
      </c>
      <c r="G156">
        <v>3811687</v>
      </c>
      <c r="H156">
        <v>94484411</v>
      </c>
      <c r="I156">
        <v>316782</v>
      </c>
      <c r="J156">
        <v>372576</v>
      </c>
      <c r="K156">
        <v>0</v>
      </c>
      <c r="L156">
        <v>207250</v>
      </c>
      <c r="M156">
        <v>551251</v>
      </c>
      <c r="N156">
        <v>9278444</v>
      </c>
      <c r="O156">
        <v>24499</v>
      </c>
      <c r="P156">
        <v>30729</v>
      </c>
      <c r="Q156">
        <v>0</v>
      </c>
      <c r="R156">
        <v>16533</v>
      </c>
      <c r="S156" t="s">
        <v>1204</v>
      </c>
      <c r="T156" s="4">
        <v>2.5999999999999999E-3</v>
      </c>
      <c r="U156" t="s">
        <v>1205</v>
      </c>
      <c r="V156" s="4">
        <v>5.5999999999999999E-3</v>
      </c>
      <c r="W156" t="s">
        <v>1206</v>
      </c>
      <c r="X156" s="4">
        <v>3.2000000000000002E-3</v>
      </c>
      <c r="Y156" t="s">
        <v>1205</v>
      </c>
      <c r="Z156" s="4">
        <v>2.3999999999999998E-3</v>
      </c>
      <c r="AA156" t="s">
        <v>1207</v>
      </c>
      <c r="AB156" s="4">
        <v>3.7000000000000002E-3</v>
      </c>
      <c r="AC156" t="s">
        <v>1205</v>
      </c>
      <c r="AD156" t="s">
        <v>1237</v>
      </c>
    </row>
    <row r="157" spans="1:30" hidden="1" x14ac:dyDescent="0.55000000000000004">
      <c r="A157">
        <v>3000588209</v>
      </c>
      <c r="B157">
        <v>2</v>
      </c>
      <c r="C157">
        <v>384007</v>
      </c>
      <c r="D157" t="s">
        <v>1203</v>
      </c>
      <c r="E157">
        <v>0.18</v>
      </c>
      <c r="F157">
        <v>9</v>
      </c>
      <c r="G157">
        <v>3557105</v>
      </c>
      <c r="H157">
        <v>94737671</v>
      </c>
      <c r="I157">
        <v>362582</v>
      </c>
      <c r="J157">
        <v>350234</v>
      </c>
      <c r="K157">
        <v>0</v>
      </c>
      <c r="L157">
        <v>181965</v>
      </c>
      <c r="M157">
        <v>414975</v>
      </c>
      <c r="N157">
        <v>9414741</v>
      </c>
      <c r="O157">
        <v>13685</v>
      </c>
      <c r="P157">
        <v>28238</v>
      </c>
      <c r="Q157">
        <v>0</v>
      </c>
      <c r="R157">
        <v>22943</v>
      </c>
      <c r="S157" t="s">
        <v>1204</v>
      </c>
      <c r="T157" s="4">
        <v>2.8E-3</v>
      </c>
      <c r="U157" t="s">
        <v>1205</v>
      </c>
      <c r="V157" s="4">
        <v>4.1999999999999997E-3</v>
      </c>
      <c r="W157" t="s">
        <v>1206</v>
      </c>
      <c r="X157" s="4">
        <v>3.5999999999999999E-3</v>
      </c>
      <c r="Y157" t="s">
        <v>1205</v>
      </c>
      <c r="Z157" s="4">
        <v>1.2999999999999999E-3</v>
      </c>
      <c r="AA157" t="s">
        <v>1207</v>
      </c>
      <c r="AB157" s="4">
        <v>3.5000000000000001E-3</v>
      </c>
      <c r="AC157" t="s">
        <v>1205</v>
      </c>
      <c r="AD157" t="s">
        <v>1261</v>
      </c>
    </row>
    <row r="158" spans="1:30" hidden="1" x14ac:dyDescent="0.55000000000000004">
      <c r="A158">
        <v>3000602725</v>
      </c>
      <c r="B158">
        <v>6</v>
      </c>
      <c r="C158">
        <v>384007</v>
      </c>
      <c r="D158" t="s">
        <v>1203</v>
      </c>
      <c r="E158">
        <v>0.18</v>
      </c>
      <c r="F158">
        <v>9</v>
      </c>
      <c r="G158">
        <v>4252127</v>
      </c>
      <c r="H158">
        <v>94030659</v>
      </c>
      <c r="I158">
        <v>218990</v>
      </c>
      <c r="J158">
        <v>335001</v>
      </c>
      <c r="K158">
        <v>0</v>
      </c>
      <c r="L158">
        <v>200340</v>
      </c>
      <c r="M158">
        <v>553645</v>
      </c>
      <c r="N158">
        <v>9273998</v>
      </c>
      <c r="O158">
        <v>13949</v>
      </c>
      <c r="P158">
        <v>32054</v>
      </c>
      <c r="Q158">
        <v>0</v>
      </c>
      <c r="R158">
        <v>17601</v>
      </c>
      <c r="S158" t="s">
        <v>1204</v>
      </c>
      <c r="T158" s="4">
        <v>1.1999999999999999E-3</v>
      </c>
      <c r="U158" t="s">
        <v>1205</v>
      </c>
      <c r="V158" s="4">
        <v>4.5999999999999999E-3</v>
      </c>
      <c r="W158" t="s">
        <v>1206</v>
      </c>
      <c r="X158" s="4">
        <v>2.2000000000000001E-3</v>
      </c>
      <c r="Y158" t="s">
        <v>1205</v>
      </c>
      <c r="Z158" s="4">
        <v>1.4E-3</v>
      </c>
      <c r="AA158" t="s">
        <v>1207</v>
      </c>
      <c r="AB158" s="4">
        <v>3.3999999999999998E-3</v>
      </c>
      <c r="AC158" t="s">
        <v>1205</v>
      </c>
      <c r="AD158" t="s">
        <v>1268</v>
      </c>
    </row>
    <row r="159" spans="1:30" hidden="1" x14ac:dyDescent="0.55000000000000004">
      <c r="A159">
        <v>3000700875</v>
      </c>
      <c r="B159">
        <v>4</v>
      </c>
      <c r="C159">
        <v>384007</v>
      </c>
      <c r="D159" t="s">
        <v>1203</v>
      </c>
      <c r="E159">
        <v>0.18</v>
      </c>
      <c r="F159">
        <v>9</v>
      </c>
      <c r="G159">
        <v>1614783</v>
      </c>
      <c r="H159">
        <v>96678660</v>
      </c>
      <c r="I159">
        <v>193236</v>
      </c>
      <c r="J159">
        <v>231852</v>
      </c>
      <c r="K159">
        <v>0</v>
      </c>
      <c r="L159">
        <v>154547</v>
      </c>
      <c r="M159">
        <v>441726</v>
      </c>
      <c r="N159">
        <v>9386078</v>
      </c>
      <c r="O159">
        <v>125434</v>
      </c>
      <c r="P159">
        <v>66185</v>
      </c>
      <c r="Q159">
        <v>0</v>
      </c>
      <c r="R159">
        <v>11088</v>
      </c>
      <c r="S159" t="s">
        <v>1204</v>
      </c>
      <c r="T159" s="4">
        <v>4.3E-3</v>
      </c>
      <c r="U159" t="s">
        <v>1205</v>
      </c>
      <c r="V159" s="4">
        <v>1.9400000000000001E-2</v>
      </c>
      <c r="W159" t="s">
        <v>1206</v>
      </c>
      <c r="X159" s="4">
        <v>1.9E-3</v>
      </c>
      <c r="Y159" t="s">
        <v>1205</v>
      </c>
      <c r="Z159" s="4">
        <v>1.2699999999999999E-2</v>
      </c>
      <c r="AA159" t="s">
        <v>1207</v>
      </c>
      <c r="AB159" s="4">
        <v>2.3E-3</v>
      </c>
      <c r="AC159" t="s">
        <v>1205</v>
      </c>
      <c r="AD159" t="s">
        <v>1275</v>
      </c>
    </row>
    <row r="160" spans="1:30" hidden="1" x14ac:dyDescent="0.55000000000000004">
      <c r="A160">
        <v>3000734282</v>
      </c>
      <c r="B160">
        <v>1</v>
      </c>
      <c r="C160">
        <v>384007</v>
      </c>
      <c r="D160" t="s">
        <v>1203</v>
      </c>
      <c r="E160">
        <v>0.18</v>
      </c>
      <c r="F160">
        <v>9</v>
      </c>
      <c r="G160">
        <v>4553030</v>
      </c>
      <c r="H160">
        <v>93732655</v>
      </c>
      <c r="I160">
        <v>289757</v>
      </c>
      <c r="J160">
        <v>326675</v>
      </c>
      <c r="K160">
        <v>0</v>
      </c>
      <c r="L160">
        <v>190240</v>
      </c>
      <c r="M160">
        <v>530408</v>
      </c>
      <c r="N160">
        <v>9297268</v>
      </c>
      <c r="O160">
        <v>13879</v>
      </c>
      <c r="P160">
        <v>24254</v>
      </c>
      <c r="Q160">
        <v>0</v>
      </c>
      <c r="R160">
        <v>14841</v>
      </c>
      <c r="S160" t="s">
        <v>1204</v>
      </c>
      <c r="T160" s="4">
        <v>1.9E-3</v>
      </c>
      <c r="U160" t="s">
        <v>1205</v>
      </c>
      <c r="V160" s="4">
        <v>3.8E-3</v>
      </c>
      <c r="W160" t="s">
        <v>1206</v>
      </c>
      <c r="X160" s="4">
        <v>2.8999999999999998E-3</v>
      </c>
      <c r="Y160" t="s">
        <v>1205</v>
      </c>
      <c r="Z160" s="4">
        <v>1.4E-3</v>
      </c>
      <c r="AA160" t="s">
        <v>1207</v>
      </c>
      <c r="AB160" s="4">
        <v>3.3E-3</v>
      </c>
      <c r="AC160" t="s">
        <v>1205</v>
      </c>
      <c r="AD160" t="s">
        <v>1269</v>
      </c>
    </row>
    <row r="161" spans="1:30" hidden="1" x14ac:dyDescent="0.55000000000000004">
      <c r="A161">
        <v>3000753867</v>
      </c>
      <c r="B161">
        <v>7</v>
      </c>
      <c r="C161">
        <v>384007</v>
      </c>
      <c r="D161" t="s">
        <v>1203</v>
      </c>
      <c r="E161">
        <v>0.18</v>
      </c>
      <c r="F161">
        <v>9</v>
      </c>
      <c r="G161">
        <v>4246451</v>
      </c>
      <c r="H161">
        <v>94044051</v>
      </c>
      <c r="I161">
        <v>290450</v>
      </c>
      <c r="J161">
        <v>346558</v>
      </c>
      <c r="K161">
        <v>0</v>
      </c>
      <c r="L161">
        <v>195041</v>
      </c>
      <c r="M161">
        <v>508493</v>
      </c>
      <c r="N161">
        <v>9321099</v>
      </c>
      <c r="O161">
        <v>14944</v>
      </c>
      <c r="P161">
        <v>22671</v>
      </c>
      <c r="Q161">
        <v>0</v>
      </c>
      <c r="R161">
        <v>13082</v>
      </c>
      <c r="S161" t="s">
        <v>1204</v>
      </c>
      <c r="T161" s="4">
        <v>2.0999999999999999E-3</v>
      </c>
      <c r="U161" t="s">
        <v>1205</v>
      </c>
      <c r="V161" s="4">
        <v>3.8E-3</v>
      </c>
      <c r="W161" t="s">
        <v>1206</v>
      </c>
      <c r="X161" s="4">
        <v>2.8999999999999998E-3</v>
      </c>
      <c r="Y161" t="s">
        <v>1205</v>
      </c>
      <c r="Z161" s="4">
        <v>1.5E-3</v>
      </c>
      <c r="AA161" t="s">
        <v>1207</v>
      </c>
      <c r="AB161" s="4">
        <v>3.5000000000000001E-3</v>
      </c>
      <c r="AC161" t="s">
        <v>1205</v>
      </c>
      <c r="AD161" t="s">
        <v>1245</v>
      </c>
    </row>
    <row r="162" spans="1:30" hidden="1" x14ac:dyDescent="0.55000000000000004">
      <c r="A162">
        <v>3000802208</v>
      </c>
      <c r="B162">
        <v>14</v>
      </c>
      <c r="C162">
        <v>384007</v>
      </c>
      <c r="D162" t="s">
        <v>1203</v>
      </c>
      <c r="E162">
        <v>0.18</v>
      </c>
      <c r="F162">
        <v>9</v>
      </c>
      <c r="G162">
        <v>4071862</v>
      </c>
      <c r="H162">
        <v>94222656</v>
      </c>
      <c r="I162">
        <v>304680</v>
      </c>
      <c r="J162">
        <v>352478</v>
      </c>
      <c r="K162">
        <v>0</v>
      </c>
      <c r="L162">
        <v>202225</v>
      </c>
      <c r="M162">
        <v>612400</v>
      </c>
      <c r="N162">
        <v>9217105</v>
      </c>
      <c r="O162">
        <v>83910</v>
      </c>
      <c r="P162">
        <v>56305</v>
      </c>
      <c r="Q162">
        <v>0</v>
      </c>
      <c r="R162">
        <v>16493</v>
      </c>
      <c r="S162" t="s">
        <v>1204</v>
      </c>
      <c r="T162" s="4">
        <v>2.3E-3</v>
      </c>
      <c r="U162" t="s">
        <v>1205</v>
      </c>
      <c r="V162" s="4">
        <v>1.4200000000000001E-2</v>
      </c>
      <c r="W162" t="s">
        <v>1206</v>
      </c>
      <c r="X162" s="4">
        <v>3.0000000000000001E-3</v>
      </c>
      <c r="Y162" t="s">
        <v>1205</v>
      </c>
      <c r="Z162" s="4">
        <v>8.5000000000000006E-3</v>
      </c>
      <c r="AA162" t="s">
        <v>1207</v>
      </c>
      <c r="AB162" s="4">
        <v>3.5000000000000001E-3</v>
      </c>
      <c r="AC162" t="s">
        <v>1205</v>
      </c>
      <c r="AD162" t="s">
        <v>1234</v>
      </c>
    </row>
    <row r="163" spans="1:30" hidden="1" x14ac:dyDescent="0.55000000000000004">
      <c r="A163">
        <v>3000814348</v>
      </c>
      <c r="B163">
        <v>15</v>
      </c>
      <c r="C163">
        <v>384007</v>
      </c>
      <c r="D163" t="s">
        <v>1203</v>
      </c>
      <c r="E163">
        <v>0.18</v>
      </c>
      <c r="F163">
        <v>9</v>
      </c>
      <c r="G163">
        <v>3857789</v>
      </c>
      <c r="H163">
        <v>94435980</v>
      </c>
      <c r="I163">
        <v>325800</v>
      </c>
      <c r="J163">
        <v>387656</v>
      </c>
      <c r="K163">
        <v>0</v>
      </c>
      <c r="L163">
        <v>225968</v>
      </c>
      <c r="M163">
        <v>398114</v>
      </c>
      <c r="N163">
        <v>9431265</v>
      </c>
      <c r="O163">
        <v>10292</v>
      </c>
      <c r="P163">
        <v>12773</v>
      </c>
      <c r="Q163">
        <v>0</v>
      </c>
      <c r="R163">
        <v>9737</v>
      </c>
      <c r="S163" t="s">
        <v>1204</v>
      </c>
      <c r="T163" s="4">
        <v>2.8E-3</v>
      </c>
      <c r="U163" t="s">
        <v>1205</v>
      </c>
      <c r="V163" s="4">
        <v>2.3E-3</v>
      </c>
      <c r="W163" t="s">
        <v>1206</v>
      </c>
      <c r="X163" s="4">
        <v>3.3E-3</v>
      </c>
      <c r="Y163" t="s">
        <v>1205</v>
      </c>
      <c r="Z163" s="4">
        <v>1E-3</v>
      </c>
      <c r="AA163" t="s">
        <v>1207</v>
      </c>
      <c r="AB163" s="4">
        <v>3.8999999999999998E-3</v>
      </c>
      <c r="AC163" t="s">
        <v>1205</v>
      </c>
      <c r="AD163" t="s">
        <v>1240</v>
      </c>
    </row>
    <row r="164" spans="1:30" hidden="1" x14ac:dyDescent="0.55000000000000004">
      <c r="A164">
        <v>3000832855</v>
      </c>
      <c r="B164">
        <v>16</v>
      </c>
      <c r="C164">
        <v>384008</v>
      </c>
      <c r="D164" t="s">
        <v>1203</v>
      </c>
      <c r="E164">
        <v>0.18</v>
      </c>
      <c r="F164">
        <v>9</v>
      </c>
      <c r="G164">
        <v>3900235</v>
      </c>
      <c r="H164">
        <v>94386728</v>
      </c>
      <c r="I164">
        <v>231326</v>
      </c>
      <c r="J164">
        <v>326547</v>
      </c>
      <c r="K164">
        <v>0</v>
      </c>
      <c r="L164">
        <v>195933</v>
      </c>
      <c r="M164">
        <v>541188</v>
      </c>
      <c r="N164">
        <v>9286479</v>
      </c>
      <c r="O164">
        <v>29371</v>
      </c>
      <c r="P164">
        <v>31921</v>
      </c>
      <c r="Q164">
        <v>0</v>
      </c>
      <c r="R164">
        <v>14897</v>
      </c>
      <c r="S164" t="s">
        <v>1204</v>
      </c>
      <c r="T164" s="4">
        <v>1.2999999999999999E-3</v>
      </c>
      <c r="U164" t="s">
        <v>1205</v>
      </c>
      <c r="V164" s="4">
        <v>6.1999999999999998E-3</v>
      </c>
      <c r="W164" t="s">
        <v>1206</v>
      </c>
      <c r="X164" s="4">
        <v>2.3E-3</v>
      </c>
      <c r="Y164" t="s">
        <v>1205</v>
      </c>
      <c r="Z164" s="4">
        <v>2.8999999999999998E-3</v>
      </c>
      <c r="AA164" t="s">
        <v>1207</v>
      </c>
      <c r="AB164" s="4">
        <v>3.3E-3</v>
      </c>
      <c r="AC164" t="s">
        <v>1205</v>
      </c>
      <c r="AD164" t="s">
        <v>1268</v>
      </c>
    </row>
    <row r="165" spans="1:30" hidden="1" x14ac:dyDescent="0.55000000000000004">
      <c r="A165">
        <v>3000908587</v>
      </c>
      <c r="B165">
        <v>10</v>
      </c>
      <c r="C165">
        <v>384007</v>
      </c>
      <c r="D165" t="s">
        <v>1203</v>
      </c>
      <c r="E165">
        <v>0.18</v>
      </c>
      <c r="F165">
        <v>9</v>
      </c>
      <c r="G165">
        <v>4223369</v>
      </c>
      <c r="H165">
        <v>94067723</v>
      </c>
      <c r="I165">
        <v>286291</v>
      </c>
      <c r="J165">
        <v>373689</v>
      </c>
      <c r="K165">
        <v>0</v>
      </c>
      <c r="L165">
        <v>210171</v>
      </c>
      <c r="M165">
        <v>543747</v>
      </c>
      <c r="N165">
        <v>9286187</v>
      </c>
      <c r="O165">
        <v>24654</v>
      </c>
      <c r="P165">
        <v>29232</v>
      </c>
      <c r="Q165">
        <v>0</v>
      </c>
      <c r="R165">
        <v>15238</v>
      </c>
      <c r="S165" t="s">
        <v>1204</v>
      </c>
      <c r="T165" s="4">
        <v>2.3E-3</v>
      </c>
      <c r="U165" t="s">
        <v>1205</v>
      </c>
      <c r="V165" s="4">
        <v>5.4000000000000003E-3</v>
      </c>
      <c r="W165" t="s">
        <v>1206</v>
      </c>
      <c r="X165" s="4">
        <v>2.8999999999999998E-3</v>
      </c>
      <c r="Y165" t="s">
        <v>1205</v>
      </c>
      <c r="Z165" s="4">
        <v>2.5000000000000001E-3</v>
      </c>
      <c r="AA165" t="s">
        <v>1207</v>
      </c>
      <c r="AB165" s="4">
        <v>3.8E-3</v>
      </c>
      <c r="AC165" t="s">
        <v>1205</v>
      </c>
      <c r="AD165" t="s">
        <v>1226</v>
      </c>
    </row>
    <row r="166" spans="1:30" hidden="1" x14ac:dyDescent="0.55000000000000004">
      <c r="A166">
        <v>3000946407</v>
      </c>
      <c r="B166">
        <v>12</v>
      </c>
      <c r="C166">
        <v>384007</v>
      </c>
      <c r="D166" t="s">
        <v>1203</v>
      </c>
      <c r="E166">
        <v>0.18</v>
      </c>
      <c r="F166">
        <v>9</v>
      </c>
      <c r="G166">
        <v>1599585</v>
      </c>
      <c r="H166">
        <v>96697602</v>
      </c>
      <c r="I166">
        <v>116379</v>
      </c>
      <c r="J166">
        <v>200317</v>
      </c>
      <c r="K166">
        <v>0</v>
      </c>
      <c r="L166">
        <v>161261</v>
      </c>
      <c r="M166">
        <v>254500</v>
      </c>
      <c r="N166">
        <v>9575264</v>
      </c>
      <c r="O166">
        <v>13187</v>
      </c>
      <c r="P166">
        <v>19211</v>
      </c>
      <c r="Q166">
        <v>0</v>
      </c>
      <c r="R166">
        <v>14245</v>
      </c>
      <c r="S166" t="s">
        <v>1204</v>
      </c>
      <c r="T166" s="4">
        <v>3.2000000000000002E-3</v>
      </c>
      <c r="U166" t="s">
        <v>1205</v>
      </c>
      <c r="V166" s="4">
        <v>3.2000000000000002E-3</v>
      </c>
      <c r="W166" t="s">
        <v>1206</v>
      </c>
      <c r="X166" s="4">
        <v>1.1000000000000001E-3</v>
      </c>
      <c r="Y166" t="s">
        <v>1205</v>
      </c>
      <c r="Z166" s="4">
        <v>1.2999999999999999E-3</v>
      </c>
      <c r="AA166" t="s">
        <v>1207</v>
      </c>
      <c r="AB166" s="4">
        <v>2E-3</v>
      </c>
      <c r="AC166" t="s">
        <v>1205</v>
      </c>
      <c r="AD166" t="s">
        <v>1276</v>
      </c>
    </row>
    <row r="167" spans="1:30" hidden="1" x14ac:dyDescent="0.55000000000000004">
      <c r="A167">
        <v>3001060488</v>
      </c>
      <c r="B167">
        <v>9</v>
      </c>
      <c r="C167">
        <v>384007</v>
      </c>
      <c r="D167" t="s">
        <v>1203</v>
      </c>
      <c r="E167">
        <v>0.18</v>
      </c>
      <c r="F167">
        <v>9</v>
      </c>
      <c r="G167">
        <v>4317848</v>
      </c>
      <c r="H167">
        <v>93972495</v>
      </c>
      <c r="I167">
        <v>434775</v>
      </c>
      <c r="J167">
        <v>405808</v>
      </c>
      <c r="K167">
        <v>0</v>
      </c>
      <c r="L167">
        <v>193874</v>
      </c>
      <c r="M167">
        <v>594599</v>
      </c>
      <c r="N167">
        <v>9234281</v>
      </c>
      <c r="O167">
        <v>79851</v>
      </c>
      <c r="P167">
        <v>49891</v>
      </c>
      <c r="Q167">
        <v>0</v>
      </c>
      <c r="R167">
        <v>14720</v>
      </c>
      <c r="S167" t="s">
        <v>1204</v>
      </c>
      <c r="T167" s="4">
        <v>4.1000000000000003E-3</v>
      </c>
      <c r="U167" t="s">
        <v>1205</v>
      </c>
      <c r="V167" s="4">
        <v>1.32E-2</v>
      </c>
      <c r="W167" t="s">
        <v>1206</v>
      </c>
      <c r="X167" s="4">
        <v>0</v>
      </c>
      <c r="Y167" t="s">
        <v>1205</v>
      </c>
      <c r="Z167" s="4">
        <v>8.0999999999999996E-3</v>
      </c>
      <c r="AA167" t="s">
        <v>1207</v>
      </c>
      <c r="AB167" s="4">
        <v>4.1000000000000003E-3</v>
      </c>
      <c r="AC167" t="s">
        <v>1205</v>
      </c>
      <c r="AD167" t="s">
        <v>1230</v>
      </c>
    </row>
    <row r="168" spans="1:30" hidden="1" x14ac:dyDescent="0.55000000000000004">
      <c r="A168">
        <v>3001067219</v>
      </c>
      <c r="B168">
        <v>5</v>
      </c>
      <c r="C168">
        <v>384007</v>
      </c>
      <c r="D168" t="s">
        <v>1203</v>
      </c>
      <c r="E168">
        <v>0.18</v>
      </c>
      <c r="F168">
        <v>9</v>
      </c>
      <c r="G168">
        <v>3342224</v>
      </c>
      <c r="H168">
        <v>94955508</v>
      </c>
      <c r="I168">
        <v>239766</v>
      </c>
      <c r="J168">
        <v>307939</v>
      </c>
      <c r="K168">
        <v>0</v>
      </c>
      <c r="L168">
        <v>194215</v>
      </c>
      <c r="M168">
        <v>492368</v>
      </c>
      <c r="N168">
        <v>9337464</v>
      </c>
      <c r="O168">
        <v>11457</v>
      </c>
      <c r="P168">
        <v>26235</v>
      </c>
      <c r="Q168">
        <v>0</v>
      </c>
      <c r="R168">
        <v>15634</v>
      </c>
      <c r="S168" t="s">
        <v>1204</v>
      </c>
      <c r="T168" s="4">
        <v>1.1999999999999999E-3</v>
      </c>
      <c r="U168" t="s">
        <v>1205</v>
      </c>
      <c r="V168" s="4">
        <v>3.8E-3</v>
      </c>
      <c r="W168" t="s">
        <v>1206</v>
      </c>
      <c r="X168" s="4">
        <v>2.3999999999999998E-3</v>
      </c>
      <c r="Y168" t="s">
        <v>1205</v>
      </c>
      <c r="Z168" s="4">
        <v>1.1000000000000001E-3</v>
      </c>
      <c r="AA168" t="s">
        <v>1207</v>
      </c>
      <c r="AB168" s="4">
        <v>3.0999999999999999E-3</v>
      </c>
      <c r="AC168" t="s">
        <v>1205</v>
      </c>
      <c r="AD168" t="s">
        <v>1264</v>
      </c>
    </row>
    <row r="169" spans="1:30" x14ac:dyDescent="0.55000000000000004">
      <c r="A169">
        <v>3001168970</v>
      </c>
      <c r="B169">
        <v>17</v>
      </c>
      <c r="C169">
        <v>384008</v>
      </c>
      <c r="D169" t="s">
        <v>1203</v>
      </c>
      <c r="E169">
        <v>0.18</v>
      </c>
      <c r="F169">
        <v>9</v>
      </c>
      <c r="G169">
        <v>4011761</v>
      </c>
      <c r="H169">
        <v>94285819</v>
      </c>
      <c r="I169">
        <v>334670</v>
      </c>
      <c r="J169">
        <v>366830</v>
      </c>
      <c r="K169">
        <v>0</v>
      </c>
      <c r="L169">
        <v>202082</v>
      </c>
      <c r="M169">
        <v>555283</v>
      </c>
      <c r="N169">
        <v>9274439</v>
      </c>
      <c r="O169">
        <v>23440</v>
      </c>
      <c r="P169">
        <v>30277</v>
      </c>
      <c r="Q169">
        <v>0</v>
      </c>
      <c r="R169">
        <v>15167</v>
      </c>
      <c r="S169" t="s">
        <v>1204</v>
      </c>
      <c r="T169" s="4">
        <v>2.7000000000000001E-3</v>
      </c>
      <c r="U169" t="s">
        <v>1205</v>
      </c>
      <c r="V169" s="4">
        <v>5.4000000000000003E-3</v>
      </c>
      <c r="W169" t="s">
        <v>1206</v>
      </c>
      <c r="X169" s="4">
        <v>3.3999999999999998E-3</v>
      </c>
      <c r="Y169" t="s">
        <v>1205</v>
      </c>
      <c r="Z169" s="4">
        <v>2.3E-3</v>
      </c>
      <c r="AA169" t="s">
        <v>1207</v>
      </c>
      <c r="AB169" s="4">
        <v>3.7000000000000002E-3</v>
      </c>
      <c r="AC169" t="s">
        <v>1205</v>
      </c>
      <c r="AD169" t="s">
        <v>1263</v>
      </c>
    </row>
    <row r="170" spans="1:30" hidden="1" x14ac:dyDescent="0.55000000000000004">
      <c r="A170">
        <v>3001235950</v>
      </c>
      <c r="B170">
        <v>13</v>
      </c>
      <c r="C170">
        <v>384007</v>
      </c>
      <c r="D170" t="s">
        <v>1203</v>
      </c>
      <c r="E170">
        <v>0.18</v>
      </c>
      <c r="F170">
        <v>9</v>
      </c>
      <c r="G170">
        <v>4530856</v>
      </c>
      <c r="H170">
        <v>93758188</v>
      </c>
      <c r="I170">
        <v>536766</v>
      </c>
      <c r="J170">
        <v>489267</v>
      </c>
      <c r="K170">
        <v>0</v>
      </c>
      <c r="L170">
        <v>212007</v>
      </c>
      <c r="M170">
        <v>503692</v>
      </c>
      <c r="N170">
        <v>9326106</v>
      </c>
      <c r="O170">
        <v>20948</v>
      </c>
      <c r="P170">
        <v>28718</v>
      </c>
      <c r="Q170">
        <v>0</v>
      </c>
      <c r="R170">
        <v>15837</v>
      </c>
      <c r="S170" t="s">
        <v>1204</v>
      </c>
      <c r="T170" t="s">
        <v>1277</v>
      </c>
      <c r="U170" t="s">
        <v>1205</v>
      </c>
      <c r="V170" s="4">
        <v>5.0000000000000001E-3</v>
      </c>
      <c r="W170" t="s">
        <v>1206</v>
      </c>
      <c r="X170" s="4">
        <v>1E-3</v>
      </c>
      <c r="Y170" t="s">
        <v>1205</v>
      </c>
      <c r="Z170" s="4">
        <v>2.0999999999999999E-3</v>
      </c>
      <c r="AA170" t="s">
        <v>1207</v>
      </c>
      <c r="AB170" s="4">
        <v>5.9999999999999995E-4</v>
      </c>
      <c r="AC170" t="s">
        <v>1205</v>
      </c>
      <c r="AD170" t="s">
        <v>1226</v>
      </c>
    </row>
    <row r="171" spans="1:30" hidden="1" x14ac:dyDescent="0.55000000000000004">
      <c r="A171">
        <v>3001251350</v>
      </c>
      <c r="B171">
        <v>3</v>
      </c>
      <c r="C171">
        <v>384007</v>
      </c>
      <c r="D171" t="s">
        <v>1203</v>
      </c>
      <c r="E171">
        <v>0.18</v>
      </c>
      <c r="F171">
        <v>9</v>
      </c>
      <c r="G171">
        <v>4648289</v>
      </c>
      <c r="H171">
        <v>93645028</v>
      </c>
      <c r="I171">
        <v>369389</v>
      </c>
      <c r="J171">
        <v>455797</v>
      </c>
      <c r="K171">
        <v>0</v>
      </c>
      <c r="L171">
        <v>246041</v>
      </c>
      <c r="M171">
        <v>550350</v>
      </c>
      <c r="N171">
        <v>9279359</v>
      </c>
      <c r="O171">
        <v>29551</v>
      </c>
      <c r="P171">
        <v>32295</v>
      </c>
      <c r="Q171">
        <v>0</v>
      </c>
      <c r="R171">
        <v>20110</v>
      </c>
      <c r="S171" t="s">
        <v>1204</v>
      </c>
      <c r="T171" s="4">
        <v>4.0000000000000001E-3</v>
      </c>
      <c r="U171" t="s">
        <v>1205</v>
      </c>
      <c r="V171" s="4">
        <v>6.1999999999999998E-3</v>
      </c>
      <c r="W171" t="s">
        <v>1206</v>
      </c>
      <c r="X171" s="4">
        <v>3.7000000000000002E-3</v>
      </c>
      <c r="Y171" t="s">
        <v>1205</v>
      </c>
      <c r="Z171" s="4">
        <v>3.0000000000000001E-3</v>
      </c>
      <c r="AA171" t="s">
        <v>1207</v>
      </c>
      <c r="AB171" s="4">
        <v>2.0000000000000001E-4</v>
      </c>
      <c r="AC171" t="s">
        <v>1205</v>
      </c>
      <c r="AD171" t="s">
        <v>1268</v>
      </c>
    </row>
    <row r="172" spans="1:30" hidden="1" x14ac:dyDescent="0.55000000000000004">
      <c r="A172">
        <v>3300426823</v>
      </c>
      <c r="B172">
        <v>8</v>
      </c>
      <c r="C172">
        <v>422407</v>
      </c>
      <c r="D172" t="s">
        <v>1203</v>
      </c>
      <c r="E172">
        <v>0.18</v>
      </c>
      <c r="F172">
        <v>10</v>
      </c>
      <c r="G172">
        <v>4811585</v>
      </c>
      <c r="H172">
        <v>103309018</v>
      </c>
      <c r="I172">
        <v>281671</v>
      </c>
      <c r="J172">
        <v>408632</v>
      </c>
      <c r="K172">
        <v>0</v>
      </c>
      <c r="L172">
        <v>247203</v>
      </c>
      <c r="M172">
        <v>552892</v>
      </c>
      <c r="N172">
        <v>9276878</v>
      </c>
      <c r="O172">
        <v>17370</v>
      </c>
      <c r="P172">
        <v>28285</v>
      </c>
      <c r="Q172">
        <v>0</v>
      </c>
      <c r="R172">
        <v>13185</v>
      </c>
      <c r="S172" t="s">
        <v>1204</v>
      </c>
      <c r="T172" s="4">
        <v>2.3999999999999998E-3</v>
      </c>
      <c r="U172" t="s">
        <v>1205</v>
      </c>
      <c r="V172" s="4">
        <v>4.5999999999999999E-3</v>
      </c>
      <c r="W172" t="s">
        <v>1206</v>
      </c>
      <c r="X172" s="4">
        <v>2.5999999999999999E-3</v>
      </c>
      <c r="Y172" t="s">
        <v>1205</v>
      </c>
      <c r="Z172" s="4">
        <v>1.6999999999999999E-3</v>
      </c>
      <c r="AA172" t="s">
        <v>1207</v>
      </c>
      <c r="AB172" s="4">
        <v>3.7000000000000002E-3</v>
      </c>
      <c r="AC172" t="s">
        <v>1205</v>
      </c>
      <c r="AD172" t="s">
        <v>1261</v>
      </c>
    </row>
    <row r="173" spans="1:30" hidden="1" x14ac:dyDescent="0.55000000000000004">
      <c r="A173">
        <v>3300544513</v>
      </c>
      <c r="B173">
        <v>11</v>
      </c>
      <c r="C173">
        <v>422407</v>
      </c>
      <c r="D173" t="s">
        <v>1203</v>
      </c>
      <c r="E173">
        <v>0.18</v>
      </c>
      <c r="F173">
        <v>10</v>
      </c>
      <c r="G173">
        <v>4341500</v>
      </c>
      <c r="H173">
        <v>103784280</v>
      </c>
      <c r="I173">
        <v>326799</v>
      </c>
      <c r="J173">
        <v>396956</v>
      </c>
      <c r="K173">
        <v>0</v>
      </c>
      <c r="L173">
        <v>220917</v>
      </c>
      <c r="M173">
        <v>529810</v>
      </c>
      <c r="N173">
        <v>9299869</v>
      </c>
      <c r="O173">
        <v>10017</v>
      </c>
      <c r="P173">
        <v>24380</v>
      </c>
      <c r="Q173">
        <v>0</v>
      </c>
      <c r="R173">
        <v>13667</v>
      </c>
      <c r="S173" t="s">
        <v>1204</v>
      </c>
      <c r="T173" s="4">
        <v>2.7000000000000001E-3</v>
      </c>
      <c r="U173" t="s">
        <v>1205</v>
      </c>
      <c r="V173" s="4">
        <v>3.3999999999999998E-3</v>
      </c>
      <c r="W173" t="s">
        <v>1206</v>
      </c>
      <c r="X173" s="4">
        <v>3.0000000000000001E-3</v>
      </c>
      <c r="Y173" t="s">
        <v>1205</v>
      </c>
      <c r="Z173" s="4">
        <v>1E-3</v>
      </c>
      <c r="AA173" t="s">
        <v>1207</v>
      </c>
      <c r="AB173" s="4">
        <v>3.5999999999999999E-3</v>
      </c>
      <c r="AC173" t="s">
        <v>1205</v>
      </c>
      <c r="AD173" t="s">
        <v>1269</v>
      </c>
    </row>
    <row r="174" spans="1:30" hidden="1" x14ac:dyDescent="0.55000000000000004">
      <c r="A174">
        <v>3300590183</v>
      </c>
      <c r="B174">
        <v>2</v>
      </c>
      <c r="C174">
        <v>422407</v>
      </c>
      <c r="D174" t="s">
        <v>1203</v>
      </c>
      <c r="E174">
        <v>0.18</v>
      </c>
      <c r="F174">
        <v>10</v>
      </c>
      <c r="G174">
        <v>4061325</v>
      </c>
      <c r="H174">
        <v>104061205</v>
      </c>
      <c r="I174">
        <v>388910</v>
      </c>
      <c r="J174">
        <v>375607</v>
      </c>
      <c r="K174">
        <v>0</v>
      </c>
      <c r="L174">
        <v>192675</v>
      </c>
      <c r="M174">
        <v>504217</v>
      </c>
      <c r="N174">
        <v>9323534</v>
      </c>
      <c r="O174">
        <v>26328</v>
      </c>
      <c r="P174">
        <v>25373</v>
      </c>
      <c r="Q174">
        <v>0</v>
      </c>
      <c r="R174">
        <v>10710</v>
      </c>
      <c r="S174" t="s">
        <v>1204</v>
      </c>
      <c r="T174" s="4">
        <v>3.0000000000000001E-3</v>
      </c>
      <c r="U174" t="s">
        <v>1205</v>
      </c>
      <c r="V174" s="4">
        <v>5.1999999999999998E-3</v>
      </c>
      <c r="W174" t="s">
        <v>1206</v>
      </c>
      <c r="X174" s="4">
        <v>3.5000000000000001E-3</v>
      </c>
      <c r="Y174" t="s">
        <v>1205</v>
      </c>
      <c r="Z174" s="4">
        <v>2.5999999999999999E-3</v>
      </c>
      <c r="AA174" t="s">
        <v>1207</v>
      </c>
      <c r="AB174" s="4">
        <v>3.3999999999999998E-3</v>
      </c>
      <c r="AC174" t="s">
        <v>1205</v>
      </c>
      <c r="AD174" t="s">
        <v>1274</v>
      </c>
    </row>
    <row r="175" spans="1:30" hidden="1" x14ac:dyDescent="0.55000000000000004">
      <c r="A175">
        <v>3300604710</v>
      </c>
      <c r="B175">
        <v>6</v>
      </c>
      <c r="C175">
        <v>422407</v>
      </c>
      <c r="D175" t="s">
        <v>1203</v>
      </c>
      <c r="E175">
        <v>0.18</v>
      </c>
      <c r="F175">
        <v>10</v>
      </c>
      <c r="G175">
        <v>4786619</v>
      </c>
      <c r="H175">
        <v>103326059</v>
      </c>
      <c r="I175">
        <v>232294</v>
      </c>
      <c r="J175">
        <v>361850</v>
      </c>
      <c r="K175">
        <v>0</v>
      </c>
      <c r="L175">
        <v>215410</v>
      </c>
      <c r="M175">
        <v>534489</v>
      </c>
      <c r="N175">
        <v>9295400</v>
      </c>
      <c r="O175">
        <v>13304</v>
      </c>
      <c r="P175">
        <v>26849</v>
      </c>
      <c r="Q175">
        <v>0</v>
      </c>
      <c r="R175">
        <v>15070</v>
      </c>
      <c r="S175" t="s">
        <v>1204</v>
      </c>
      <c r="T175" s="4">
        <v>1.5E-3</v>
      </c>
      <c r="U175" t="s">
        <v>1205</v>
      </c>
      <c r="V175" s="4">
        <v>4.0000000000000001E-3</v>
      </c>
      <c r="W175" t="s">
        <v>1206</v>
      </c>
      <c r="X175" s="4">
        <v>2.0999999999999999E-3</v>
      </c>
      <c r="Y175" t="s">
        <v>1205</v>
      </c>
      <c r="Z175" s="4">
        <v>1.2999999999999999E-3</v>
      </c>
      <c r="AA175" t="s">
        <v>1207</v>
      </c>
      <c r="AB175" s="4">
        <v>3.3E-3</v>
      </c>
      <c r="AC175" t="s">
        <v>1205</v>
      </c>
      <c r="AD175" t="s">
        <v>1266</v>
      </c>
    </row>
    <row r="176" spans="1:30" hidden="1" x14ac:dyDescent="0.55000000000000004">
      <c r="A176">
        <v>3300702285</v>
      </c>
      <c r="B176">
        <v>4</v>
      </c>
      <c r="C176">
        <v>422407</v>
      </c>
      <c r="D176" t="s">
        <v>1203</v>
      </c>
      <c r="E176">
        <v>0.18</v>
      </c>
      <c r="F176">
        <v>10</v>
      </c>
      <c r="G176">
        <v>2137554</v>
      </c>
      <c r="H176">
        <v>105985814</v>
      </c>
      <c r="I176">
        <v>206052</v>
      </c>
      <c r="J176">
        <v>259129</v>
      </c>
      <c r="K176">
        <v>0</v>
      </c>
      <c r="L176">
        <v>168452</v>
      </c>
      <c r="M176">
        <v>522768</v>
      </c>
      <c r="N176">
        <v>9307154</v>
      </c>
      <c r="O176">
        <v>12816</v>
      </c>
      <c r="P176">
        <v>27277</v>
      </c>
      <c r="Q176">
        <v>0</v>
      </c>
      <c r="R176">
        <v>13905</v>
      </c>
      <c r="S176" t="s">
        <v>1204</v>
      </c>
      <c r="T176" s="4">
        <v>2.9999999999999997E-4</v>
      </c>
      <c r="U176" t="s">
        <v>1205</v>
      </c>
      <c r="V176" s="4">
        <v>4.0000000000000001E-3</v>
      </c>
      <c r="W176" t="s">
        <v>1206</v>
      </c>
      <c r="X176" s="4">
        <v>1.9E-3</v>
      </c>
      <c r="Y176" t="s">
        <v>1205</v>
      </c>
      <c r="Z176" s="4">
        <v>1.2999999999999999E-3</v>
      </c>
      <c r="AA176" t="s">
        <v>1207</v>
      </c>
      <c r="AB176" s="4">
        <v>2.3E-3</v>
      </c>
      <c r="AC176" t="s">
        <v>1205</v>
      </c>
      <c r="AD176" t="s">
        <v>1266</v>
      </c>
    </row>
    <row r="177" spans="1:30" hidden="1" x14ac:dyDescent="0.55000000000000004">
      <c r="A177">
        <v>3300736246</v>
      </c>
      <c r="B177">
        <v>1</v>
      </c>
      <c r="C177">
        <v>422407</v>
      </c>
      <c r="D177" t="s">
        <v>1203</v>
      </c>
      <c r="E177">
        <v>0.18</v>
      </c>
      <c r="F177">
        <v>10</v>
      </c>
      <c r="G177">
        <v>5091526</v>
      </c>
      <c r="H177">
        <v>103024048</v>
      </c>
      <c r="I177">
        <v>301654</v>
      </c>
      <c r="J177">
        <v>352682</v>
      </c>
      <c r="K177">
        <v>0</v>
      </c>
      <c r="L177">
        <v>204657</v>
      </c>
      <c r="M177">
        <v>538493</v>
      </c>
      <c r="N177">
        <v>9291393</v>
      </c>
      <c r="O177">
        <v>11897</v>
      </c>
      <c r="P177">
        <v>26007</v>
      </c>
      <c r="Q177">
        <v>0</v>
      </c>
      <c r="R177">
        <v>14417</v>
      </c>
      <c r="S177" t="s">
        <v>1204</v>
      </c>
      <c r="T177" s="4">
        <v>2E-3</v>
      </c>
      <c r="U177" t="s">
        <v>1205</v>
      </c>
      <c r="V177" s="4">
        <v>3.8E-3</v>
      </c>
      <c r="W177" t="s">
        <v>1206</v>
      </c>
      <c r="X177" s="4">
        <v>2.7000000000000001E-3</v>
      </c>
      <c r="Y177" t="s">
        <v>1205</v>
      </c>
      <c r="Z177" s="4">
        <v>1.1999999999999999E-3</v>
      </c>
      <c r="AA177" t="s">
        <v>1207</v>
      </c>
      <c r="AB177" s="4">
        <v>3.2000000000000002E-3</v>
      </c>
      <c r="AC177" t="s">
        <v>1205</v>
      </c>
      <c r="AD177" t="s">
        <v>1264</v>
      </c>
    </row>
    <row r="178" spans="1:30" hidden="1" x14ac:dyDescent="0.55000000000000004">
      <c r="A178">
        <v>3300755838</v>
      </c>
      <c r="B178">
        <v>7</v>
      </c>
      <c r="C178">
        <v>422407</v>
      </c>
      <c r="D178" t="s">
        <v>1203</v>
      </c>
      <c r="E178">
        <v>0.18</v>
      </c>
      <c r="F178">
        <v>10</v>
      </c>
      <c r="G178">
        <v>4796924</v>
      </c>
      <c r="H178">
        <v>103323313</v>
      </c>
      <c r="I178">
        <v>304943</v>
      </c>
      <c r="J178">
        <v>376337</v>
      </c>
      <c r="K178">
        <v>0</v>
      </c>
      <c r="L178">
        <v>211165</v>
      </c>
      <c r="M178">
        <v>550470</v>
      </c>
      <c r="N178">
        <v>9279262</v>
      </c>
      <c r="O178">
        <v>14493</v>
      </c>
      <c r="P178">
        <v>29779</v>
      </c>
      <c r="Q178">
        <v>0</v>
      </c>
      <c r="R178">
        <v>16124</v>
      </c>
      <c r="S178" t="s">
        <v>1204</v>
      </c>
      <c r="T178" s="4">
        <v>2.3E-3</v>
      </c>
      <c r="U178" t="s">
        <v>1205</v>
      </c>
      <c r="V178" s="4">
        <v>4.4999999999999997E-3</v>
      </c>
      <c r="W178" t="s">
        <v>1206</v>
      </c>
      <c r="X178" s="4">
        <v>2.8E-3</v>
      </c>
      <c r="Y178" t="s">
        <v>1205</v>
      </c>
      <c r="Z178" s="4">
        <v>1.4E-3</v>
      </c>
      <c r="AA178" t="s">
        <v>1207</v>
      </c>
      <c r="AB178" s="4">
        <v>3.3999999999999998E-3</v>
      </c>
      <c r="AC178" t="s">
        <v>1205</v>
      </c>
      <c r="AD178" t="s">
        <v>1263</v>
      </c>
    </row>
    <row r="179" spans="1:30" hidden="1" x14ac:dyDescent="0.55000000000000004">
      <c r="A179">
        <v>3300804179</v>
      </c>
      <c r="B179">
        <v>14</v>
      </c>
      <c r="C179">
        <v>422407</v>
      </c>
      <c r="D179" t="s">
        <v>1203</v>
      </c>
      <c r="E179">
        <v>0.18</v>
      </c>
      <c r="F179">
        <v>10</v>
      </c>
      <c r="G179">
        <v>4586568</v>
      </c>
      <c r="H179">
        <v>103535755</v>
      </c>
      <c r="I179">
        <v>317243</v>
      </c>
      <c r="J179">
        <v>368466</v>
      </c>
      <c r="K179">
        <v>0</v>
      </c>
      <c r="L179">
        <v>213072</v>
      </c>
      <c r="M179">
        <v>514703</v>
      </c>
      <c r="N179">
        <v>9313099</v>
      </c>
      <c r="O179">
        <v>12563</v>
      </c>
      <c r="P179">
        <v>15988</v>
      </c>
      <c r="Q179">
        <v>0</v>
      </c>
      <c r="R179">
        <v>10847</v>
      </c>
      <c r="S179" t="s">
        <v>1204</v>
      </c>
      <c r="T179" s="4">
        <v>2.3E-3</v>
      </c>
      <c r="U179" t="s">
        <v>1205</v>
      </c>
      <c r="V179" s="4">
        <v>2.8999999999999998E-3</v>
      </c>
      <c r="W179" t="s">
        <v>1206</v>
      </c>
      <c r="X179" s="4">
        <v>2.8999999999999998E-3</v>
      </c>
      <c r="Y179" t="s">
        <v>1205</v>
      </c>
      <c r="Z179" s="4">
        <v>1.1999999999999999E-3</v>
      </c>
      <c r="AA179" t="s">
        <v>1207</v>
      </c>
      <c r="AB179" s="4">
        <v>3.3999999999999998E-3</v>
      </c>
      <c r="AC179" t="s">
        <v>1205</v>
      </c>
      <c r="AD179" t="s">
        <v>1278</v>
      </c>
    </row>
    <row r="180" spans="1:30" hidden="1" x14ac:dyDescent="0.55000000000000004">
      <c r="A180">
        <v>3300816263</v>
      </c>
      <c r="B180">
        <v>15</v>
      </c>
      <c r="C180">
        <v>422407</v>
      </c>
      <c r="D180" t="s">
        <v>1203</v>
      </c>
      <c r="E180">
        <v>0.18</v>
      </c>
      <c r="F180">
        <v>10</v>
      </c>
      <c r="G180">
        <v>4368344</v>
      </c>
      <c r="H180">
        <v>103753306</v>
      </c>
      <c r="I180">
        <v>335740</v>
      </c>
      <c r="J180">
        <v>412881</v>
      </c>
      <c r="K180">
        <v>0</v>
      </c>
      <c r="L180">
        <v>241406</v>
      </c>
      <c r="M180">
        <v>510552</v>
      </c>
      <c r="N180">
        <v>9317326</v>
      </c>
      <c r="O180">
        <v>9940</v>
      </c>
      <c r="P180">
        <v>25225</v>
      </c>
      <c r="Q180">
        <v>0</v>
      </c>
      <c r="R180">
        <v>15438</v>
      </c>
      <c r="S180" t="s">
        <v>1204</v>
      </c>
      <c r="T180" s="4">
        <v>2.8999999999999998E-3</v>
      </c>
      <c r="U180" t="s">
        <v>1205</v>
      </c>
      <c r="V180" s="4">
        <v>3.5000000000000001E-3</v>
      </c>
      <c r="W180" t="s">
        <v>1206</v>
      </c>
      <c r="X180" s="4">
        <v>3.0999999999999999E-3</v>
      </c>
      <c r="Y180" t="s">
        <v>1205</v>
      </c>
      <c r="Z180" s="4">
        <v>1E-3</v>
      </c>
      <c r="AA180" t="s">
        <v>1207</v>
      </c>
      <c r="AB180" s="4">
        <v>3.8E-3</v>
      </c>
      <c r="AC180" t="s">
        <v>1205</v>
      </c>
      <c r="AD180" t="s">
        <v>1274</v>
      </c>
    </row>
    <row r="181" spans="1:30" hidden="1" x14ac:dyDescent="0.55000000000000004">
      <c r="A181">
        <v>3300834792</v>
      </c>
      <c r="B181">
        <v>16</v>
      </c>
      <c r="C181">
        <v>422408</v>
      </c>
      <c r="D181" t="s">
        <v>1203</v>
      </c>
      <c r="E181">
        <v>0.18</v>
      </c>
      <c r="F181">
        <v>10</v>
      </c>
      <c r="G181">
        <v>4422723</v>
      </c>
      <c r="H181">
        <v>103692236</v>
      </c>
      <c r="I181">
        <v>241818</v>
      </c>
      <c r="J181">
        <v>349677</v>
      </c>
      <c r="K181">
        <v>0</v>
      </c>
      <c r="L181">
        <v>209575</v>
      </c>
      <c r="M181">
        <v>522485</v>
      </c>
      <c r="N181">
        <v>9305508</v>
      </c>
      <c r="O181">
        <v>10492</v>
      </c>
      <c r="P181">
        <v>23130</v>
      </c>
      <c r="Q181">
        <v>0</v>
      </c>
      <c r="R181">
        <v>13642</v>
      </c>
      <c r="S181" t="s">
        <v>1204</v>
      </c>
      <c r="T181" s="4">
        <v>1.4E-3</v>
      </c>
      <c r="U181" t="s">
        <v>1205</v>
      </c>
      <c r="V181" s="4">
        <v>3.3999999999999998E-3</v>
      </c>
      <c r="W181" t="s">
        <v>1206</v>
      </c>
      <c r="X181" s="4">
        <v>2.2000000000000001E-3</v>
      </c>
      <c r="Y181" t="s">
        <v>1205</v>
      </c>
      <c r="Z181" s="4">
        <v>1E-3</v>
      </c>
      <c r="AA181" t="s">
        <v>1207</v>
      </c>
      <c r="AB181" s="4">
        <v>3.2000000000000002E-3</v>
      </c>
      <c r="AC181" t="s">
        <v>1205</v>
      </c>
      <c r="AD181" t="s">
        <v>1245</v>
      </c>
    </row>
    <row r="182" spans="1:30" hidden="1" x14ac:dyDescent="0.55000000000000004">
      <c r="A182">
        <v>3300910549</v>
      </c>
      <c r="B182">
        <v>10</v>
      </c>
      <c r="C182">
        <v>422407</v>
      </c>
      <c r="D182" t="s">
        <v>1203</v>
      </c>
      <c r="E182">
        <v>0.18</v>
      </c>
      <c r="F182">
        <v>10</v>
      </c>
      <c r="G182">
        <v>4762781</v>
      </c>
      <c r="H182">
        <v>103358279</v>
      </c>
      <c r="I182">
        <v>297742</v>
      </c>
      <c r="J182">
        <v>397764</v>
      </c>
      <c r="K182">
        <v>0</v>
      </c>
      <c r="L182">
        <v>222861</v>
      </c>
      <c r="M182">
        <v>539409</v>
      </c>
      <c r="N182">
        <v>9290556</v>
      </c>
      <c r="O182">
        <v>11451</v>
      </c>
      <c r="P182">
        <v>24075</v>
      </c>
      <c r="Q182">
        <v>0</v>
      </c>
      <c r="R182">
        <v>12690</v>
      </c>
      <c r="S182" t="s">
        <v>1204</v>
      </c>
      <c r="T182" s="4">
        <v>2.3999999999999998E-3</v>
      </c>
      <c r="U182" t="s">
        <v>1205</v>
      </c>
      <c r="V182" s="4">
        <v>3.5999999999999999E-3</v>
      </c>
      <c r="W182" t="s">
        <v>1206</v>
      </c>
      <c r="X182" s="4">
        <v>2.7000000000000001E-3</v>
      </c>
      <c r="Y182" t="s">
        <v>1205</v>
      </c>
      <c r="Z182" s="4">
        <v>1.1000000000000001E-3</v>
      </c>
      <c r="AA182" t="s">
        <v>1207</v>
      </c>
      <c r="AB182" s="4">
        <v>3.5999999999999999E-3</v>
      </c>
      <c r="AC182" t="s">
        <v>1205</v>
      </c>
      <c r="AD182" t="s">
        <v>1269</v>
      </c>
    </row>
    <row r="183" spans="1:30" hidden="1" x14ac:dyDescent="0.55000000000000004">
      <c r="A183">
        <v>3300948380</v>
      </c>
      <c r="B183">
        <v>12</v>
      </c>
      <c r="C183">
        <v>422407</v>
      </c>
      <c r="D183" t="s">
        <v>1203</v>
      </c>
      <c r="E183">
        <v>0.18</v>
      </c>
      <c r="F183">
        <v>10</v>
      </c>
      <c r="G183">
        <v>1891112</v>
      </c>
      <c r="H183">
        <v>106234013</v>
      </c>
      <c r="I183">
        <v>126947</v>
      </c>
      <c r="J183">
        <v>217102</v>
      </c>
      <c r="K183">
        <v>0</v>
      </c>
      <c r="L183">
        <v>173802</v>
      </c>
      <c r="M183">
        <v>291524</v>
      </c>
      <c r="N183">
        <v>9536411</v>
      </c>
      <c r="O183">
        <v>10568</v>
      </c>
      <c r="P183">
        <v>16785</v>
      </c>
      <c r="Q183">
        <v>0</v>
      </c>
      <c r="R183">
        <v>12541</v>
      </c>
      <c r="S183" t="s">
        <v>1204</v>
      </c>
      <c r="T183" s="4">
        <v>3.0999999999999999E-3</v>
      </c>
      <c r="U183" t="s">
        <v>1205</v>
      </c>
      <c r="V183" s="4">
        <v>2.7000000000000001E-3</v>
      </c>
      <c r="W183" t="s">
        <v>1206</v>
      </c>
      <c r="X183" s="4">
        <v>1.1000000000000001E-3</v>
      </c>
      <c r="Y183" t="s">
        <v>1205</v>
      </c>
      <c r="Z183" s="4">
        <v>1E-3</v>
      </c>
      <c r="AA183" t="s">
        <v>1207</v>
      </c>
      <c r="AB183" s="4">
        <v>2E-3</v>
      </c>
      <c r="AC183" t="s">
        <v>1205</v>
      </c>
      <c r="AD183" t="s">
        <v>1243</v>
      </c>
    </row>
    <row r="184" spans="1:30" hidden="1" x14ac:dyDescent="0.55000000000000004">
      <c r="A184">
        <v>3301061714</v>
      </c>
      <c r="B184">
        <v>9</v>
      </c>
      <c r="C184">
        <v>422407</v>
      </c>
      <c r="D184" t="s">
        <v>1203</v>
      </c>
      <c r="E184">
        <v>0.18</v>
      </c>
      <c r="F184">
        <v>10</v>
      </c>
      <c r="G184">
        <v>4779259</v>
      </c>
      <c r="H184">
        <v>103340044</v>
      </c>
      <c r="I184">
        <v>436701</v>
      </c>
      <c r="J184">
        <v>416909</v>
      </c>
      <c r="K184">
        <v>0</v>
      </c>
      <c r="L184">
        <v>203764</v>
      </c>
      <c r="M184">
        <v>461408</v>
      </c>
      <c r="N184">
        <v>9367549</v>
      </c>
      <c r="O184">
        <v>1926</v>
      </c>
      <c r="P184">
        <v>11101</v>
      </c>
      <c r="Q184">
        <v>0</v>
      </c>
      <c r="R184">
        <v>9890</v>
      </c>
      <c r="S184" t="s">
        <v>1204</v>
      </c>
      <c r="T184" s="4">
        <v>3.8999999999999998E-3</v>
      </c>
      <c r="U184" t="s">
        <v>1205</v>
      </c>
      <c r="V184" s="4">
        <v>1.2999999999999999E-3</v>
      </c>
      <c r="W184" t="s">
        <v>1206</v>
      </c>
      <c r="X184" s="4">
        <v>0</v>
      </c>
      <c r="Y184" t="s">
        <v>1205</v>
      </c>
      <c r="Z184" s="4">
        <v>1E-4</v>
      </c>
      <c r="AA184" t="s">
        <v>1207</v>
      </c>
      <c r="AB184" s="4">
        <v>3.8E-3</v>
      </c>
      <c r="AC184" t="s">
        <v>1205</v>
      </c>
      <c r="AD184" t="s">
        <v>1242</v>
      </c>
    </row>
    <row r="185" spans="1:30" hidden="1" x14ac:dyDescent="0.55000000000000004">
      <c r="A185">
        <v>3301069168</v>
      </c>
      <c r="B185">
        <v>5</v>
      </c>
      <c r="C185">
        <v>422407</v>
      </c>
      <c r="D185" t="s">
        <v>1203</v>
      </c>
      <c r="E185">
        <v>0.18</v>
      </c>
      <c r="F185">
        <v>10</v>
      </c>
      <c r="G185">
        <v>3873578</v>
      </c>
      <c r="H185">
        <v>104251889</v>
      </c>
      <c r="I185">
        <v>253149</v>
      </c>
      <c r="J185">
        <v>333194</v>
      </c>
      <c r="K185">
        <v>0</v>
      </c>
      <c r="L185">
        <v>208130</v>
      </c>
      <c r="M185">
        <v>531351</v>
      </c>
      <c r="N185">
        <v>9296381</v>
      </c>
      <c r="O185">
        <v>13383</v>
      </c>
      <c r="P185">
        <v>25255</v>
      </c>
      <c r="Q185">
        <v>0</v>
      </c>
      <c r="R185">
        <v>13915</v>
      </c>
      <c r="S185" t="s">
        <v>1204</v>
      </c>
      <c r="T185" s="4">
        <v>1.4E-3</v>
      </c>
      <c r="U185" t="s">
        <v>1205</v>
      </c>
      <c r="V185" s="4">
        <v>3.8999999999999998E-3</v>
      </c>
      <c r="W185" t="s">
        <v>1206</v>
      </c>
      <c r="X185" s="4">
        <v>2.3E-3</v>
      </c>
      <c r="Y185" t="s">
        <v>1205</v>
      </c>
      <c r="Z185" s="4">
        <v>1.2999999999999999E-3</v>
      </c>
      <c r="AA185" t="s">
        <v>1207</v>
      </c>
      <c r="AB185" s="4">
        <v>3.0000000000000001E-3</v>
      </c>
      <c r="AC185" t="s">
        <v>1205</v>
      </c>
      <c r="AD185" t="s">
        <v>1274</v>
      </c>
    </row>
    <row r="186" spans="1:30" x14ac:dyDescent="0.55000000000000004">
      <c r="A186">
        <v>3301170902</v>
      </c>
      <c r="B186">
        <v>17</v>
      </c>
      <c r="C186">
        <v>422408</v>
      </c>
      <c r="D186" t="s">
        <v>1203</v>
      </c>
      <c r="E186">
        <v>0.18</v>
      </c>
      <c r="F186">
        <v>10</v>
      </c>
      <c r="G186">
        <v>4549537</v>
      </c>
      <c r="H186">
        <v>103577892</v>
      </c>
      <c r="I186">
        <v>345890</v>
      </c>
      <c r="J186">
        <v>391694</v>
      </c>
      <c r="K186">
        <v>0</v>
      </c>
      <c r="L186">
        <v>215537</v>
      </c>
      <c r="M186">
        <v>537773</v>
      </c>
      <c r="N186">
        <v>9292073</v>
      </c>
      <c r="O186">
        <v>11220</v>
      </c>
      <c r="P186">
        <v>24864</v>
      </c>
      <c r="Q186">
        <v>0</v>
      </c>
      <c r="R186">
        <v>13455</v>
      </c>
      <c r="S186" t="s">
        <v>1204</v>
      </c>
      <c r="T186" s="4">
        <v>2.8E-3</v>
      </c>
      <c r="U186" t="s">
        <v>1205</v>
      </c>
      <c r="V186" s="4">
        <v>3.5999999999999999E-3</v>
      </c>
      <c r="W186" t="s">
        <v>1206</v>
      </c>
      <c r="X186" s="4">
        <v>3.0999999999999999E-3</v>
      </c>
      <c r="Y186" t="s">
        <v>1205</v>
      </c>
      <c r="Z186" s="4">
        <v>1.1000000000000001E-3</v>
      </c>
      <c r="AA186" t="s">
        <v>1207</v>
      </c>
      <c r="AB186" s="4">
        <v>3.5999999999999999E-3</v>
      </c>
      <c r="AC186" t="s">
        <v>1205</v>
      </c>
      <c r="AD186" t="s">
        <v>1274</v>
      </c>
    </row>
    <row r="187" spans="1:30" hidden="1" x14ac:dyDescent="0.55000000000000004">
      <c r="A187">
        <v>3301237827</v>
      </c>
      <c r="B187">
        <v>13</v>
      </c>
      <c r="C187">
        <v>422407</v>
      </c>
      <c r="D187" t="s">
        <v>1203</v>
      </c>
      <c r="E187">
        <v>0.18</v>
      </c>
      <c r="F187">
        <v>10</v>
      </c>
      <c r="G187">
        <v>5033603</v>
      </c>
      <c r="H187">
        <v>103085281</v>
      </c>
      <c r="I187">
        <v>551294</v>
      </c>
      <c r="J187">
        <v>515322</v>
      </c>
      <c r="K187">
        <v>0</v>
      </c>
      <c r="L187">
        <v>225886</v>
      </c>
      <c r="M187">
        <v>502744</v>
      </c>
      <c r="N187">
        <v>9327093</v>
      </c>
      <c r="O187">
        <v>14528</v>
      </c>
      <c r="P187">
        <v>26055</v>
      </c>
      <c r="Q187">
        <v>0</v>
      </c>
      <c r="R187">
        <v>13879</v>
      </c>
      <c r="S187" t="s">
        <v>1204</v>
      </c>
      <c r="T187" s="4">
        <v>1.9E-3</v>
      </c>
      <c r="U187" t="s">
        <v>1205</v>
      </c>
      <c r="V187" s="4">
        <v>4.1000000000000003E-3</v>
      </c>
      <c r="W187" t="s">
        <v>1206</v>
      </c>
      <c r="X187" s="4">
        <v>1.1000000000000001E-3</v>
      </c>
      <c r="Y187" t="s">
        <v>1205</v>
      </c>
      <c r="Z187" s="4">
        <v>1.4E-3</v>
      </c>
      <c r="AA187" t="s">
        <v>1207</v>
      </c>
      <c r="AB187" s="4">
        <v>6.9999999999999999E-4</v>
      </c>
      <c r="AC187" t="s">
        <v>1205</v>
      </c>
      <c r="AD187" t="s">
        <v>1264</v>
      </c>
    </row>
    <row r="188" spans="1:30" hidden="1" x14ac:dyDescent="0.55000000000000004">
      <c r="A188">
        <v>3301253205</v>
      </c>
      <c r="B188">
        <v>3</v>
      </c>
      <c r="C188">
        <v>422407</v>
      </c>
      <c r="D188" t="s">
        <v>1203</v>
      </c>
      <c r="E188">
        <v>0.18</v>
      </c>
      <c r="F188">
        <v>10</v>
      </c>
      <c r="G188">
        <v>5207165</v>
      </c>
      <c r="H188">
        <v>102915967</v>
      </c>
      <c r="I188">
        <v>382564</v>
      </c>
      <c r="J188">
        <v>486223</v>
      </c>
      <c r="K188">
        <v>0</v>
      </c>
      <c r="L188">
        <v>258961</v>
      </c>
      <c r="M188">
        <v>558873</v>
      </c>
      <c r="N188">
        <v>9270939</v>
      </c>
      <c r="O188">
        <v>13175</v>
      </c>
      <c r="P188">
        <v>30426</v>
      </c>
      <c r="Q188">
        <v>0</v>
      </c>
      <c r="R188">
        <v>12920</v>
      </c>
      <c r="S188" t="s">
        <v>1204</v>
      </c>
      <c r="T188" s="4">
        <v>0</v>
      </c>
      <c r="U188" t="s">
        <v>1205</v>
      </c>
      <c r="V188" s="4">
        <v>4.4000000000000003E-3</v>
      </c>
      <c r="W188" t="s">
        <v>1206</v>
      </c>
      <c r="X188" s="4">
        <v>3.5000000000000001E-3</v>
      </c>
      <c r="Y188" t="s">
        <v>1205</v>
      </c>
      <c r="Z188" s="4">
        <v>1.2999999999999999E-3</v>
      </c>
      <c r="AA188" t="s">
        <v>1207</v>
      </c>
      <c r="AB188" s="4">
        <v>5.0000000000000001E-4</v>
      </c>
      <c r="AC188" t="s">
        <v>1205</v>
      </c>
      <c r="AD188" t="s">
        <v>1263</v>
      </c>
    </row>
    <row r="189" spans="1:30" hidden="1" x14ac:dyDescent="0.55000000000000004">
      <c r="A189">
        <v>3600425529</v>
      </c>
      <c r="B189">
        <v>8</v>
      </c>
      <c r="C189">
        <v>460807</v>
      </c>
      <c r="D189" t="s">
        <v>1203</v>
      </c>
      <c r="E189">
        <v>0.18</v>
      </c>
      <c r="F189">
        <v>11</v>
      </c>
      <c r="G189">
        <v>5367766</v>
      </c>
      <c r="H189">
        <v>112582435</v>
      </c>
      <c r="I189">
        <v>298764</v>
      </c>
      <c r="J189">
        <v>441362</v>
      </c>
      <c r="K189">
        <v>0</v>
      </c>
      <c r="L189">
        <v>261137</v>
      </c>
      <c r="M189">
        <v>556178</v>
      </c>
      <c r="N189">
        <v>9273417</v>
      </c>
      <c r="O189">
        <v>17093</v>
      </c>
      <c r="P189">
        <v>32730</v>
      </c>
      <c r="Q189">
        <v>0</v>
      </c>
      <c r="R189">
        <v>13934</v>
      </c>
      <c r="S189" t="s">
        <v>1204</v>
      </c>
      <c r="T189" s="4">
        <v>2.5999999999999999E-3</v>
      </c>
      <c r="U189" t="s">
        <v>1205</v>
      </c>
      <c r="V189" s="4">
        <v>5.0000000000000001E-3</v>
      </c>
      <c r="W189" t="s">
        <v>1206</v>
      </c>
      <c r="X189" s="4">
        <v>2.5000000000000001E-3</v>
      </c>
      <c r="Y189" t="s">
        <v>1205</v>
      </c>
      <c r="Z189" s="4">
        <v>1.6999999999999999E-3</v>
      </c>
      <c r="AA189" t="s">
        <v>1207</v>
      </c>
      <c r="AB189" s="4">
        <v>1E-4</v>
      </c>
      <c r="AC189" t="s">
        <v>1205</v>
      </c>
      <c r="AD189" t="s">
        <v>1272</v>
      </c>
    </row>
    <row r="190" spans="1:30" hidden="1" x14ac:dyDescent="0.55000000000000004">
      <c r="A190">
        <v>3600543300</v>
      </c>
      <c r="B190">
        <v>11</v>
      </c>
      <c r="C190">
        <v>460807</v>
      </c>
      <c r="D190" t="s">
        <v>1203</v>
      </c>
      <c r="E190">
        <v>0.18</v>
      </c>
      <c r="F190">
        <v>11</v>
      </c>
      <c r="G190">
        <v>4901569</v>
      </c>
      <c r="H190">
        <v>113051916</v>
      </c>
      <c r="I190">
        <v>342447</v>
      </c>
      <c r="J190">
        <v>429041</v>
      </c>
      <c r="K190">
        <v>0</v>
      </c>
      <c r="L190">
        <v>235800</v>
      </c>
      <c r="M190">
        <v>560066</v>
      </c>
      <c r="N190">
        <v>9267636</v>
      </c>
      <c r="O190">
        <v>15648</v>
      </c>
      <c r="P190">
        <v>32085</v>
      </c>
      <c r="Q190">
        <v>0</v>
      </c>
      <c r="R190">
        <v>14883</v>
      </c>
      <c r="S190" t="s">
        <v>1204</v>
      </c>
      <c r="T190" s="4">
        <v>2.8E-3</v>
      </c>
      <c r="U190" t="s">
        <v>1205</v>
      </c>
      <c r="V190" s="4">
        <v>4.7999999999999996E-3</v>
      </c>
      <c r="W190" t="s">
        <v>1206</v>
      </c>
      <c r="X190" s="4">
        <v>2.8999999999999998E-3</v>
      </c>
      <c r="Y190" t="s">
        <v>1205</v>
      </c>
      <c r="Z190" s="4">
        <v>1.5E-3</v>
      </c>
      <c r="AA190" t="s">
        <v>1207</v>
      </c>
      <c r="AB190" s="4">
        <v>3.5999999999999999E-3</v>
      </c>
      <c r="AC190" t="s">
        <v>1205</v>
      </c>
      <c r="AD190" t="s">
        <v>1268</v>
      </c>
    </row>
    <row r="191" spans="1:30" hidden="1" x14ac:dyDescent="0.55000000000000004">
      <c r="A191">
        <v>3600588966</v>
      </c>
      <c r="B191">
        <v>2</v>
      </c>
      <c r="C191">
        <v>460807</v>
      </c>
      <c r="D191" t="s">
        <v>1203</v>
      </c>
      <c r="E191">
        <v>0.18</v>
      </c>
      <c r="F191">
        <v>11</v>
      </c>
      <c r="G191">
        <v>4586730</v>
      </c>
      <c r="H191">
        <v>113363648</v>
      </c>
      <c r="I191">
        <v>402125</v>
      </c>
      <c r="J191">
        <v>411511</v>
      </c>
      <c r="K191">
        <v>0</v>
      </c>
      <c r="L191">
        <v>212299</v>
      </c>
      <c r="M191">
        <v>525402</v>
      </c>
      <c r="N191">
        <v>9302443</v>
      </c>
      <c r="O191">
        <v>13215</v>
      </c>
      <c r="P191">
        <v>35904</v>
      </c>
      <c r="Q191">
        <v>0</v>
      </c>
      <c r="R191">
        <v>19624</v>
      </c>
      <c r="S191" t="s">
        <v>1204</v>
      </c>
      <c r="T191" s="4">
        <v>3.2000000000000002E-3</v>
      </c>
      <c r="U191" t="s">
        <v>1205</v>
      </c>
      <c r="V191" s="4">
        <v>4.8999999999999998E-3</v>
      </c>
      <c r="W191" t="s">
        <v>1206</v>
      </c>
      <c r="X191" s="4">
        <v>3.3999999999999998E-3</v>
      </c>
      <c r="Y191" t="s">
        <v>1205</v>
      </c>
      <c r="Z191" s="4">
        <v>1.2999999999999999E-3</v>
      </c>
      <c r="AA191" t="s">
        <v>1207</v>
      </c>
      <c r="AB191" s="4">
        <v>3.3999999999999998E-3</v>
      </c>
      <c r="AC191" t="s">
        <v>1205</v>
      </c>
      <c r="AD191" t="s">
        <v>1253</v>
      </c>
    </row>
    <row r="192" spans="1:30" hidden="1" x14ac:dyDescent="0.55000000000000004">
      <c r="A192">
        <v>3600603122</v>
      </c>
      <c r="B192">
        <v>6</v>
      </c>
      <c r="C192">
        <v>460807</v>
      </c>
      <c r="D192" t="s">
        <v>1203</v>
      </c>
      <c r="E192">
        <v>0.18</v>
      </c>
      <c r="F192">
        <v>11</v>
      </c>
      <c r="G192">
        <v>5339280</v>
      </c>
      <c r="H192">
        <v>112603003</v>
      </c>
      <c r="I192">
        <v>241100</v>
      </c>
      <c r="J192">
        <v>395663</v>
      </c>
      <c r="K192">
        <v>0</v>
      </c>
      <c r="L192">
        <v>234992</v>
      </c>
      <c r="M192">
        <v>552658</v>
      </c>
      <c r="N192">
        <v>9276944</v>
      </c>
      <c r="O192">
        <v>8806</v>
      </c>
      <c r="P192">
        <v>33813</v>
      </c>
      <c r="Q192">
        <v>0</v>
      </c>
      <c r="R192">
        <v>19582</v>
      </c>
      <c r="S192" t="s">
        <v>1204</v>
      </c>
      <c r="T192" s="4">
        <v>1.6999999999999999E-3</v>
      </c>
      <c r="U192" t="s">
        <v>1205</v>
      </c>
      <c r="V192" s="4">
        <v>4.3E-3</v>
      </c>
      <c r="W192" t="s">
        <v>1206</v>
      </c>
      <c r="X192" s="4">
        <v>2E-3</v>
      </c>
      <c r="Y192" t="s">
        <v>1205</v>
      </c>
      <c r="Z192" s="4">
        <v>8.0000000000000004E-4</v>
      </c>
      <c r="AA192" t="s">
        <v>1207</v>
      </c>
      <c r="AB192" s="4">
        <v>3.3E-3</v>
      </c>
      <c r="AC192" t="s">
        <v>1205</v>
      </c>
      <c r="AD192" t="s">
        <v>1246</v>
      </c>
    </row>
    <row r="193" spans="1:30" hidden="1" x14ac:dyDescent="0.55000000000000004">
      <c r="A193">
        <v>3600701178</v>
      </c>
      <c r="B193">
        <v>4</v>
      </c>
      <c r="C193">
        <v>460807</v>
      </c>
      <c r="D193" t="s">
        <v>1203</v>
      </c>
      <c r="E193">
        <v>0.18</v>
      </c>
      <c r="F193">
        <v>11</v>
      </c>
      <c r="G193">
        <v>2705554</v>
      </c>
      <c r="H193">
        <v>115247642</v>
      </c>
      <c r="I193">
        <v>234696</v>
      </c>
      <c r="J193">
        <v>301440</v>
      </c>
      <c r="K193">
        <v>0</v>
      </c>
      <c r="L193">
        <v>188269</v>
      </c>
      <c r="M193">
        <v>567997</v>
      </c>
      <c r="N193">
        <v>9261828</v>
      </c>
      <c r="O193">
        <v>28644</v>
      </c>
      <c r="P193">
        <v>42311</v>
      </c>
      <c r="Q193">
        <v>0</v>
      </c>
      <c r="R193">
        <v>19817</v>
      </c>
      <c r="S193" t="s">
        <v>1204</v>
      </c>
      <c r="T193" s="4">
        <v>8.9999999999999998E-4</v>
      </c>
      <c r="U193" t="s">
        <v>1205</v>
      </c>
      <c r="V193" s="4">
        <v>7.1999999999999998E-3</v>
      </c>
      <c r="W193" t="s">
        <v>1206</v>
      </c>
      <c r="X193" s="4">
        <v>1.9E-3</v>
      </c>
      <c r="Y193" t="s">
        <v>1205</v>
      </c>
      <c r="Z193" s="4">
        <v>2.8999999999999998E-3</v>
      </c>
      <c r="AA193" t="s">
        <v>1207</v>
      </c>
      <c r="AB193" s="4">
        <v>2.5000000000000001E-3</v>
      </c>
      <c r="AC193" t="s">
        <v>1205</v>
      </c>
      <c r="AD193" t="s">
        <v>1258</v>
      </c>
    </row>
    <row r="194" spans="1:30" hidden="1" x14ac:dyDescent="0.55000000000000004">
      <c r="A194">
        <v>3600735052</v>
      </c>
      <c r="B194">
        <v>1</v>
      </c>
      <c r="C194">
        <v>460807</v>
      </c>
      <c r="D194" t="s">
        <v>1203</v>
      </c>
      <c r="E194">
        <v>0.18</v>
      </c>
      <c r="F194">
        <v>11</v>
      </c>
      <c r="G194">
        <v>5672842</v>
      </c>
      <c r="H194">
        <v>112272268</v>
      </c>
      <c r="I194">
        <v>318058</v>
      </c>
      <c r="J194">
        <v>396695</v>
      </c>
      <c r="K194">
        <v>0</v>
      </c>
      <c r="L194">
        <v>228303</v>
      </c>
      <c r="M194">
        <v>581313</v>
      </c>
      <c r="N194">
        <v>9248220</v>
      </c>
      <c r="O194">
        <v>16404</v>
      </c>
      <c r="P194">
        <v>44013</v>
      </c>
      <c r="Q194">
        <v>0</v>
      </c>
      <c r="R194">
        <v>23646</v>
      </c>
      <c r="S194" t="s">
        <v>1204</v>
      </c>
      <c r="T194" s="4">
        <v>2.3999999999999998E-3</v>
      </c>
      <c r="U194" t="s">
        <v>1205</v>
      </c>
      <c r="V194" s="4">
        <v>6.1000000000000004E-3</v>
      </c>
      <c r="W194" t="s">
        <v>1206</v>
      </c>
      <c r="X194" s="4">
        <v>2.5999999999999999E-3</v>
      </c>
      <c r="Y194" t="s">
        <v>1205</v>
      </c>
      <c r="Z194" s="4">
        <v>1.6000000000000001E-3</v>
      </c>
      <c r="AA194" t="s">
        <v>1207</v>
      </c>
      <c r="AB194" s="4">
        <v>3.3E-3</v>
      </c>
      <c r="AC194" t="s">
        <v>1205</v>
      </c>
      <c r="AD194" t="s">
        <v>1279</v>
      </c>
    </row>
    <row r="195" spans="1:30" hidden="1" x14ac:dyDescent="0.55000000000000004">
      <c r="A195">
        <v>3600754231</v>
      </c>
      <c r="B195">
        <v>7</v>
      </c>
      <c r="C195">
        <v>460807</v>
      </c>
      <c r="D195" t="s">
        <v>1203</v>
      </c>
      <c r="E195">
        <v>0.18</v>
      </c>
      <c r="F195">
        <v>11</v>
      </c>
      <c r="G195">
        <v>5347222</v>
      </c>
      <c r="H195">
        <v>112602595</v>
      </c>
      <c r="I195">
        <v>313419</v>
      </c>
      <c r="J195">
        <v>411682</v>
      </c>
      <c r="K195">
        <v>0</v>
      </c>
      <c r="L195">
        <v>232182</v>
      </c>
      <c r="M195">
        <v>550295</v>
      </c>
      <c r="N195">
        <v>9279282</v>
      </c>
      <c r="O195">
        <v>8476</v>
      </c>
      <c r="P195">
        <v>35345</v>
      </c>
      <c r="Q195">
        <v>0</v>
      </c>
      <c r="R195">
        <v>21017</v>
      </c>
      <c r="S195" t="s">
        <v>1204</v>
      </c>
      <c r="T195" s="4">
        <v>2.5000000000000001E-3</v>
      </c>
      <c r="U195" t="s">
        <v>1205</v>
      </c>
      <c r="V195" s="4">
        <v>4.4000000000000003E-3</v>
      </c>
      <c r="W195" t="s">
        <v>1206</v>
      </c>
      <c r="X195" s="4">
        <v>2.5999999999999999E-3</v>
      </c>
      <c r="Y195" t="s">
        <v>1205</v>
      </c>
      <c r="Z195" s="4">
        <v>8.0000000000000004E-4</v>
      </c>
      <c r="AA195" t="s">
        <v>1207</v>
      </c>
      <c r="AB195" s="4">
        <v>3.3999999999999998E-3</v>
      </c>
      <c r="AC195" t="s">
        <v>1205</v>
      </c>
      <c r="AD195" t="s">
        <v>1252</v>
      </c>
    </row>
    <row r="196" spans="1:30" hidden="1" x14ac:dyDescent="0.55000000000000004">
      <c r="A196">
        <v>3600802955</v>
      </c>
      <c r="B196">
        <v>14</v>
      </c>
      <c r="C196">
        <v>460807</v>
      </c>
      <c r="D196" t="s">
        <v>1203</v>
      </c>
      <c r="E196">
        <v>0.18</v>
      </c>
      <c r="F196">
        <v>11</v>
      </c>
      <c r="G196">
        <v>5131770</v>
      </c>
      <c r="H196">
        <v>112819998</v>
      </c>
      <c r="I196">
        <v>327345</v>
      </c>
      <c r="J196">
        <v>407681</v>
      </c>
      <c r="K196">
        <v>0</v>
      </c>
      <c r="L196">
        <v>238422</v>
      </c>
      <c r="M196">
        <v>545199</v>
      </c>
      <c r="N196">
        <v>9284243</v>
      </c>
      <c r="O196">
        <v>10102</v>
      </c>
      <c r="P196">
        <v>39215</v>
      </c>
      <c r="Q196">
        <v>0</v>
      </c>
      <c r="R196">
        <v>25350</v>
      </c>
      <c r="S196" t="s">
        <v>1204</v>
      </c>
      <c r="T196" s="4">
        <v>2.5000000000000001E-3</v>
      </c>
      <c r="U196" t="s">
        <v>1205</v>
      </c>
      <c r="V196" s="4">
        <v>5.0000000000000001E-3</v>
      </c>
      <c r="W196" t="s">
        <v>1206</v>
      </c>
      <c r="X196" s="4">
        <v>2.7000000000000001E-3</v>
      </c>
      <c r="Y196" t="s">
        <v>1205</v>
      </c>
      <c r="Z196" s="4">
        <v>1E-3</v>
      </c>
      <c r="AA196" t="s">
        <v>1207</v>
      </c>
      <c r="AB196" s="4">
        <v>3.3999999999999998E-3</v>
      </c>
      <c r="AC196" t="s">
        <v>1205</v>
      </c>
      <c r="AD196" t="s">
        <v>1248</v>
      </c>
    </row>
    <row r="197" spans="1:30" hidden="1" x14ac:dyDescent="0.55000000000000004">
      <c r="A197">
        <v>3600815321</v>
      </c>
      <c r="B197">
        <v>15</v>
      </c>
      <c r="C197">
        <v>460807</v>
      </c>
      <c r="D197" t="s">
        <v>1203</v>
      </c>
      <c r="E197">
        <v>0.18</v>
      </c>
      <c r="F197">
        <v>11</v>
      </c>
      <c r="G197">
        <v>4923492</v>
      </c>
      <c r="H197">
        <v>113027896</v>
      </c>
      <c r="I197">
        <v>353202</v>
      </c>
      <c r="J197">
        <v>450591</v>
      </c>
      <c r="K197">
        <v>0</v>
      </c>
      <c r="L197">
        <v>261132</v>
      </c>
      <c r="M197">
        <v>555145</v>
      </c>
      <c r="N197">
        <v>9274590</v>
      </c>
      <c r="O197">
        <v>17462</v>
      </c>
      <c r="P197">
        <v>37710</v>
      </c>
      <c r="Q197">
        <v>0</v>
      </c>
      <c r="R197">
        <v>19726</v>
      </c>
      <c r="S197" t="s">
        <v>1204</v>
      </c>
      <c r="T197" s="4">
        <v>3.0999999999999999E-3</v>
      </c>
      <c r="U197" t="s">
        <v>1205</v>
      </c>
      <c r="V197" s="4">
        <v>5.5999999999999999E-3</v>
      </c>
      <c r="W197" t="s">
        <v>1206</v>
      </c>
      <c r="X197" s="4">
        <v>2.8999999999999998E-3</v>
      </c>
      <c r="Y197" t="s">
        <v>1205</v>
      </c>
      <c r="Z197" s="4">
        <v>1.6999999999999999E-3</v>
      </c>
      <c r="AA197" t="s">
        <v>1207</v>
      </c>
      <c r="AB197" s="4">
        <v>1E-4</v>
      </c>
      <c r="AC197" t="s">
        <v>1205</v>
      </c>
      <c r="AD197" t="s">
        <v>1247</v>
      </c>
    </row>
    <row r="198" spans="1:30" hidden="1" x14ac:dyDescent="0.55000000000000004">
      <c r="A198">
        <v>3600833620</v>
      </c>
      <c r="B198">
        <v>16</v>
      </c>
      <c r="C198">
        <v>460808</v>
      </c>
      <c r="D198" t="s">
        <v>1203</v>
      </c>
      <c r="E198">
        <v>0.18</v>
      </c>
      <c r="F198">
        <v>11</v>
      </c>
      <c r="G198">
        <v>4978257</v>
      </c>
      <c r="H198">
        <v>112966383</v>
      </c>
      <c r="I198">
        <v>254051</v>
      </c>
      <c r="J198">
        <v>388989</v>
      </c>
      <c r="K198">
        <v>0</v>
      </c>
      <c r="L198">
        <v>230970</v>
      </c>
      <c r="M198">
        <v>555531</v>
      </c>
      <c r="N198">
        <v>9274147</v>
      </c>
      <c r="O198">
        <v>12233</v>
      </c>
      <c r="P198">
        <v>39312</v>
      </c>
      <c r="Q198">
        <v>0</v>
      </c>
      <c r="R198">
        <v>21395</v>
      </c>
      <c r="S198" t="s">
        <v>1204</v>
      </c>
      <c r="T198" s="4">
        <v>1.8E-3</v>
      </c>
      <c r="U198" t="s">
        <v>1205</v>
      </c>
      <c r="V198" s="4">
        <v>5.1999999999999998E-3</v>
      </c>
      <c r="W198" t="s">
        <v>1206</v>
      </c>
      <c r="X198" s="4">
        <v>2.0999999999999999E-3</v>
      </c>
      <c r="Y198" t="s">
        <v>1205</v>
      </c>
      <c r="Z198" s="4">
        <v>1.1999999999999999E-3</v>
      </c>
      <c r="AA198" t="s">
        <v>1207</v>
      </c>
      <c r="AB198" s="4">
        <v>3.2000000000000002E-3</v>
      </c>
      <c r="AC198" t="s">
        <v>1205</v>
      </c>
      <c r="AD198" t="s">
        <v>1248</v>
      </c>
    </row>
    <row r="199" spans="1:30" hidden="1" x14ac:dyDescent="0.55000000000000004">
      <c r="A199">
        <v>3600908843</v>
      </c>
      <c r="B199">
        <v>10</v>
      </c>
      <c r="C199">
        <v>460807</v>
      </c>
      <c r="D199" t="s">
        <v>1203</v>
      </c>
      <c r="E199">
        <v>0.18</v>
      </c>
      <c r="F199">
        <v>11</v>
      </c>
      <c r="G199">
        <v>5327472</v>
      </c>
      <c r="H199">
        <v>112623062</v>
      </c>
      <c r="I199">
        <v>307425</v>
      </c>
      <c r="J199">
        <v>437234</v>
      </c>
      <c r="K199">
        <v>0</v>
      </c>
      <c r="L199">
        <v>245709</v>
      </c>
      <c r="M199">
        <v>564688</v>
      </c>
      <c r="N199">
        <v>9264783</v>
      </c>
      <c r="O199">
        <v>9683</v>
      </c>
      <c r="P199">
        <v>39470</v>
      </c>
      <c r="Q199">
        <v>0</v>
      </c>
      <c r="R199">
        <v>22848</v>
      </c>
      <c r="S199" t="s">
        <v>1204</v>
      </c>
      <c r="T199" s="4">
        <v>2.5999999999999999E-3</v>
      </c>
      <c r="U199" t="s">
        <v>1205</v>
      </c>
      <c r="V199" s="4">
        <v>5.0000000000000001E-3</v>
      </c>
      <c r="W199" t="s">
        <v>1206</v>
      </c>
      <c r="X199" s="4">
        <v>2.5999999999999999E-3</v>
      </c>
      <c r="Y199" t="s">
        <v>1205</v>
      </c>
      <c r="Z199" s="4">
        <v>8.9999999999999998E-4</v>
      </c>
      <c r="AA199" t="s">
        <v>1207</v>
      </c>
      <c r="AB199" s="4">
        <v>0</v>
      </c>
      <c r="AC199" t="s">
        <v>1205</v>
      </c>
      <c r="AD199" t="s">
        <v>1251</v>
      </c>
    </row>
    <row r="200" spans="1:30" hidden="1" x14ac:dyDescent="0.55000000000000004">
      <c r="A200">
        <v>3600947185</v>
      </c>
      <c r="B200">
        <v>12</v>
      </c>
      <c r="C200">
        <v>460807</v>
      </c>
      <c r="D200" t="s">
        <v>1203</v>
      </c>
      <c r="E200">
        <v>0.18</v>
      </c>
      <c r="F200">
        <v>11</v>
      </c>
      <c r="G200">
        <v>2452095</v>
      </c>
      <c r="H200">
        <v>115502772</v>
      </c>
      <c r="I200">
        <v>138641</v>
      </c>
      <c r="J200">
        <v>257233</v>
      </c>
      <c r="K200">
        <v>0</v>
      </c>
      <c r="L200">
        <v>198371</v>
      </c>
      <c r="M200">
        <v>560980</v>
      </c>
      <c r="N200">
        <v>9268759</v>
      </c>
      <c r="O200">
        <v>11694</v>
      </c>
      <c r="P200">
        <v>40131</v>
      </c>
      <c r="Q200">
        <v>0</v>
      </c>
      <c r="R200">
        <v>24569</v>
      </c>
      <c r="S200" t="s">
        <v>1204</v>
      </c>
      <c r="T200" s="4">
        <v>3.3E-3</v>
      </c>
      <c r="U200" t="s">
        <v>1205</v>
      </c>
      <c r="V200" s="4">
        <v>5.1999999999999998E-3</v>
      </c>
      <c r="W200" t="s">
        <v>1206</v>
      </c>
      <c r="X200" s="4">
        <v>1.1000000000000001E-3</v>
      </c>
      <c r="Y200" t="s">
        <v>1205</v>
      </c>
      <c r="Z200" s="4">
        <v>1.1000000000000001E-3</v>
      </c>
      <c r="AA200" t="s">
        <v>1207</v>
      </c>
      <c r="AB200" s="4">
        <v>2.0999999999999999E-3</v>
      </c>
      <c r="AC200" t="s">
        <v>1205</v>
      </c>
      <c r="AD200" t="s">
        <v>1251</v>
      </c>
    </row>
    <row r="201" spans="1:30" hidden="1" x14ac:dyDescent="0.55000000000000004">
      <c r="A201">
        <v>3601061156</v>
      </c>
      <c r="B201">
        <v>9</v>
      </c>
      <c r="C201">
        <v>460807</v>
      </c>
      <c r="D201" t="s">
        <v>1203</v>
      </c>
      <c r="E201">
        <v>0.18</v>
      </c>
      <c r="F201">
        <v>11</v>
      </c>
      <c r="G201">
        <v>5393093</v>
      </c>
      <c r="H201">
        <v>112556200</v>
      </c>
      <c r="I201">
        <v>514649</v>
      </c>
      <c r="J201">
        <v>468647</v>
      </c>
      <c r="K201">
        <v>0</v>
      </c>
      <c r="L201">
        <v>220274</v>
      </c>
      <c r="M201">
        <v>613831</v>
      </c>
      <c r="N201">
        <v>9216156</v>
      </c>
      <c r="O201">
        <v>77948</v>
      </c>
      <c r="P201">
        <v>51738</v>
      </c>
      <c r="Q201">
        <v>0</v>
      </c>
      <c r="R201">
        <v>16510</v>
      </c>
      <c r="S201" t="s">
        <v>1204</v>
      </c>
      <c r="T201" s="4">
        <v>1E-3</v>
      </c>
      <c r="U201" t="s">
        <v>1205</v>
      </c>
      <c r="V201" s="4">
        <v>1.3100000000000001E-2</v>
      </c>
      <c r="W201" t="s">
        <v>1206</v>
      </c>
      <c r="X201" s="4">
        <v>6.9999999999999999E-4</v>
      </c>
      <c r="Y201" t="s">
        <v>1205</v>
      </c>
      <c r="Z201" s="4">
        <v>7.9000000000000008E-3</v>
      </c>
      <c r="AA201" t="s">
        <v>1207</v>
      </c>
      <c r="AB201" s="4">
        <v>2.9999999999999997E-4</v>
      </c>
      <c r="AC201" t="s">
        <v>1205</v>
      </c>
      <c r="AD201" t="s">
        <v>1262</v>
      </c>
    </row>
    <row r="202" spans="1:30" hidden="1" x14ac:dyDescent="0.55000000000000004">
      <c r="A202">
        <v>3601067977</v>
      </c>
      <c r="B202">
        <v>5</v>
      </c>
      <c r="C202">
        <v>460807</v>
      </c>
      <c r="D202" t="s">
        <v>1203</v>
      </c>
      <c r="E202">
        <v>0.18</v>
      </c>
      <c r="F202">
        <v>11</v>
      </c>
      <c r="G202">
        <v>4440758</v>
      </c>
      <c r="H202">
        <v>113514113</v>
      </c>
      <c r="I202">
        <v>264812</v>
      </c>
      <c r="J202">
        <v>372236</v>
      </c>
      <c r="K202">
        <v>0</v>
      </c>
      <c r="L202">
        <v>230019</v>
      </c>
      <c r="M202">
        <v>567177</v>
      </c>
      <c r="N202">
        <v>9262224</v>
      </c>
      <c r="O202">
        <v>11663</v>
      </c>
      <c r="P202">
        <v>39042</v>
      </c>
      <c r="Q202">
        <v>0</v>
      </c>
      <c r="R202">
        <v>21889</v>
      </c>
      <c r="S202" t="s">
        <v>1204</v>
      </c>
      <c r="T202" s="4">
        <v>1.6999999999999999E-3</v>
      </c>
      <c r="U202" t="s">
        <v>1205</v>
      </c>
      <c r="V202" s="4">
        <v>5.1000000000000004E-3</v>
      </c>
      <c r="W202" t="s">
        <v>1206</v>
      </c>
      <c r="X202" s="4">
        <v>2.2000000000000001E-3</v>
      </c>
      <c r="Y202" t="s">
        <v>1205</v>
      </c>
      <c r="Z202" s="4">
        <v>1.1000000000000001E-3</v>
      </c>
      <c r="AA202" t="s">
        <v>1207</v>
      </c>
      <c r="AB202" s="4">
        <v>3.0999999999999999E-3</v>
      </c>
      <c r="AC202" t="s">
        <v>1205</v>
      </c>
      <c r="AD202" t="s">
        <v>1248</v>
      </c>
    </row>
    <row r="203" spans="1:30" x14ac:dyDescent="0.55000000000000004">
      <c r="A203">
        <v>3601169628</v>
      </c>
      <c r="B203">
        <v>17</v>
      </c>
      <c r="C203">
        <v>460808</v>
      </c>
      <c r="D203" t="s">
        <v>1203</v>
      </c>
      <c r="E203">
        <v>0.18</v>
      </c>
      <c r="F203">
        <v>11</v>
      </c>
      <c r="G203">
        <v>5123771</v>
      </c>
      <c r="H203">
        <v>112833184</v>
      </c>
      <c r="I203">
        <v>359448</v>
      </c>
      <c r="J203">
        <v>434852</v>
      </c>
      <c r="K203">
        <v>0</v>
      </c>
      <c r="L203">
        <v>236284</v>
      </c>
      <c r="M203">
        <v>574231</v>
      </c>
      <c r="N203">
        <v>9255292</v>
      </c>
      <c r="O203">
        <v>13558</v>
      </c>
      <c r="P203">
        <v>43158</v>
      </c>
      <c r="Q203">
        <v>0</v>
      </c>
      <c r="R203">
        <v>20747</v>
      </c>
      <c r="S203" t="s">
        <v>1204</v>
      </c>
      <c r="T203" s="4">
        <v>3.0000000000000001E-3</v>
      </c>
      <c r="U203" t="s">
        <v>1205</v>
      </c>
      <c r="V203" s="4">
        <v>5.7000000000000002E-3</v>
      </c>
      <c r="W203" t="s">
        <v>1206</v>
      </c>
      <c r="X203" s="4">
        <v>3.0000000000000001E-3</v>
      </c>
      <c r="Y203" t="s">
        <v>1205</v>
      </c>
      <c r="Z203" s="4">
        <v>1.2999999999999999E-3</v>
      </c>
      <c r="AA203" t="s">
        <v>1207</v>
      </c>
      <c r="AB203" s="4">
        <v>0</v>
      </c>
      <c r="AC203" t="s">
        <v>1205</v>
      </c>
      <c r="AD203" t="s">
        <v>1258</v>
      </c>
    </row>
    <row r="204" spans="1:30" hidden="1" x14ac:dyDescent="0.55000000000000004">
      <c r="A204">
        <v>3601236735</v>
      </c>
      <c r="B204">
        <v>13</v>
      </c>
      <c r="C204">
        <v>460807</v>
      </c>
      <c r="D204" t="s">
        <v>1203</v>
      </c>
      <c r="E204">
        <v>0.18</v>
      </c>
      <c r="F204">
        <v>11</v>
      </c>
      <c r="G204">
        <v>5562128</v>
      </c>
      <c r="H204">
        <v>112386277</v>
      </c>
      <c r="I204">
        <v>563972</v>
      </c>
      <c r="J204">
        <v>555401</v>
      </c>
      <c r="K204">
        <v>0</v>
      </c>
      <c r="L204">
        <v>250679</v>
      </c>
      <c r="M204">
        <v>528522</v>
      </c>
      <c r="N204">
        <v>9300996</v>
      </c>
      <c r="O204">
        <v>12678</v>
      </c>
      <c r="P204">
        <v>40079</v>
      </c>
      <c r="Q204">
        <v>0</v>
      </c>
      <c r="R204">
        <v>24793</v>
      </c>
      <c r="S204" t="s">
        <v>1204</v>
      </c>
      <c r="T204" s="4">
        <v>2.2000000000000001E-3</v>
      </c>
      <c r="U204" t="s">
        <v>1205</v>
      </c>
      <c r="V204" s="4">
        <v>5.3E-3</v>
      </c>
      <c r="W204" t="s">
        <v>1206</v>
      </c>
      <c r="X204" s="4">
        <v>1.1000000000000001E-3</v>
      </c>
      <c r="Y204" t="s">
        <v>1205</v>
      </c>
      <c r="Z204" s="4">
        <v>1.1999999999999999E-3</v>
      </c>
      <c r="AA204" t="s">
        <v>1207</v>
      </c>
      <c r="AB204" s="4">
        <v>1E-3</v>
      </c>
      <c r="AC204" t="s">
        <v>1205</v>
      </c>
      <c r="AD204" t="s">
        <v>1251</v>
      </c>
    </row>
    <row r="205" spans="1:30" hidden="1" x14ac:dyDescent="0.55000000000000004">
      <c r="A205">
        <v>3601252070</v>
      </c>
      <c r="B205">
        <v>3</v>
      </c>
      <c r="C205">
        <v>460807</v>
      </c>
      <c r="D205" t="s">
        <v>1203</v>
      </c>
      <c r="E205">
        <v>0.18</v>
      </c>
      <c r="F205">
        <v>11</v>
      </c>
      <c r="G205">
        <v>5759608</v>
      </c>
      <c r="H205">
        <v>112193266</v>
      </c>
      <c r="I205">
        <v>394826</v>
      </c>
      <c r="J205">
        <v>521989</v>
      </c>
      <c r="K205">
        <v>0</v>
      </c>
      <c r="L205">
        <v>282127</v>
      </c>
      <c r="M205">
        <v>552440</v>
      </c>
      <c r="N205">
        <v>9277299</v>
      </c>
      <c r="O205">
        <v>12262</v>
      </c>
      <c r="P205">
        <v>35766</v>
      </c>
      <c r="Q205">
        <v>0</v>
      </c>
      <c r="R205">
        <v>23166</v>
      </c>
      <c r="S205" t="s">
        <v>1204</v>
      </c>
      <c r="T205" s="4">
        <v>4.0000000000000002E-4</v>
      </c>
      <c r="U205" t="s">
        <v>1205</v>
      </c>
      <c r="V205" s="4">
        <v>4.7999999999999996E-3</v>
      </c>
      <c r="W205" t="s">
        <v>1206</v>
      </c>
      <c r="X205" s="4">
        <v>3.3E-3</v>
      </c>
      <c r="Y205" t="s">
        <v>1205</v>
      </c>
      <c r="Z205" s="4">
        <v>1.1999999999999999E-3</v>
      </c>
      <c r="AA205" t="s">
        <v>1207</v>
      </c>
      <c r="AB205" s="4">
        <v>6.9999999999999999E-4</v>
      </c>
      <c r="AC205" t="s">
        <v>1205</v>
      </c>
      <c r="AD205" t="s">
        <v>1253</v>
      </c>
    </row>
    <row r="206" spans="1:30" hidden="1" x14ac:dyDescent="0.55000000000000004">
      <c r="A206">
        <v>3900426731</v>
      </c>
      <c r="B206">
        <v>8</v>
      </c>
      <c r="C206">
        <v>499207</v>
      </c>
      <c r="D206" t="s">
        <v>1203</v>
      </c>
      <c r="E206">
        <v>0.18</v>
      </c>
      <c r="F206">
        <v>12</v>
      </c>
      <c r="G206">
        <v>5921426</v>
      </c>
      <c r="H206">
        <v>121858565</v>
      </c>
      <c r="I206">
        <v>309856</v>
      </c>
      <c r="J206">
        <v>473887</v>
      </c>
      <c r="K206">
        <v>0</v>
      </c>
      <c r="L206">
        <v>276088</v>
      </c>
      <c r="M206">
        <v>553657</v>
      </c>
      <c r="N206">
        <v>9276130</v>
      </c>
      <c r="O206">
        <v>11092</v>
      </c>
      <c r="P206">
        <v>32525</v>
      </c>
      <c r="Q206">
        <v>0</v>
      </c>
      <c r="R206">
        <v>14951</v>
      </c>
      <c r="S206" t="s">
        <v>1204</v>
      </c>
      <c r="T206" s="4">
        <v>2.7000000000000001E-3</v>
      </c>
      <c r="U206" t="s">
        <v>1205</v>
      </c>
      <c r="V206" s="4">
        <v>4.4000000000000003E-3</v>
      </c>
      <c r="W206" t="s">
        <v>1206</v>
      </c>
      <c r="X206" s="4">
        <v>2.3999999999999998E-3</v>
      </c>
      <c r="Y206" t="s">
        <v>1205</v>
      </c>
      <c r="Z206" s="4">
        <v>1.1000000000000001E-3</v>
      </c>
      <c r="AA206" t="s">
        <v>1207</v>
      </c>
      <c r="AB206" s="4">
        <v>2.9999999999999997E-4</v>
      </c>
      <c r="AC206" t="s">
        <v>1205</v>
      </c>
      <c r="AD206" t="s">
        <v>1272</v>
      </c>
    </row>
    <row r="207" spans="1:30" hidden="1" x14ac:dyDescent="0.55000000000000004">
      <c r="A207">
        <v>3900544453</v>
      </c>
      <c r="B207">
        <v>11</v>
      </c>
      <c r="C207">
        <v>499207</v>
      </c>
      <c r="D207" t="s">
        <v>1203</v>
      </c>
      <c r="E207">
        <v>0.18</v>
      </c>
      <c r="F207">
        <v>12</v>
      </c>
      <c r="G207">
        <v>5481490</v>
      </c>
      <c r="H207">
        <v>122301858</v>
      </c>
      <c r="I207">
        <v>359526</v>
      </c>
      <c r="J207">
        <v>466880</v>
      </c>
      <c r="K207">
        <v>0</v>
      </c>
      <c r="L207">
        <v>250472</v>
      </c>
      <c r="M207">
        <v>579918</v>
      </c>
      <c r="N207">
        <v>9249942</v>
      </c>
      <c r="O207">
        <v>17079</v>
      </c>
      <c r="P207">
        <v>37839</v>
      </c>
      <c r="Q207">
        <v>0</v>
      </c>
      <c r="R207">
        <v>14672</v>
      </c>
      <c r="S207" t="s">
        <v>1204</v>
      </c>
      <c r="T207" s="4">
        <v>3.0999999999999999E-3</v>
      </c>
      <c r="U207" t="s">
        <v>1205</v>
      </c>
      <c r="V207" s="4">
        <v>5.4999999999999997E-3</v>
      </c>
      <c r="W207" t="s">
        <v>1206</v>
      </c>
      <c r="X207" s="4">
        <v>2.8E-3</v>
      </c>
      <c r="Y207" t="s">
        <v>1205</v>
      </c>
      <c r="Z207" s="4">
        <v>1.6999999999999999E-3</v>
      </c>
      <c r="AA207" t="s">
        <v>1207</v>
      </c>
      <c r="AB207" s="4">
        <v>2.0000000000000001E-4</v>
      </c>
      <c r="AC207" t="s">
        <v>1205</v>
      </c>
      <c r="AD207" t="s">
        <v>1247</v>
      </c>
    </row>
    <row r="208" spans="1:30" hidden="1" x14ac:dyDescent="0.55000000000000004">
      <c r="A208">
        <v>3900590064</v>
      </c>
      <c r="B208">
        <v>2</v>
      </c>
      <c r="C208">
        <v>499207</v>
      </c>
      <c r="D208" t="s">
        <v>1203</v>
      </c>
      <c r="E208">
        <v>0.18</v>
      </c>
      <c r="F208">
        <v>12</v>
      </c>
      <c r="G208">
        <v>5123214</v>
      </c>
      <c r="H208">
        <v>122656725</v>
      </c>
      <c r="I208">
        <v>414373</v>
      </c>
      <c r="J208">
        <v>443125</v>
      </c>
      <c r="K208">
        <v>0</v>
      </c>
      <c r="L208">
        <v>225132</v>
      </c>
      <c r="M208">
        <v>536481</v>
      </c>
      <c r="N208">
        <v>9293077</v>
      </c>
      <c r="O208">
        <v>12248</v>
      </c>
      <c r="P208">
        <v>31614</v>
      </c>
      <c r="Q208">
        <v>0</v>
      </c>
      <c r="R208">
        <v>12833</v>
      </c>
      <c r="S208" t="s">
        <v>1204</v>
      </c>
      <c r="T208" s="4">
        <v>3.3E-3</v>
      </c>
      <c r="U208" t="s">
        <v>1205</v>
      </c>
      <c r="V208" s="4">
        <v>4.4000000000000003E-3</v>
      </c>
      <c r="W208" t="s">
        <v>1206</v>
      </c>
      <c r="X208" s="4">
        <v>3.2000000000000002E-3</v>
      </c>
      <c r="Y208" t="s">
        <v>1205</v>
      </c>
      <c r="Z208" s="4">
        <v>1.1999999999999999E-3</v>
      </c>
      <c r="AA208" t="s">
        <v>1207</v>
      </c>
      <c r="AB208" s="4">
        <v>1E-4</v>
      </c>
      <c r="AC208" t="s">
        <v>1205</v>
      </c>
      <c r="AD208" t="s">
        <v>1268</v>
      </c>
    </row>
    <row r="209" spans="1:30" hidden="1" x14ac:dyDescent="0.55000000000000004">
      <c r="A209">
        <v>3900604627</v>
      </c>
      <c r="B209">
        <v>6</v>
      </c>
      <c r="C209">
        <v>499207</v>
      </c>
      <c r="D209" t="s">
        <v>1203</v>
      </c>
      <c r="E209">
        <v>0.18</v>
      </c>
      <c r="F209">
        <v>12</v>
      </c>
      <c r="G209">
        <v>5906300</v>
      </c>
      <c r="H209">
        <v>121863885</v>
      </c>
      <c r="I209">
        <v>253883</v>
      </c>
      <c r="J209">
        <v>430570</v>
      </c>
      <c r="K209">
        <v>0</v>
      </c>
      <c r="L209">
        <v>248422</v>
      </c>
      <c r="M209">
        <v>567017</v>
      </c>
      <c r="N209">
        <v>9260882</v>
      </c>
      <c r="O209">
        <v>12783</v>
      </c>
      <c r="P209">
        <v>34907</v>
      </c>
      <c r="Q209">
        <v>0</v>
      </c>
      <c r="R209">
        <v>13430</v>
      </c>
      <c r="S209" t="s">
        <v>1204</v>
      </c>
      <c r="T209" s="4">
        <v>1.9E-3</v>
      </c>
      <c r="U209" t="s">
        <v>1205</v>
      </c>
      <c r="V209" s="4">
        <v>4.7999999999999996E-3</v>
      </c>
      <c r="W209" t="s">
        <v>1206</v>
      </c>
      <c r="X209" s="4">
        <v>1.9E-3</v>
      </c>
      <c r="Y209" t="s">
        <v>1205</v>
      </c>
      <c r="Z209" s="4">
        <v>1.2999999999999999E-3</v>
      </c>
      <c r="AA209" t="s">
        <v>1207</v>
      </c>
      <c r="AB209" s="4">
        <v>0</v>
      </c>
      <c r="AC209" t="s">
        <v>1205</v>
      </c>
      <c r="AD209" t="s">
        <v>1252</v>
      </c>
    </row>
    <row r="210" spans="1:30" hidden="1" x14ac:dyDescent="0.55000000000000004">
      <c r="A210">
        <v>3900702398</v>
      </c>
      <c r="B210">
        <v>4</v>
      </c>
      <c r="C210">
        <v>499207</v>
      </c>
      <c r="D210" t="s">
        <v>1203</v>
      </c>
      <c r="E210">
        <v>0.18</v>
      </c>
      <c r="F210">
        <v>12</v>
      </c>
      <c r="G210">
        <v>3254843</v>
      </c>
      <c r="H210">
        <v>124525840</v>
      </c>
      <c r="I210">
        <v>246538</v>
      </c>
      <c r="J210">
        <v>334245</v>
      </c>
      <c r="K210">
        <v>0</v>
      </c>
      <c r="L210">
        <v>202117</v>
      </c>
      <c r="M210">
        <v>549286</v>
      </c>
      <c r="N210">
        <v>9278198</v>
      </c>
      <c r="O210">
        <v>11842</v>
      </c>
      <c r="P210">
        <v>32805</v>
      </c>
      <c r="Q210">
        <v>0</v>
      </c>
      <c r="R210">
        <v>13848</v>
      </c>
      <c r="S210" t="s">
        <v>1204</v>
      </c>
      <c r="T210" s="4">
        <v>1.1000000000000001E-3</v>
      </c>
      <c r="U210" t="s">
        <v>1205</v>
      </c>
      <c r="V210" s="4">
        <v>4.4999999999999997E-3</v>
      </c>
      <c r="W210" t="s">
        <v>1206</v>
      </c>
      <c r="X210" s="4">
        <v>1.9E-3</v>
      </c>
      <c r="Y210" t="s">
        <v>1205</v>
      </c>
      <c r="Z210" s="4">
        <v>1.1999999999999999E-3</v>
      </c>
      <c r="AA210" t="s">
        <v>1207</v>
      </c>
      <c r="AB210" s="4">
        <v>2.5999999999999999E-3</v>
      </c>
      <c r="AC210" t="s">
        <v>1205</v>
      </c>
      <c r="AD210" t="s">
        <v>1272</v>
      </c>
    </row>
    <row r="211" spans="1:30" hidden="1" x14ac:dyDescent="0.55000000000000004">
      <c r="A211">
        <v>3900736183</v>
      </c>
      <c r="B211">
        <v>1</v>
      </c>
      <c r="C211">
        <v>499207</v>
      </c>
      <c r="D211" t="s">
        <v>1203</v>
      </c>
      <c r="E211">
        <v>0.18</v>
      </c>
      <c r="F211">
        <v>12</v>
      </c>
      <c r="G211">
        <v>6233159</v>
      </c>
      <c r="H211">
        <v>121539753</v>
      </c>
      <c r="I211">
        <v>328156</v>
      </c>
      <c r="J211">
        <v>436326</v>
      </c>
      <c r="K211">
        <v>0</v>
      </c>
      <c r="L211">
        <v>250581</v>
      </c>
      <c r="M211">
        <v>560314</v>
      </c>
      <c r="N211">
        <v>9267485</v>
      </c>
      <c r="O211">
        <v>10098</v>
      </c>
      <c r="P211">
        <v>39631</v>
      </c>
      <c r="Q211">
        <v>0</v>
      </c>
      <c r="R211">
        <v>22278</v>
      </c>
      <c r="S211" t="s">
        <v>1204</v>
      </c>
      <c r="T211" s="4">
        <v>2.5999999999999999E-3</v>
      </c>
      <c r="U211" t="s">
        <v>1205</v>
      </c>
      <c r="V211" s="4">
        <v>5.0000000000000001E-3</v>
      </c>
      <c r="W211" t="s">
        <v>1206</v>
      </c>
      <c r="X211" s="4">
        <v>2.5000000000000001E-3</v>
      </c>
      <c r="Y211" t="s">
        <v>1205</v>
      </c>
      <c r="Z211" s="4">
        <v>1E-3</v>
      </c>
      <c r="AA211" t="s">
        <v>1207</v>
      </c>
      <c r="AB211" s="4">
        <v>0</v>
      </c>
      <c r="AC211" t="s">
        <v>1205</v>
      </c>
      <c r="AD211" t="s">
        <v>1251</v>
      </c>
    </row>
    <row r="212" spans="1:30" hidden="1" x14ac:dyDescent="0.55000000000000004">
      <c r="A212">
        <v>3900755757</v>
      </c>
      <c r="B212">
        <v>7</v>
      </c>
      <c r="C212">
        <v>499207</v>
      </c>
      <c r="D212" t="s">
        <v>1203</v>
      </c>
      <c r="E212">
        <v>0.18</v>
      </c>
      <c r="F212">
        <v>12</v>
      </c>
      <c r="G212">
        <v>5910407</v>
      </c>
      <c r="H212">
        <v>121869282</v>
      </c>
      <c r="I212">
        <v>324448</v>
      </c>
      <c r="J212">
        <v>445105</v>
      </c>
      <c r="K212">
        <v>0</v>
      </c>
      <c r="L212">
        <v>246240</v>
      </c>
      <c r="M212">
        <v>563182</v>
      </c>
      <c r="N212">
        <v>9266687</v>
      </c>
      <c r="O212">
        <v>11029</v>
      </c>
      <c r="P212">
        <v>33423</v>
      </c>
      <c r="Q212">
        <v>0</v>
      </c>
      <c r="R212">
        <v>14058</v>
      </c>
      <c r="S212" t="s">
        <v>1204</v>
      </c>
      <c r="T212" s="4">
        <v>2.5999999999999999E-3</v>
      </c>
      <c r="U212" t="s">
        <v>1205</v>
      </c>
      <c r="V212" s="4">
        <v>4.4999999999999997E-3</v>
      </c>
      <c r="W212" t="s">
        <v>1206</v>
      </c>
      <c r="X212" s="4">
        <v>2.5000000000000001E-3</v>
      </c>
      <c r="Y212" t="s">
        <v>1205</v>
      </c>
      <c r="Z212" s="4">
        <v>1.1000000000000001E-3</v>
      </c>
      <c r="AA212" t="s">
        <v>1207</v>
      </c>
      <c r="AB212" s="4">
        <v>1E-4</v>
      </c>
      <c r="AC212" t="s">
        <v>1205</v>
      </c>
      <c r="AD212" t="s">
        <v>1246</v>
      </c>
    </row>
    <row r="213" spans="1:30" hidden="1" x14ac:dyDescent="0.55000000000000004">
      <c r="A213">
        <v>3900804083</v>
      </c>
      <c r="B213">
        <v>14</v>
      </c>
      <c r="C213">
        <v>499207</v>
      </c>
      <c r="D213" t="s">
        <v>1203</v>
      </c>
      <c r="E213">
        <v>0.18</v>
      </c>
      <c r="F213">
        <v>12</v>
      </c>
      <c r="G213">
        <v>5686920</v>
      </c>
      <c r="H213">
        <v>122094843</v>
      </c>
      <c r="I213">
        <v>341174</v>
      </c>
      <c r="J213">
        <v>440699</v>
      </c>
      <c r="K213">
        <v>0</v>
      </c>
      <c r="L213">
        <v>251925</v>
      </c>
      <c r="M213">
        <v>555147</v>
      </c>
      <c r="N213">
        <v>9274845</v>
      </c>
      <c r="O213">
        <v>13829</v>
      </c>
      <c r="P213">
        <v>33018</v>
      </c>
      <c r="Q213">
        <v>0</v>
      </c>
      <c r="R213">
        <v>13503</v>
      </c>
      <c r="S213" t="s">
        <v>1204</v>
      </c>
      <c r="T213" s="4">
        <v>2.7000000000000001E-3</v>
      </c>
      <c r="U213" t="s">
        <v>1205</v>
      </c>
      <c r="V213" s="4">
        <v>4.7000000000000002E-3</v>
      </c>
      <c r="W213" t="s">
        <v>1206</v>
      </c>
      <c r="X213" s="4">
        <v>2.5999999999999999E-3</v>
      </c>
      <c r="Y213" t="s">
        <v>1205</v>
      </c>
      <c r="Z213" s="4">
        <v>1.4E-3</v>
      </c>
      <c r="AA213" t="s">
        <v>1207</v>
      </c>
      <c r="AB213" s="4">
        <v>0</v>
      </c>
      <c r="AC213" t="s">
        <v>1205</v>
      </c>
      <c r="AD213" t="s">
        <v>1272</v>
      </c>
    </row>
    <row r="214" spans="1:30" hidden="1" x14ac:dyDescent="0.55000000000000004">
      <c r="A214">
        <v>3900816519</v>
      </c>
      <c r="B214">
        <v>15</v>
      </c>
      <c r="C214">
        <v>499207</v>
      </c>
      <c r="D214" t="s">
        <v>1203</v>
      </c>
      <c r="E214">
        <v>0.18</v>
      </c>
      <c r="F214">
        <v>12</v>
      </c>
      <c r="G214">
        <v>5472152</v>
      </c>
      <c r="H214">
        <v>122309000</v>
      </c>
      <c r="I214">
        <v>364488</v>
      </c>
      <c r="J214">
        <v>483544</v>
      </c>
      <c r="K214">
        <v>0</v>
      </c>
      <c r="L214">
        <v>275985</v>
      </c>
      <c r="M214">
        <v>548657</v>
      </c>
      <c r="N214">
        <v>9281104</v>
      </c>
      <c r="O214">
        <v>11286</v>
      </c>
      <c r="P214">
        <v>32953</v>
      </c>
      <c r="Q214">
        <v>0</v>
      </c>
      <c r="R214">
        <v>14853</v>
      </c>
      <c r="S214" t="s">
        <v>1204</v>
      </c>
      <c r="T214" s="4">
        <v>3.2000000000000002E-3</v>
      </c>
      <c r="U214" t="s">
        <v>1205</v>
      </c>
      <c r="V214" s="4">
        <v>4.4999999999999997E-3</v>
      </c>
      <c r="W214" t="s">
        <v>1206</v>
      </c>
      <c r="X214" s="4">
        <v>2.8E-3</v>
      </c>
      <c r="Y214" t="s">
        <v>1205</v>
      </c>
      <c r="Z214" s="4">
        <v>1.1000000000000001E-3</v>
      </c>
      <c r="AA214" t="s">
        <v>1207</v>
      </c>
      <c r="AB214" s="4">
        <v>4.0000000000000002E-4</v>
      </c>
      <c r="AC214" t="s">
        <v>1205</v>
      </c>
      <c r="AD214" t="s">
        <v>1272</v>
      </c>
    </row>
    <row r="215" spans="1:30" hidden="1" x14ac:dyDescent="0.55000000000000004">
      <c r="A215">
        <v>3900834820</v>
      </c>
      <c r="B215">
        <v>16</v>
      </c>
      <c r="C215">
        <v>499208</v>
      </c>
      <c r="D215" t="s">
        <v>1203</v>
      </c>
      <c r="E215">
        <v>0.18</v>
      </c>
      <c r="F215">
        <v>12</v>
      </c>
      <c r="G215">
        <v>5533392</v>
      </c>
      <c r="H215">
        <v>122241055</v>
      </c>
      <c r="I215">
        <v>264355</v>
      </c>
      <c r="J215">
        <v>420825</v>
      </c>
      <c r="K215">
        <v>0</v>
      </c>
      <c r="L215">
        <v>245100</v>
      </c>
      <c r="M215">
        <v>555132</v>
      </c>
      <c r="N215">
        <v>9274672</v>
      </c>
      <c r="O215">
        <v>10304</v>
      </c>
      <c r="P215">
        <v>31836</v>
      </c>
      <c r="Q215">
        <v>0</v>
      </c>
      <c r="R215">
        <v>14130</v>
      </c>
      <c r="S215" t="s">
        <v>1204</v>
      </c>
      <c r="T215" s="4">
        <v>2E-3</v>
      </c>
      <c r="U215" t="s">
        <v>1205</v>
      </c>
      <c r="V215" s="4">
        <v>4.1999999999999997E-3</v>
      </c>
      <c r="W215" t="s">
        <v>1206</v>
      </c>
      <c r="X215" s="4">
        <v>2E-3</v>
      </c>
      <c r="Y215" t="s">
        <v>1205</v>
      </c>
      <c r="Z215" s="4">
        <v>1E-3</v>
      </c>
      <c r="AA215" t="s">
        <v>1207</v>
      </c>
      <c r="AB215" s="4">
        <v>3.2000000000000002E-3</v>
      </c>
      <c r="AC215" t="s">
        <v>1205</v>
      </c>
      <c r="AD215" t="s">
        <v>1268</v>
      </c>
    </row>
    <row r="216" spans="1:30" hidden="1" x14ac:dyDescent="0.55000000000000004">
      <c r="A216">
        <v>3900910456</v>
      </c>
      <c r="B216">
        <v>10</v>
      </c>
      <c r="C216">
        <v>499207</v>
      </c>
      <c r="D216" t="s">
        <v>1203</v>
      </c>
      <c r="E216">
        <v>0.18</v>
      </c>
      <c r="F216">
        <v>12</v>
      </c>
      <c r="G216">
        <v>5880160</v>
      </c>
      <c r="H216">
        <v>121898281</v>
      </c>
      <c r="I216">
        <v>318486</v>
      </c>
      <c r="J216">
        <v>471883</v>
      </c>
      <c r="K216">
        <v>0</v>
      </c>
      <c r="L216">
        <v>260370</v>
      </c>
      <c r="M216">
        <v>552685</v>
      </c>
      <c r="N216">
        <v>9275219</v>
      </c>
      <c r="O216">
        <v>11061</v>
      </c>
      <c r="P216">
        <v>34649</v>
      </c>
      <c r="Q216">
        <v>0</v>
      </c>
      <c r="R216">
        <v>14661</v>
      </c>
      <c r="S216" t="s">
        <v>1204</v>
      </c>
      <c r="T216" s="4">
        <v>2.8E-3</v>
      </c>
      <c r="U216" t="s">
        <v>1205</v>
      </c>
      <c r="V216" s="4">
        <v>4.5999999999999999E-3</v>
      </c>
      <c r="W216" t="s">
        <v>1206</v>
      </c>
      <c r="X216" s="4">
        <v>2.3999999999999998E-3</v>
      </c>
      <c r="Y216" t="s">
        <v>1205</v>
      </c>
      <c r="Z216" s="4">
        <v>1.1000000000000001E-3</v>
      </c>
      <c r="AA216" t="s">
        <v>1207</v>
      </c>
      <c r="AB216" s="4">
        <v>2.9999999999999997E-4</v>
      </c>
      <c r="AC216" t="s">
        <v>1205</v>
      </c>
      <c r="AD216" t="s">
        <v>1252</v>
      </c>
    </row>
    <row r="217" spans="1:30" hidden="1" x14ac:dyDescent="0.55000000000000004">
      <c r="A217">
        <v>3900947866</v>
      </c>
      <c r="B217">
        <v>12</v>
      </c>
      <c r="C217">
        <v>499207</v>
      </c>
      <c r="D217" t="s">
        <v>1203</v>
      </c>
      <c r="E217">
        <v>0.18</v>
      </c>
      <c r="F217">
        <v>12</v>
      </c>
      <c r="G217">
        <v>3016381</v>
      </c>
      <c r="H217">
        <v>124768158</v>
      </c>
      <c r="I217">
        <v>148319</v>
      </c>
      <c r="J217">
        <v>288990</v>
      </c>
      <c r="K217">
        <v>0</v>
      </c>
      <c r="L217">
        <v>213539</v>
      </c>
      <c r="M217">
        <v>564283</v>
      </c>
      <c r="N217">
        <v>9265386</v>
      </c>
      <c r="O217">
        <v>9678</v>
      </c>
      <c r="P217">
        <v>31757</v>
      </c>
      <c r="Q217">
        <v>0</v>
      </c>
      <c r="R217">
        <v>15168</v>
      </c>
      <c r="S217" t="s">
        <v>1204</v>
      </c>
      <c r="T217" s="4">
        <v>0</v>
      </c>
      <c r="U217" t="s">
        <v>1205</v>
      </c>
      <c r="V217" s="4">
        <v>4.1999999999999997E-3</v>
      </c>
      <c r="W217" t="s">
        <v>1206</v>
      </c>
      <c r="X217" s="4">
        <v>1.1000000000000001E-3</v>
      </c>
      <c r="Y217" t="s">
        <v>1205</v>
      </c>
      <c r="Z217" s="4">
        <v>8.9999999999999998E-4</v>
      </c>
      <c r="AA217" t="s">
        <v>1207</v>
      </c>
      <c r="AB217" s="4">
        <v>2.2000000000000001E-3</v>
      </c>
      <c r="AC217" t="s">
        <v>1205</v>
      </c>
      <c r="AD217" t="s">
        <v>1268</v>
      </c>
    </row>
    <row r="218" spans="1:30" hidden="1" x14ac:dyDescent="0.55000000000000004">
      <c r="A218">
        <v>3901062375</v>
      </c>
      <c r="B218">
        <v>9</v>
      </c>
      <c r="C218">
        <v>499207</v>
      </c>
      <c r="D218" t="s">
        <v>1203</v>
      </c>
      <c r="E218">
        <v>0.18</v>
      </c>
      <c r="F218">
        <v>12</v>
      </c>
      <c r="G218">
        <v>5949029</v>
      </c>
      <c r="H218">
        <v>121830281</v>
      </c>
      <c r="I218">
        <v>526747</v>
      </c>
      <c r="J218">
        <v>500851</v>
      </c>
      <c r="K218">
        <v>0</v>
      </c>
      <c r="L218">
        <v>234627</v>
      </c>
      <c r="M218">
        <v>555933</v>
      </c>
      <c r="N218">
        <v>9274081</v>
      </c>
      <c r="O218">
        <v>12098</v>
      </c>
      <c r="P218">
        <v>32204</v>
      </c>
      <c r="Q218">
        <v>0</v>
      </c>
      <c r="R218">
        <v>14353</v>
      </c>
      <c r="S218" t="s">
        <v>1204</v>
      </c>
      <c r="T218" s="4">
        <v>1.2999999999999999E-3</v>
      </c>
      <c r="U218" t="s">
        <v>1205</v>
      </c>
      <c r="V218" s="4">
        <v>4.4999999999999997E-3</v>
      </c>
      <c r="W218" t="s">
        <v>1206</v>
      </c>
      <c r="X218" s="4">
        <v>6.9999999999999999E-4</v>
      </c>
      <c r="Y218" t="s">
        <v>1205</v>
      </c>
      <c r="Z218" s="4">
        <v>1.1999999999999999E-3</v>
      </c>
      <c r="AA218" t="s">
        <v>1207</v>
      </c>
      <c r="AB218" s="4">
        <v>5.0000000000000001E-4</v>
      </c>
      <c r="AC218" t="s">
        <v>1205</v>
      </c>
      <c r="AD218" t="s">
        <v>1268</v>
      </c>
    </row>
    <row r="219" spans="1:30" hidden="1" x14ac:dyDescent="0.55000000000000004">
      <c r="A219">
        <v>3901069192</v>
      </c>
      <c r="B219">
        <v>5</v>
      </c>
      <c r="C219">
        <v>499207</v>
      </c>
      <c r="D219" t="s">
        <v>1203</v>
      </c>
      <c r="E219">
        <v>0.18</v>
      </c>
      <c r="F219">
        <v>12</v>
      </c>
      <c r="G219">
        <v>5025969</v>
      </c>
      <c r="H219">
        <v>122758899</v>
      </c>
      <c r="I219">
        <v>286573</v>
      </c>
      <c r="J219">
        <v>408651</v>
      </c>
      <c r="K219">
        <v>0</v>
      </c>
      <c r="L219">
        <v>242889</v>
      </c>
      <c r="M219">
        <v>585208</v>
      </c>
      <c r="N219">
        <v>9244786</v>
      </c>
      <c r="O219">
        <v>21761</v>
      </c>
      <c r="P219">
        <v>36415</v>
      </c>
      <c r="Q219">
        <v>0</v>
      </c>
      <c r="R219">
        <v>12870</v>
      </c>
      <c r="S219" t="s">
        <v>1204</v>
      </c>
      <c r="T219" s="4">
        <v>2E-3</v>
      </c>
      <c r="U219" t="s">
        <v>1205</v>
      </c>
      <c r="V219" s="4">
        <v>5.8999999999999999E-3</v>
      </c>
      <c r="W219" t="s">
        <v>1206</v>
      </c>
      <c r="X219" s="4">
        <v>2.2000000000000001E-3</v>
      </c>
      <c r="Y219" t="s">
        <v>1205</v>
      </c>
      <c r="Z219" s="4">
        <v>2.2000000000000001E-3</v>
      </c>
      <c r="AA219" t="s">
        <v>1207</v>
      </c>
      <c r="AB219" s="4">
        <v>3.0999999999999999E-3</v>
      </c>
      <c r="AC219" t="s">
        <v>1205</v>
      </c>
      <c r="AD219" t="s">
        <v>1227</v>
      </c>
    </row>
    <row r="220" spans="1:30" x14ac:dyDescent="0.55000000000000004">
      <c r="A220">
        <v>3901170860</v>
      </c>
      <c r="B220">
        <v>17</v>
      </c>
      <c r="C220">
        <v>499208</v>
      </c>
      <c r="D220" t="s">
        <v>1203</v>
      </c>
      <c r="E220">
        <v>0.18</v>
      </c>
      <c r="F220">
        <v>12</v>
      </c>
      <c r="G220">
        <v>5682571</v>
      </c>
      <c r="H220">
        <v>122104184</v>
      </c>
      <c r="I220">
        <v>371926</v>
      </c>
      <c r="J220">
        <v>471575</v>
      </c>
      <c r="K220">
        <v>0</v>
      </c>
      <c r="L220">
        <v>252547</v>
      </c>
      <c r="M220">
        <v>558797</v>
      </c>
      <c r="N220">
        <v>9271000</v>
      </c>
      <c r="O220">
        <v>12478</v>
      </c>
      <c r="P220">
        <v>36723</v>
      </c>
      <c r="Q220">
        <v>0</v>
      </c>
      <c r="R220">
        <v>16263</v>
      </c>
      <c r="S220" t="s">
        <v>1204</v>
      </c>
      <c r="T220" s="4">
        <v>3.2000000000000002E-3</v>
      </c>
      <c r="U220" t="s">
        <v>1205</v>
      </c>
      <c r="V220" s="4">
        <v>5.0000000000000001E-3</v>
      </c>
      <c r="W220" t="s">
        <v>1206</v>
      </c>
      <c r="X220" s="4">
        <v>2.8999999999999998E-3</v>
      </c>
      <c r="Y220" t="s">
        <v>1205</v>
      </c>
      <c r="Z220" s="4">
        <v>1.1999999999999999E-3</v>
      </c>
      <c r="AA220" t="s">
        <v>1207</v>
      </c>
      <c r="AB220" s="4">
        <v>2.9999999999999997E-4</v>
      </c>
      <c r="AC220" t="s">
        <v>1205</v>
      </c>
      <c r="AD220" t="s">
        <v>1227</v>
      </c>
    </row>
    <row r="221" spans="1:30" hidden="1" x14ac:dyDescent="0.55000000000000004">
      <c r="A221">
        <v>3901237958</v>
      </c>
      <c r="B221">
        <v>13</v>
      </c>
      <c r="C221">
        <v>499207</v>
      </c>
      <c r="D221" t="s">
        <v>1203</v>
      </c>
      <c r="E221">
        <v>0.18</v>
      </c>
      <c r="F221">
        <v>12</v>
      </c>
      <c r="G221">
        <v>6091265</v>
      </c>
      <c r="H221">
        <v>121686992</v>
      </c>
      <c r="I221">
        <v>575043</v>
      </c>
      <c r="J221">
        <v>594150</v>
      </c>
      <c r="K221">
        <v>0</v>
      </c>
      <c r="L221">
        <v>271292</v>
      </c>
      <c r="M221">
        <v>529134</v>
      </c>
      <c r="N221">
        <v>9300715</v>
      </c>
      <c r="O221">
        <v>11071</v>
      </c>
      <c r="P221">
        <v>38749</v>
      </c>
      <c r="Q221">
        <v>0</v>
      </c>
      <c r="R221">
        <v>20613</v>
      </c>
      <c r="S221" t="s">
        <v>1204</v>
      </c>
      <c r="T221" s="4">
        <v>2.3999999999999998E-3</v>
      </c>
      <c r="U221" t="s">
        <v>1205</v>
      </c>
      <c r="V221" s="4">
        <v>5.0000000000000001E-3</v>
      </c>
      <c r="W221" t="s">
        <v>1206</v>
      </c>
      <c r="X221" s="4">
        <v>1.1000000000000001E-3</v>
      </c>
      <c r="Y221" t="s">
        <v>1205</v>
      </c>
      <c r="Z221" s="4">
        <v>1.1000000000000001E-3</v>
      </c>
      <c r="AA221" t="s">
        <v>1207</v>
      </c>
      <c r="AB221" s="4">
        <v>1.1999999999999999E-3</v>
      </c>
      <c r="AC221" t="s">
        <v>1205</v>
      </c>
      <c r="AD221" t="s">
        <v>1248</v>
      </c>
    </row>
    <row r="222" spans="1:30" hidden="1" x14ac:dyDescent="0.55000000000000004">
      <c r="A222">
        <v>3901252911</v>
      </c>
      <c r="B222">
        <v>3</v>
      </c>
      <c r="C222">
        <v>499207</v>
      </c>
      <c r="D222" t="s">
        <v>1203</v>
      </c>
      <c r="E222">
        <v>0.18</v>
      </c>
      <c r="F222">
        <v>12</v>
      </c>
      <c r="G222">
        <v>6315369</v>
      </c>
      <c r="H222">
        <v>121467571</v>
      </c>
      <c r="I222">
        <v>404774</v>
      </c>
      <c r="J222">
        <v>554624</v>
      </c>
      <c r="K222">
        <v>0</v>
      </c>
      <c r="L222">
        <v>297198</v>
      </c>
      <c r="M222">
        <v>555758</v>
      </c>
      <c r="N222">
        <v>9274305</v>
      </c>
      <c r="O222">
        <v>9948</v>
      </c>
      <c r="P222">
        <v>32635</v>
      </c>
      <c r="Q222">
        <v>0</v>
      </c>
      <c r="R222">
        <v>15071</v>
      </c>
      <c r="S222" t="s">
        <v>1204</v>
      </c>
      <c r="T222" s="4">
        <v>6.9999999999999999E-4</v>
      </c>
      <c r="U222" t="s">
        <v>1205</v>
      </c>
      <c r="V222" s="4">
        <v>4.3E-3</v>
      </c>
      <c r="W222" t="s">
        <v>1206</v>
      </c>
      <c r="X222" s="4">
        <v>3.0999999999999999E-3</v>
      </c>
      <c r="Y222" t="s">
        <v>1205</v>
      </c>
      <c r="Z222" s="4">
        <v>1E-3</v>
      </c>
      <c r="AA222" t="s">
        <v>1207</v>
      </c>
      <c r="AB222" s="4">
        <v>8.9999999999999998E-4</v>
      </c>
      <c r="AC222" t="s">
        <v>1205</v>
      </c>
      <c r="AD222" t="s">
        <v>1272</v>
      </c>
    </row>
    <row r="223" spans="1:30" hidden="1" x14ac:dyDescent="0.55000000000000004">
      <c r="A223">
        <v>4200425538</v>
      </c>
      <c r="B223">
        <v>8</v>
      </c>
      <c r="C223">
        <v>537607</v>
      </c>
      <c r="D223" t="s">
        <v>1203</v>
      </c>
      <c r="E223">
        <v>0.18</v>
      </c>
      <c r="F223">
        <v>13</v>
      </c>
      <c r="G223">
        <v>6491818</v>
      </c>
      <c r="H223">
        <v>131115935</v>
      </c>
      <c r="I223">
        <v>324778</v>
      </c>
      <c r="J223">
        <v>512371</v>
      </c>
      <c r="K223">
        <v>0</v>
      </c>
      <c r="L223">
        <v>293955</v>
      </c>
      <c r="M223">
        <v>570389</v>
      </c>
      <c r="N223">
        <v>9257370</v>
      </c>
      <c r="O223">
        <v>14922</v>
      </c>
      <c r="P223">
        <v>38484</v>
      </c>
      <c r="Q223">
        <v>0</v>
      </c>
      <c r="R223">
        <v>17867</v>
      </c>
      <c r="S223" t="s">
        <v>1204</v>
      </c>
      <c r="T223" s="4">
        <v>2.8999999999999998E-3</v>
      </c>
      <c r="U223" t="s">
        <v>1205</v>
      </c>
      <c r="V223" s="4">
        <v>5.4000000000000003E-3</v>
      </c>
      <c r="W223" t="s">
        <v>1206</v>
      </c>
      <c r="X223" s="4">
        <v>2.3E-3</v>
      </c>
      <c r="Y223" t="s">
        <v>1205</v>
      </c>
      <c r="Z223" s="4">
        <v>1.5E-3</v>
      </c>
      <c r="AA223" t="s">
        <v>1207</v>
      </c>
      <c r="AB223" s="4">
        <v>5.9999999999999995E-4</v>
      </c>
      <c r="AC223" t="s">
        <v>1205</v>
      </c>
      <c r="AD223" t="s">
        <v>1248</v>
      </c>
    </row>
    <row r="224" spans="1:30" hidden="1" x14ac:dyDescent="0.55000000000000004">
      <c r="A224">
        <v>4200543198</v>
      </c>
      <c r="B224">
        <v>11</v>
      </c>
      <c r="C224">
        <v>537607</v>
      </c>
      <c r="D224" t="s">
        <v>1203</v>
      </c>
      <c r="E224">
        <v>0.18</v>
      </c>
      <c r="F224">
        <v>13</v>
      </c>
      <c r="G224">
        <v>6055894</v>
      </c>
      <c r="H224">
        <v>131557050</v>
      </c>
      <c r="I224">
        <v>374154</v>
      </c>
      <c r="J224">
        <v>506840</v>
      </c>
      <c r="K224">
        <v>0</v>
      </c>
      <c r="L224">
        <v>268495</v>
      </c>
      <c r="M224">
        <v>574401</v>
      </c>
      <c r="N224">
        <v>9255192</v>
      </c>
      <c r="O224">
        <v>14628</v>
      </c>
      <c r="P224">
        <v>39960</v>
      </c>
      <c r="Q224">
        <v>0</v>
      </c>
      <c r="R224">
        <v>18023</v>
      </c>
      <c r="S224" t="s">
        <v>1204</v>
      </c>
      <c r="T224" s="4">
        <v>1E-4</v>
      </c>
      <c r="U224" t="s">
        <v>1205</v>
      </c>
      <c r="V224" s="4">
        <v>5.4999999999999997E-3</v>
      </c>
      <c r="W224" t="s">
        <v>1206</v>
      </c>
      <c r="X224" s="4">
        <v>2.7000000000000001E-3</v>
      </c>
      <c r="Y224" t="s">
        <v>1205</v>
      </c>
      <c r="Z224" s="4">
        <v>1.4E-3</v>
      </c>
      <c r="AA224" t="s">
        <v>1207</v>
      </c>
      <c r="AB224" s="4">
        <v>5.0000000000000001E-4</v>
      </c>
      <c r="AC224" t="s">
        <v>1205</v>
      </c>
      <c r="AD224" t="s">
        <v>1251</v>
      </c>
    </row>
    <row r="225" spans="1:30" hidden="1" x14ac:dyDescent="0.55000000000000004">
      <c r="A225">
        <v>4200588832</v>
      </c>
      <c r="B225">
        <v>2</v>
      </c>
      <c r="C225">
        <v>537607</v>
      </c>
      <c r="D225" t="s">
        <v>1203</v>
      </c>
      <c r="E225">
        <v>0.18</v>
      </c>
      <c r="F225">
        <v>13</v>
      </c>
      <c r="G225">
        <v>5658090</v>
      </c>
      <c r="H225">
        <v>131951032</v>
      </c>
      <c r="I225">
        <v>427520</v>
      </c>
      <c r="J225">
        <v>478017</v>
      </c>
      <c r="K225">
        <v>0</v>
      </c>
      <c r="L225">
        <v>240758</v>
      </c>
      <c r="M225">
        <v>534873</v>
      </c>
      <c r="N225">
        <v>9294307</v>
      </c>
      <c r="O225">
        <v>13147</v>
      </c>
      <c r="P225">
        <v>34892</v>
      </c>
      <c r="Q225">
        <v>0</v>
      </c>
      <c r="R225">
        <v>15626</v>
      </c>
      <c r="S225" t="s">
        <v>1204</v>
      </c>
      <c r="T225" s="4">
        <v>2.9999999999999997E-4</v>
      </c>
      <c r="U225" t="s">
        <v>1205</v>
      </c>
      <c r="V225" s="4">
        <v>4.7999999999999996E-3</v>
      </c>
      <c r="W225" t="s">
        <v>1206</v>
      </c>
      <c r="X225" s="4">
        <v>3.0999999999999999E-3</v>
      </c>
      <c r="Y225" t="s">
        <v>1205</v>
      </c>
      <c r="Z225" s="4">
        <v>1.2999999999999999E-3</v>
      </c>
      <c r="AA225" t="s">
        <v>1207</v>
      </c>
      <c r="AB225" s="4">
        <v>2.9999999999999997E-4</v>
      </c>
      <c r="AC225" t="s">
        <v>1205</v>
      </c>
      <c r="AD225" t="s">
        <v>1252</v>
      </c>
    </row>
    <row r="226" spans="1:30" hidden="1" x14ac:dyDescent="0.55000000000000004">
      <c r="A226">
        <v>4200603416</v>
      </c>
      <c r="B226">
        <v>6</v>
      </c>
      <c r="C226">
        <v>537607</v>
      </c>
      <c r="D226" t="s">
        <v>1203</v>
      </c>
      <c r="E226">
        <v>0.18</v>
      </c>
      <c r="F226">
        <v>13</v>
      </c>
      <c r="G226">
        <v>6517661</v>
      </c>
      <c r="H226">
        <v>131082358</v>
      </c>
      <c r="I226">
        <v>274614</v>
      </c>
      <c r="J226">
        <v>478510</v>
      </c>
      <c r="K226">
        <v>0</v>
      </c>
      <c r="L226">
        <v>269386</v>
      </c>
      <c r="M226">
        <v>611358</v>
      </c>
      <c r="N226">
        <v>9218473</v>
      </c>
      <c r="O226">
        <v>20731</v>
      </c>
      <c r="P226">
        <v>47940</v>
      </c>
      <c r="Q226">
        <v>0</v>
      </c>
      <c r="R226">
        <v>20964</v>
      </c>
      <c r="S226" t="s">
        <v>1204</v>
      </c>
      <c r="T226" s="4">
        <v>2.3E-3</v>
      </c>
      <c r="U226" t="s">
        <v>1205</v>
      </c>
      <c r="V226" s="4">
        <v>6.8999999999999999E-3</v>
      </c>
      <c r="W226" t="s">
        <v>1206</v>
      </c>
      <c r="X226" s="4">
        <v>1.9E-3</v>
      </c>
      <c r="Y226" t="s">
        <v>1205</v>
      </c>
      <c r="Z226" s="4">
        <v>2.0999999999999999E-3</v>
      </c>
      <c r="AA226" t="s">
        <v>1207</v>
      </c>
      <c r="AB226" s="4">
        <v>2.9999999999999997E-4</v>
      </c>
      <c r="AC226" t="s">
        <v>1205</v>
      </c>
      <c r="AD226" t="s">
        <v>1280</v>
      </c>
    </row>
    <row r="227" spans="1:30" hidden="1" x14ac:dyDescent="0.55000000000000004">
      <c r="A227">
        <v>4200701217</v>
      </c>
      <c r="B227">
        <v>4</v>
      </c>
      <c r="C227">
        <v>537607</v>
      </c>
      <c r="D227" t="s">
        <v>1203</v>
      </c>
      <c r="E227">
        <v>0.18</v>
      </c>
      <c r="F227">
        <v>13</v>
      </c>
      <c r="G227">
        <v>3859452</v>
      </c>
      <c r="H227">
        <v>133750786</v>
      </c>
      <c r="I227">
        <v>270780</v>
      </c>
      <c r="J227">
        <v>382548</v>
      </c>
      <c r="K227">
        <v>0</v>
      </c>
      <c r="L227">
        <v>219727</v>
      </c>
      <c r="M227">
        <v>604606</v>
      </c>
      <c r="N227">
        <v>9224946</v>
      </c>
      <c r="O227">
        <v>24242</v>
      </c>
      <c r="P227">
        <v>48303</v>
      </c>
      <c r="Q227">
        <v>0</v>
      </c>
      <c r="R227">
        <v>17610</v>
      </c>
      <c r="S227" t="s">
        <v>1204</v>
      </c>
      <c r="T227" s="4">
        <v>1.6000000000000001E-3</v>
      </c>
      <c r="U227" t="s">
        <v>1205</v>
      </c>
      <c r="V227" s="4">
        <v>7.3000000000000001E-3</v>
      </c>
      <c r="W227" t="s">
        <v>1206</v>
      </c>
      <c r="X227" s="4">
        <v>1.9E-3</v>
      </c>
      <c r="Y227" t="s">
        <v>1205</v>
      </c>
      <c r="Z227" s="4">
        <v>2.3999999999999998E-3</v>
      </c>
      <c r="AA227" t="s">
        <v>1207</v>
      </c>
      <c r="AB227" s="4">
        <v>2.7000000000000001E-3</v>
      </c>
      <c r="AC227" t="s">
        <v>1205</v>
      </c>
      <c r="AD227" t="s">
        <v>1281</v>
      </c>
    </row>
    <row r="228" spans="1:30" hidden="1" x14ac:dyDescent="0.55000000000000004">
      <c r="A228">
        <v>4200734967</v>
      </c>
      <c r="B228">
        <v>1</v>
      </c>
      <c r="C228">
        <v>537607</v>
      </c>
      <c r="D228" t="s">
        <v>1203</v>
      </c>
      <c r="E228">
        <v>0.18</v>
      </c>
      <c r="F228">
        <v>13</v>
      </c>
      <c r="G228">
        <v>6853433</v>
      </c>
      <c r="H228">
        <v>130749114</v>
      </c>
      <c r="I228">
        <v>347963</v>
      </c>
      <c r="J228">
        <v>484045</v>
      </c>
      <c r="K228">
        <v>0</v>
      </c>
      <c r="L228">
        <v>271476</v>
      </c>
      <c r="M228">
        <v>620271</v>
      </c>
      <c r="N228">
        <v>9209361</v>
      </c>
      <c r="O228">
        <v>19807</v>
      </c>
      <c r="P228">
        <v>47719</v>
      </c>
      <c r="Q228">
        <v>0</v>
      </c>
      <c r="R228">
        <v>20895</v>
      </c>
      <c r="S228" t="s">
        <v>1204</v>
      </c>
      <c r="T228" s="4">
        <v>2.8999999999999998E-3</v>
      </c>
      <c r="U228" t="s">
        <v>1205</v>
      </c>
      <c r="V228" s="4">
        <v>6.7999999999999996E-3</v>
      </c>
      <c r="W228" t="s">
        <v>1206</v>
      </c>
      <c r="X228" s="4">
        <v>2.5000000000000001E-3</v>
      </c>
      <c r="Y228" t="s">
        <v>1205</v>
      </c>
      <c r="Z228" s="4">
        <v>2E-3</v>
      </c>
      <c r="AA228" t="s">
        <v>1207</v>
      </c>
      <c r="AB228" s="4">
        <v>2.9999999999999997E-4</v>
      </c>
      <c r="AC228" t="s">
        <v>1205</v>
      </c>
      <c r="AD228" t="s">
        <v>1280</v>
      </c>
    </row>
    <row r="229" spans="1:30" hidden="1" x14ac:dyDescent="0.55000000000000004">
      <c r="A229">
        <v>4200754527</v>
      </c>
      <c r="B229">
        <v>7</v>
      </c>
      <c r="C229">
        <v>537607</v>
      </c>
      <c r="D229" t="s">
        <v>1203</v>
      </c>
      <c r="E229">
        <v>0.18</v>
      </c>
      <c r="F229">
        <v>13</v>
      </c>
      <c r="G229">
        <v>6526496</v>
      </c>
      <c r="H229">
        <v>131082865</v>
      </c>
      <c r="I229">
        <v>342940</v>
      </c>
      <c r="J229">
        <v>489566</v>
      </c>
      <c r="K229">
        <v>0</v>
      </c>
      <c r="L229">
        <v>259431</v>
      </c>
      <c r="M229">
        <v>616086</v>
      </c>
      <c r="N229">
        <v>9213583</v>
      </c>
      <c r="O229">
        <v>18492</v>
      </c>
      <c r="P229">
        <v>44461</v>
      </c>
      <c r="Q229">
        <v>0</v>
      </c>
      <c r="R229">
        <v>13191</v>
      </c>
      <c r="S229" t="s">
        <v>1204</v>
      </c>
      <c r="T229" s="4">
        <v>2.8999999999999998E-3</v>
      </c>
      <c r="U229" t="s">
        <v>1205</v>
      </c>
      <c r="V229" s="4">
        <v>6.4000000000000003E-3</v>
      </c>
      <c r="W229" t="s">
        <v>1206</v>
      </c>
      <c r="X229" s="4">
        <v>2.3999999999999998E-3</v>
      </c>
      <c r="Y229" t="s">
        <v>1205</v>
      </c>
      <c r="Z229" s="4">
        <v>1.8E-3</v>
      </c>
      <c r="AA229" t="s">
        <v>1207</v>
      </c>
      <c r="AB229" s="4">
        <v>4.0000000000000002E-4</v>
      </c>
      <c r="AC229" t="s">
        <v>1205</v>
      </c>
      <c r="AD229" t="s">
        <v>1228</v>
      </c>
    </row>
    <row r="230" spans="1:30" hidden="1" x14ac:dyDescent="0.55000000000000004">
      <c r="A230">
        <v>4200802865</v>
      </c>
      <c r="B230">
        <v>14</v>
      </c>
      <c r="C230">
        <v>537607</v>
      </c>
      <c r="D230" t="s">
        <v>1203</v>
      </c>
      <c r="E230">
        <v>0.18</v>
      </c>
      <c r="F230">
        <v>13</v>
      </c>
      <c r="G230">
        <v>6232934</v>
      </c>
      <c r="H230">
        <v>131378548</v>
      </c>
      <c r="I230">
        <v>351185</v>
      </c>
      <c r="J230">
        <v>473582</v>
      </c>
      <c r="K230">
        <v>0</v>
      </c>
      <c r="L230">
        <v>267384</v>
      </c>
      <c r="M230">
        <v>546011</v>
      </c>
      <c r="N230">
        <v>9283705</v>
      </c>
      <c r="O230">
        <v>10011</v>
      </c>
      <c r="P230">
        <v>32883</v>
      </c>
      <c r="Q230">
        <v>0</v>
      </c>
      <c r="R230">
        <v>15459</v>
      </c>
      <c r="S230" t="s">
        <v>1204</v>
      </c>
      <c r="T230" s="4">
        <v>2.8E-3</v>
      </c>
      <c r="U230" t="s">
        <v>1205</v>
      </c>
      <c r="V230" s="4">
        <v>4.3E-3</v>
      </c>
      <c r="W230" t="s">
        <v>1206</v>
      </c>
      <c r="X230" s="4">
        <v>2.5000000000000001E-3</v>
      </c>
      <c r="Y230" t="s">
        <v>1205</v>
      </c>
      <c r="Z230" s="4">
        <v>1E-3</v>
      </c>
      <c r="AA230" t="s">
        <v>1207</v>
      </c>
      <c r="AB230" s="4">
        <v>2.9999999999999997E-4</v>
      </c>
      <c r="AC230" t="s">
        <v>1205</v>
      </c>
      <c r="AD230" t="s">
        <v>1272</v>
      </c>
    </row>
    <row r="231" spans="1:30" hidden="1" x14ac:dyDescent="0.55000000000000004">
      <c r="A231">
        <v>4200815273</v>
      </c>
      <c r="B231">
        <v>15</v>
      </c>
      <c r="C231">
        <v>537607</v>
      </c>
      <c r="D231" t="s">
        <v>1203</v>
      </c>
      <c r="E231">
        <v>0.18</v>
      </c>
      <c r="F231">
        <v>13</v>
      </c>
      <c r="G231">
        <v>6036922</v>
      </c>
      <c r="H231">
        <v>131573778</v>
      </c>
      <c r="I231">
        <v>379788</v>
      </c>
      <c r="J231">
        <v>523442</v>
      </c>
      <c r="K231">
        <v>0</v>
      </c>
      <c r="L231">
        <v>295348</v>
      </c>
      <c r="M231">
        <v>564767</v>
      </c>
      <c r="N231">
        <v>9264778</v>
      </c>
      <c r="O231">
        <v>15300</v>
      </c>
      <c r="P231">
        <v>39898</v>
      </c>
      <c r="Q231">
        <v>0</v>
      </c>
      <c r="R231">
        <v>19363</v>
      </c>
      <c r="S231" t="s">
        <v>1204</v>
      </c>
      <c r="T231" s="4">
        <v>2.9999999999999997E-4</v>
      </c>
      <c r="U231" t="s">
        <v>1205</v>
      </c>
      <c r="V231" s="4">
        <v>5.5999999999999999E-3</v>
      </c>
      <c r="W231" t="s">
        <v>1206</v>
      </c>
      <c r="X231" s="4">
        <v>2.7000000000000001E-3</v>
      </c>
      <c r="Y231" t="s">
        <v>1205</v>
      </c>
      <c r="Z231" s="4">
        <v>1.5E-3</v>
      </c>
      <c r="AA231" t="s">
        <v>1207</v>
      </c>
      <c r="AB231" s="4">
        <v>5.9999999999999995E-4</v>
      </c>
      <c r="AC231" t="s">
        <v>1205</v>
      </c>
      <c r="AD231" t="s">
        <v>1251</v>
      </c>
    </row>
    <row r="232" spans="1:30" hidden="1" x14ac:dyDescent="0.55000000000000004">
      <c r="A232">
        <v>4200833506</v>
      </c>
      <c r="B232">
        <v>16</v>
      </c>
      <c r="C232">
        <v>537608</v>
      </c>
      <c r="D232" t="s">
        <v>1203</v>
      </c>
      <c r="E232">
        <v>0.18</v>
      </c>
      <c r="F232">
        <v>13</v>
      </c>
      <c r="G232">
        <v>6108656</v>
      </c>
      <c r="H232">
        <v>131495314</v>
      </c>
      <c r="I232">
        <v>280600</v>
      </c>
      <c r="J232">
        <v>462628</v>
      </c>
      <c r="K232">
        <v>0</v>
      </c>
      <c r="L232">
        <v>261866</v>
      </c>
      <c r="M232">
        <v>575261</v>
      </c>
      <c r="N232">
        <v>9254259</v>
      </c>
      <c r="O232">
        <v>16245</v>
      </c>
      <c r="P232">
        <v>41803</v>
      </c>
      <c r="Q232">
        <v>0</v>
      </c>
      <c r="R232">
        <v>16766</v>
      </c>
      <c r="S232" t="s">
        <v>1204</v>
      </c>
      <c r="T232" s="4">
        <v>2.2000000000000001E-3</v>
      </c>
      <c r="U232" t="s">
        <v>1205</v>
      </c>
      <c r="V232" s="4">
        <v>5.8999999999999999E-3</v>
      </c>
      <c r="W232" t="s">
        <v>1206</v>
      </c>
      <c r="X232" s="4">
        <v>2E-3</v>
      </c>
      <c r="Y232" t="s">
        <v>1205</v>
      </c>
      <c r="Z232" s="4">
        <v>1.6000000000000001E-3</v>
      </c>
      <c r="AA232" t="s">
        <v>1207</v>
      </c>
      <c r="AB232" s="4">
        <v>2.0000000000000001E-4</v>
      </c>
      <c r="AC232" t="s">
        <v>1205</v>
      </c>
      <c r="AD232" t="s">
        <v>1282</v>
      </c>
    </row>
    <row r="233" spans="1:30" hidden="1" x14ac:dyDescent="0.55000000000000004">
      <c r="A233">
        <v>4200909203</v>
      </c>
      <c r="B233">
        <v>10</v>
      </c>
      <c r="C233">
        <v>537607</v>
      </c>
      <c r="D233" t="s">
        <v>1203</v>
      </c>
      <c r="E233">
        <v>0.18</v>
      </c>
      <c r="F233">
        <v>13</v>
      </c>
      <c r="G233">
        <v>6494214</v>
      </c>
      <c r="H233">
        <v>131111983</v>
      </c>
      <c r="I233">
        <v>340914</v>
      </c>
      <c r="J233">
        <v>523529</v>
      </c>
      <c r="K233">
        <v>0</v>
      </c>
      <c r="L233">
        <v>280662</v>
      </c>
      <c r="M233">
        <v>614051</v>
      </c>
      <c r="N233">
        <v>9213702</v>
      </c>
      <c r="O233">
        <v>22428</v>
      </c>
      <c r="P233">
        <v>51646</v>
      </c>
      <c r="Q233">
        <v>0</v>
      </c>
      <c r="R233">
        <v>20292</v>
      </c>
      <c r="S233" t="s">
        <v>1204</v>
      </c>
      <c r="T233" s="4">
        <v>0</v>
      </c>
      <c r="U233" t="s">
        <v>1205</v>
      </c>
      <c r="V233" s="4">
        <v>7.4999999999999997E-3</v>
      </c>
      <c r="W233" t="s">
        <v>1206</v>
      </c>
      <c r="X233" s="4">
        <v>2.3999999999999998E-3</v>
      </c>
      <c r="Y233" t="s">
        <v>1205</v>
      </c>
      <c r="Z233" s="4">
        <v>2.2000000000000001E-3</v>
      </c>
      <c r="AA233" t="s">
        <v>1207</v>
      </c>
      <c r="AB233" s="4">
        <v>5.9999999999999995E-4</v>
      </c>
      <c r="AC233" t="s">
        <v>1205</v>
      </c>
      <c r="AD233" t="s">
        <v>1262</v>
      </c>
    </row>
    <row r="234" spans="1:30" hidden="1" x14ac:dyDescent="0.55000000000000004">
      <c r="A234">
        <v>4200947148</v>
      </c>
      <c r="B234">
        <v>12</v>
      </c>
      <c r="C234">
        <v>537607</v>
      </c>
      <c r="D234" t="s">
        <v>1203</v>
      </c>
      <c r="E234">
        <v>0.18</v>
      </c>
      <c r="F234">
        <v>13</v>
      </c>
      <c r="G234">
        <v>3567986</v>
      </c>
      <c r="H234">
        <v>134046269</v>
      </c>
      <c r="I234">
        <v>158753</v>
      </c>
      <c r="J234">
        <v>326456</v>
      </c>
      <c r="K234">
        <v>0</v>
      </c>
      <c r="L234">
        <v>233302</v>
      </c>
      <c r="M234">
        <v>551602</v>
      </c>
      <c r="N234">
        <v>9278111</v>
      </c>
      <c r="O234">
        <v>10434</v>
      </c>
      <c r="P234">
        <v>37466</v>
      </c>
      <c r="Q234">
        <v>0</v>
      </c>
      <c r="R234">
        <v>19763</v>
      </c>
      <c r="S234" t="s">
        <v>1204</v>
      </c>
      <c r="T234" s="4">
        <v>4.0000000000000002E-4</v>
      </c>
      <c r="U234" t="s">
        <v>1205</v>
      </c>
      <c r="V234" s="4">
        <v>4.7999999999999996E-3</v>
      </c>
      <c r="W234" t="s">
        <v>1206</v>
      </c>
      <c r="X234" s="4">
        <v>1.1000000000000001E-3</v>
      </c>
      <c r="Y234" t="s">
        <v>1205</v>
      </c>
      <c r="Z234" s="4">
        <v>1E-3</v>
      </c>
      <c r="AA234" t="s">
        <v>1207</v>
      </c>
      <c r="AB234" s="4">
        <v>2.3E-3</v>
      </c>
      <c r="AC234" t="s">
        <v>1205</v>
      </c>
      <c r="AD234" t="s">
        <v>1247</v>
      </c>
    </row>
    <row r="235" spans="1:30" hidden="1" x14ac:dyDescent="0.55000000000000004">
      <c r="A235">
        <v>4201061139</v>
      </c>
      <c r="B235">
        <v>9</v>
      </c>
      <c r="C235">
        <v>537607</v>
      </c>
      <c r="D235" t="s">
        <v>1203</v>
      </c>
      <c r="E235">
        <v>0.18</v>
      </c>
      <c r="F235">
        <v>13</v>
      </c>
      <c r="G235">
        <v>6508834</v>
      </c>
      <c r="H235">
        <v>131100225</v>
      </c>
      <c r="I235">
        <v>536834</v>
      </c>
      <c r="J235">
        <v>537834</v>
      </c>
      <c r="K235">
        <v>0</v>
      </c>
      <c r="L235">
        <v>255468</v>
      </c>
      <c r="M235">
        <v>559802</v>
      </c>
      <c r="N235">
        <v>9269944</v>
      </c>
      <c r="O235">
        <v>10087</v>
      </c>
      <c r="P235">
        <v>36983</v>
      </c>
      <c r="Q235">
        <v>0</v>
      </c>
      <c r="R235">
        <v>20841</v>
      </c>
      <c r="S235" t="s">
        <v>1204</v>
      </c>
      <c r="T235" s="4">
        <v>1.5E-3</v>
      </c>
      <c r="U235" t="s">
        <v>1205</v>
      </c>
      <c r="V235" s="4">
        <v>4.7000000000000002E-3</v>
      </c>
      <c r="W235" t="s">
        <v>1206</v>
      </c>
      <c r="X235" s="4">
        <v>6.9999999999999999E-4</v>
      </c>
      <c r="Y235" t="s">
        <v>1205</v>
      </c>
      <c r="Z235" s="4">
        <v>1E-3</v>
      </c>
      <c r="AA235" t="s">
        <v>1207</v>
      </c>
      <c r="AB235" s="4">
        <v>6.9999999999999999E-4</v>
      </c>
      <c r="AC235" t="s">
        <v>1205</v>
      </c>
      <c r="AD235" t="s">
        <v>1227</v>
      </c>
    </row>
    <row r="236" spans="1:30" hidden="1" x14ac:dyDescent="0.55000000000000004">
      <c r="A236">
        <v>4201067883</v>
      </c>
      <c r="B236">
        <v>5</v>
      </c>
      <c r="C236">
        <v>537607</v>
      </c>
      <c r="D236" t="s">
        <v>1203</v>
      </c>
      <c r="E236">
        <v>0.18</v>
      </c>
      <c r="F236">
        <v>13</v>
      </c>
      <c r="G236">
        <v>5627350</v>
      </c>
      <c r="H236">
        <v>131987139</v>
      </c>
      <c r="I236">
        <v>303449</v>
      </c>
      <c r="J236">
        <v>455862</v>
      </c>
      <c r="K236">
        <v>0</v>
      </c>
      <c r="L236">
        <v>263360</v>
      </c>
      <c r="M236">
        <v>601378</v>
      </c>
      <c r="N236">
        <v>9228240</v>
      </c>
      <c r="O236">
        <v>16876</v>
      </c>
      <c r="P236">
        <v>47211</v>
      </c>
      <c r="Q236">
        <v>0</v>
      </c>
      <c r="R236">
        <v>20471</v>
      </c>
      <c r="S236" t="s">
        <v>1204</v>
      </c>
      <c r="T236" s="4">
        <v>2.3E-3</v>
      </c>
      <c r="U236" t="s">
        <v>1205</v>
      </c>
      <c r="V236" s="4">
        <v>6.4999999999999997E-3</v>
      </c>
      <c r="W236" t="s">
        <v>1206</v>
      </c>
      <c r="X236" s="4">
        <v>2.2000000000000001E-3</v>
      </c>
      <c r="Y236" t="s">
        <v>1205</v>
      </c>
      <c r="Z236" s="4">
        <v>1.6999999999999999E-3</v>
      </c>
      <c r="AA236" t="s">
        <v>1207</v>
      </c>
      <c r="AB236" s="4">
        <v>1E-4</v>
      </c>
      <c r="AC236" t="s">
        <v>1205</v>
      </c>
      <c r="AD236" t="s">
        <v>1280</v>
      </c>
    </row>
    <row r="237" spans="1:30" x14ac:dyDescent="0.55000000000000004">
      <c r="A237">
        <v>4201169576</v>
      </c>
      <c r="B237">
        <v>17</v>
      </c>
      <c r="C237">
        <v>537608</v>
      </c>
      <c r="D237" t="s">
        <v>1203</v>
      </c>
      <c r="E237">
        <v>0.18</v>
      </c>
      <c r="F237">
        <v>13</v>
      </c>
      <c r="G237">
        <v>6258669</v>
      </c>
      <c r="H237">
        <v>131357951</v>
      </c>
      <c r="I237">
        <v>387037</v>
      </c>
      <c r="J237">
        <v>513973</v>
      </c>
      <c r="K237">
        <v>0</v>
      </c>
      <c r="L237">
        <v>271486</v>
      </c>
      <c r="M237">
        <v>576095</v>
      </c>
      <c r="N237">
        <v>9253767</v>
      </c>
      <c r="O237">
        <v>15111</v>
      </c>
      <c r="P237">
        <v>42398</v>
      </c>
      <c r="Q237">
        <v>0</v>
      </c>
      <c r="R237">
        <v>18939</v>
      </c>
      <c r="S237" t="s">
        <v>1204</v>
      </c>
      <c r="T237" s="4">
        <v>2.9999999999999997E-4</v>
      </c>
      <c r="U237" t="s">
        <v>1205</v>
      </c>
      <c r="V237" s="4">
        <v>5.7999999999999996E-3</v>
      </c>
      <c r="W237" t="s">
        <v>1206</v>
      </c>
      <c r="X237" s="4">
        <v>2.8E-3</v>
      </c>
      <c r="Y237" t="s">
        <v>1205</v>
      </c>
      <c r="Z237" s="4">
        <v>1.5E-3</v>
      </c>
      <c r="AA237" t="s">
        <v>1207</v>
      </c>
      <c r="AB237" s="4">
        <v>5.9999999999999995E-4</v>
      </c>
      <c r="AC237" t="s">
        <v>1205</v>
      </c>
      <c r="AD237" t="s">
        <v>1258</v>
      </c>
    </row>
    <row r="238" spans="1:30" hidden="1" x14ac:dyDescent="0.55000000000000004">
      <c r="A238">
        <v>4201236748</v>
      </c>
      <c r="B238">
        <v>13</v>
      </c>
      <c r="C238">
        <v>537607</v>
      </c>
      <c r="D238" t="s">
        <v>1203</v>
      </c>
      <c r="E238">
        <v>0.18</v>
      </c>
      <c r="F238">
        <v>13</v>
      </c>
      <c r="G238">
        <v>6638774</v>
      </c>
      <c r="H238">
        <v>130967176</v>
      </c>
      <c r="I238">
        <v>590237</v>
      </c>
      <c r="J238">
        <v>638546</v>
      </c>
      <c r="K238">
        <v>0</v>
      </c>
      <c r="L238">
        <v>292382</v>
      </c>
      <c r="M238">
        <v>547506</v>
      </c>
      <c r="N238">
        <v>9280184</v>
      </c>
      <c r="O238">
        <v>15194</v>
      </c>
      <c r="P238">
        <v>44396</v>
      </c>
      <c r="Q238">
        <v>0</v>
      </c>
      <c r="R238">
        <v>21090</v>
      </c>
      <c r="S238" t="s">
        <v>1204</v>
      </c>
      <c r="T238" s="4">
        <v>2.5999999999999999E-3</v>
      </c>
      <c r="U238" t="s">
        <v>1205</v>
      </c>
      <c r="V238" s="4">
        <v>6.0000000000000001E-3</v>
      </c>
      <c r="W238" t="s">
        <v>1206</v>
      </c>
      <c r="X238" s="4">
        <v>1.1000000000000001E-3</v>
      </c>
      <c r="Y238" t="s">
        <v>1205</v>
      </c>
      <c r="Z238" s="4">
        <v>1.5E-3</v>
      </c>
      <c r="AA238" t="s">
        <v>1207</v>
      </c>
      <c r="AB238" s="4">
        <v>1.5E-3</v>
      </c>
      <c r="AC238" t="s">
        <v>1205</v>
      </c>
      <c r="AD238" t="s">
        <v>1228</v>
      </c>
    </row>
    <row r="239" spans="1:30" hidden="1" x14ac:dyDescent="0.55000000000000004">
      <c r="A239">
        <v>4201252205</v>
      </c>
      <c r="B239">
        <v>3</v>
      </c>
      <c r="C239">
        <v>537607</v>
      </c>
      <c r="D239" t="s">
        <v>1203</v>
      </c>
      <c r="E239">
        <v>0.18</v>
      </c>
      <c r="F239">
        <v>13</v>
      </c>
      <c r="G239">
        <v>6908681</v>
      </c>
      <c r="H239">
        <v>130702026</v>
      </c>
      <c r="I239">
        <v>425628</v>
      </c>
      <c r="J239">
        <v>596669</v>
      </c>
      <c r="K239">
        <v>0</v>
      </c>
      <c r="L239">
        <v>314944</v>
      </c>
      <c r="M239">
        <v>593309</v>
      </c>
      <c r="N239">
        <v>9234455</v>
      </c>
      <c r="O239">
        <v>20854</v>
      </c>
      <c r="P239">
        <v>42045</v>
      </c>
      <c r="Q239">
        <v>0</v>
      </c>
      <c r="R239">
        <v>17746</v>
      </c>
      <c r="S239" t="s">
        <v>1204</v>
      </c>
      <c r="T239" s="4">
        <v>1.1000000000000001E-3</v>
      </c>
      <c r="U239" t="s">
        <v>1205</v>
      </c>
      <c r="V239" s="4">
        <v>6.4000000000000003E-3</v>
      </c>
      <c r="W239" t="s">
        <v>1206</v>
      </c>
      <c r="X239" s="4">
        <v>3.0000000000000001E-3</v>
      </c>
      <c r="Y239" t="s">
        <v>1205</v>
      </c>
      <c r="Z239" s="4">
        <v>2.0999999999999999E-3</v>
      </c>
      <c r="AA239" t="s">
        <v>1207</v>
      </c>
      <c r="AB239" s="4">
        <v>1.1999999999999999E-3</v>
      </c>
      <c r="AC239" t="s">
        <v>1205</v>
      </c>
      <c r="AD239" t="s">
        <v>1282</v>
      </c>
    </row>
    <row r="240" spans="1:30" hidden="1" x14ac:dyDescent="0.55000000000000004">
      <c r="A240">
        <v>4500426686</v>
      </c>
      <c r="B240">
        <v>8</v>
      </c>
      <c r="C240">
        <v>576007</v>
      </c>
      <c r="D240" t="s">
        <v>1203</v>
      </c>
      <c r="E240">
        <v>0.18</v>
      </c>
      <c r="F240">
        <v>14</v>
      </c>
      <c r="G240">
        <v>7104868</v>
      </c>
      <c r="H240">
        <v>140330796</v>
      </c>
      <c r="I240">
        <v>349467</v>
      </c>
      <c r="J240">
        <v>559342</v>
      </c>
      <c r="K240">
        <v>0</v>
      </c>
      <c r="L240">
        <v>314585</v>
      </c>
      <c r="M240">
        <v>613047</v>
      </c>
      <c r="N240">
        <v>9214861</v>
      </c>
      <c r="O240">
        <v>24689</v>
      </c>
      <c r="P240">
        <v>46971</v>
      </c>
      <c r="Q240">
        <v>0</v>
      </c>
      <c r="R240">
        <v>20630</v>
      </c>
      <c r="S240" t="s">
        <v>1204</v>
      </c>
      <c r="T240" s="4">
        <v>2.9999999999999997E-4</v>
      </c>
      <c r="U240" t="s">
        <v>1205</v>
      </c>
      <c r="V240" s="4">
        <v>7.1999999999999998E-3</v>
      </c>
      <c r="W240" t="s">
        <v>1206</v>
      </c>
      <c r="X240" s="4">
        <v>2.3E-3</v>
      </c>
      <c r="Y240" t="s">
        <v>1205</v>
      </c>
      <c r="Z240" s="4">
        <v>2.5000000000000001E-3</v>
      </c>
      <c r="AA240" t="s">
        <v>1207</v>
      </c>
      <c r="AB240" s="4">
        <v>8.0000000000000004E-4</v>
      </c>
      <c r="AC240" t="s">
        <v>1205</v>
      </c>
      <c r="AD240" t="s">
        <v>1283</v>
      </c>
    </row>
    <row r="241" spans="1:30" hidden="1" x14ac:dyDescent="0.55000000000000004">
      <c r="A241">
        <v>4500544370</v>
      </c>
      <c r="B241">
        <v>11</v>
      </c>
      <c r="C241">
        <v>576007</v>
      </c>
      <c r="D241" t="s">
        <v>1203</v>
      </c>
      <c r="E241">
        <v>0.18</v>
      </c>
      <c r="F241">
        <v>14</v>
      </c>
      <c r="G241">
        <v>6652357</v>
      </c>
      <c r="H241">
        <v>140790477</v>
      </c>
      <c r="I241">
        <v>398513</v>
      </c>
      <c r="J241">
        <v>555693</v>
      </c>
      <c r="K241">
        <v>0</v>
      </c>
      <c r="L241">
        <v>291580</v>
      </c>
      <c r="M241">
        <v>596460</v>
      </c>
      <c r="N241">
        <v>9233427</v>
      </c>
      <c r="O241">
        <v>24359</v>
      </c>
      <c r="P241">
        <v>48853</v>
      </c>
      <c r="Q241">
        <v>0</v>
      </c>
      <c r="R241">
        <v>23085</v>
      </c>
      <c r="S241" t="s">
        <v>1204</v>
      </c>
      <c r="T241" s="4">
        <v>5.9999999999999995E-4</v>
      </c>
      <c r="U241" t="s">
        <v>1205</v>
      </c>
      <c r="V241" s="4">
        <v>7.4000000000000003E-3</v>
      </c>
      <c r="W241" t="s">
        <v>1206</v>
      </c>
      <c r="X241" s="4">
        <v>2.7000000000000001E-3</v>
      </c>
      <c r="Y241" t="s">
        <v>1205</v>
      </c>
      <c r="Z241" s="4">
        <v>2.3999999999999998E-3</v>
      </c>
      <c r="AA241" t="s">
        <v>1207</v>
      </c>
      <c r="AB241" s="4">
        <v>8.0000000000000004E-4</v>
      </c>
      <c r="AC241" t="s">
        <v>1205</v>
      </c>
      <c r="AD241" t="s">
        <v>1281</v>
      </c>
    </row>
    <row r="242" spans="1:30" hidden="1" x14ac:dyDescent="0.55000000000000004">
      <c r="A242">
        <v>4500589909</v>
      </c>
      <c r="B242">
        <v>2</v>
      </c>
      <c r="C242">
        <v>576007</v>
      </c>
      <c r="D242" t="s">
        <v>1203</v>
      </c>
      <c r="E242">
        <v>0.18</v>
      </c>
      <c r="F242">
        <v>14</v>
      </c>
      <c r="G242">
        <v>6240984</v>
      </c>
      <c r="H242">
        <v>141195877</v>
      </c>
      <c r="I242">
        <v>447064</v>
      </c>
      <c r="J242">
        <v>521832</v>
      </c>
      <c r="K242">
        <v>0</v>
      </c>
      <c r="L242">
        <v>255249</v>
      </c>
      <c r="M242">
        <v>582891</v>
      </c>
      <c r="N242">
        <v>9244845</v>
      </c>
      <c r="O242">
        <v>19544</v>
      </c>
      <c r="P242">
        <v>43815</v>
      </c>
      <c r="Q242">
        <v>0</v>
      </c>
      <c r="R242">
        <v>14491</v>
      </c>
      <c r="S242" t="s">
        <v>1204</v>
      </c>
      <c r="T242" s="4">
        <v>6.9999999999999999E-4</v>
      </c>
      <c r="U242" t="s">
        <v>1205</v>
      </c>
      <c r="V242" s="4">
        <v>6.4000000000000003E-3</v>
      </c>
      <c r="W242" t="s">
        <v>1206</v>
      </c>
      <c r="X242" s="4">
        <v>1E-4</v>
      </c>
      <c r="Y242" t="s">
        <v>1205</v>
      </c>
      <c r="Z242" s="4">
        <v>1.9E-3</v>
      </c>
      <c r="AA242" t="s">
        <v>1207</v>
      </c>
      <c r="AB242" s="4">
        <v>5.9999999999999995E-4</v>
      </c>
      <c r="AC242" t="s">
        <v>1205</v>
      </c>
      <c r="AD242" t="s">
        <v>1279</v>
      </c>
    </row>
    <row r="243" spans="1:30" hidden="1" x14ac:dyDescent="0.55000000000000004">
      <c r="A243">
        <v>4500604623</v>
      </c>
      <c r="B243">
        <v>6</v>
      </c>
      <c r="C243">
        <v>576007</v>
      </c>
      <c r="D243" t="s">
        <v>1203</v>
      </c>
      <c r="E243">
        <v>0.18</v>
      </c>
      <c r="F243">
        <v>14</v>
      </c>
      <c r="G243">
        <v>7108187</v>
      </c>
      <c r="H243">
        <v>140321485</v>
      </c>
      <c r="I243">
        <v>294694</v>
      </c>
      <c r="J243">
        <v>523226</v>
      </c>
      <c r="K243">
        <v>0</v>
      </c>
      <c r="L243">
        <v>289236</v>
      </c>
      <c r="M243">
        <v>590523</v>
      </c>
      <c r="N243">
        <v>9239127</v>
      </c>
      <c r="O243">
        <v>20080</v>
      </c>
      <c r="P243">
        <v>44716</v>
      </c>
      <c r="Q243">
        <v>0</v>
      </c>
      <c r="R243">
        <v>19850</v>
      </c>
      <c r="S243" t="s">
        <v>1204</v>
      </c>
      <c r="T243" s="4">
        <v>2.5999999999999999E-3</v>
      </c>
      <c r="U243" t="s">
        <v>1205</v>
      </c>
      <c r="V243" s="4">
        <v>6.4999999999999997E-3</v>
      </c>
      <c r="W243" t="s">
        <v>1206</v>
      </c>
      <c r="X243" s="4">
        <v>1.9E-3</v>
      </c>
      <c r="Y243" t="s">
        <v>1205</v>
      </c>
      <c r="Z243" s="4">
        <v>2E-3</v>
      </c>
      <c r="AA243" t="s">
        <v>1207</v>
      </c>
      <c r="AB243" s="4">
        <v>5.9999999999999995E-4</v>
      </c>
      <c r="AC243" t="s">
        <v>1205</v>
      </c>
      <c r="AD243" t="s">
        <v>1228</v>
      </c>
    </row>
    <row r="244" spans="1:30" hidden="1" x14ac:dyDescent="0.55000000000000004">
      <c r="A244">
        <v>4500702415</v>
      </c>
      <c r="B244">
        <v>4</v>
      </c>
      <c r="C244">
        <v>576007</v>
      </c>
      <c r="D244" t="s">
        <v>1203</v>
      </c>
      <c r="E244">
        <v>0.18</v>
      </c>
      <c r="F244">
        <v>14</v>
      </c>
      <c r="G244">
        <v>4444846</v>
      </c>
      <c r="H244">
        <v>142993136</v>
      </c>
      <c r="I244">
        <v>286273</v>
      </c>
      <c r="J244">
        <v>425609</v>
      </c>
      <c r="K244">
        <v>0</v>
      </c>
      <c r="L244">
        <v>240874</v>
      </c>
      <c r="M244">
        <v>585391</v>
      </c>
      <c r="N244">
        <v>9242350</v>
      </c>
      <c r="O244">
        <v>15493</v>
      </c>
      <c r="P244">
        <v>43061</v>
      </c>
      <c r="Q244">
        <v>0</v>
      </c>
      <c r="R244">
        <v>21147</v>
      </c>
      <c r="S244" t="s">
        <v>1204</v>
      </c>
      <c r="T244" s="4">
        <v>1.9E-3</v>
      </c>
      <c r="U244" t="s">
        <v>1205</v>
      </c>
      <c r="V244" s="4">
        <v>5.8999999999999999E-3</v>
      </c>
      <c r="W244" t="s">
        <v>1206</v>
      </c>
      <c r="X244" s="4">
        <v>1.9E-3</v>
      </c>
      <c r="Y244" t="s">
        <v>1205</v>
      </c>
      <c r="Z244" s="4">
        <v>1.5E-3</v>
      </c>
      <c r="AA244" t="s">
        <v>1207</v>
      </c>
      <c r="AB244" s="4">
        <v>2.8E-3</v>
      </c>
      <c r="AC244" t="s">
        <v>1205</v>
      </c>
      <c r="AD244" t="s">
        <v>1258</v>
      </c>
    </row>
    <row r="245" spans="1:30" hidden="1" x14ac:dyDescent="0.55000000000000004">
      <c r="A245">
        <v>4500736095</v>
      </c>
      <c r="B245">
        <v>1</v>
      </c>
      <c r="C245">
        <v>576007</v>
      </c>
      <c r="D245" t="s">
        <v>1203</v>
      </c>
      <c r="E245">
        <v>0.18</v>
      </c>
      <c r="F245">
        <v>14</v>
      </c>
      <c r="G245">
        <v>7422872</v>
      </c>
      <c r="H245">
        <v>140009491</v>
      </c>
      <c r="I245">
        <v>362370</v>
      </c>
      <c r="J245">
        <v>532508</v>
      </c>
      <c r="K245">
        <v>0</v>
      </c>
      <c r="L245">
        <v>299303</v>
      </c>
      <c r="M245">
        <v>569436</v>
      </c>
      <c r="N245">
        <v>9260377</v>
      </c>
      <c r="O245">
        <v>14407</v>
      </c>
      <c r="P245">
        <v>48463</v>
      </c>
      <c r="Q245">
        <v>0</v>
      </c>
      <c r="R245">
        <v>27827</v>
      </c>
      <c r="S245" t="s">
        <v>1204</v>
      </c>
      <c r="T245" s="4">
        <v>2.0000000000000001E-4</v>
      </c>
      <c r="U245" t="s">
        <v>1205</v>
      </c>
      <c r="V245" s="4">
        <v>6.3E-3</v>
      </c>
      <c r="W245" t="s">
        <v>1206</v>
      </c>
      <c r="X245" s="4">
        <v>2.3999999999999998E-3</v>
      </c>
      <c r="Y245" t="s">
        <v>1205</v>
      </c>
      <c r="Z245" s="4">
        <v>1.4E-3</v>
      </c>
      <c r="AA245" t="s">
        <v>1207</v>
      </c>
      <c r="AB245" s="4">
        <v>5.9999999999999995E-4</v>
      </c>
      <c r="AC245" t="s">
        <v>1205</v>
      </c>
      <c r="AD245" t="s">
        <v>1281</v>
      </c>
    </row>
    <row r="246" spans="1:30" hidden="1" x14ac:dyDescent="0.55000000000000004">
      <c r="A246">
        <v>4500755646</v>
      </c>
      <c r="B246">
        <v>7</v>
      </c>
      <c r="C246">
        <v>576007</v>
      </c>
      <c r="D246" t="s">
        <v>1203</v>
      </c>
      <c r="E246">
        <v>0.18</v>
      </c>
      <c r="F246">
        <v>14</v>
      </c>
      <c r="G246">
        <v>7111692</v>
      </c>
      <c r="H246">
        <v>140327548</v>
      </c>
      <c r="I246">
        <v>353398</v>
      </c>
      <c r="J246">
        <v>531333</v>
      </c>
      <c r="K246">
        <v>0</v>
      </c>
      <c r="L246">
        <v>280142</v>
      </c>
      <c r="M246">
        <v>585193</v>
      </c>
      <c r="N246">
        <v>9244683</v>
      </c>
      <c r="O246">
        <v>10458</v>
      </c>
      <c r="P246">
        <v>41767</v>
      </c>
      <c r="Q246">
        <v>0</v>
      </c>
      <c r="R246">
        <v>20711</v>
      </c>
      <c r="S246" t="s">
        <v>1204</v>
      </c>
      <c r="T246" s="4">
        <v>1E-4</v>
      </c>
      <c r="U246" t="s">
        <v>1205</v>
      </c>
      <c r="V246" s="4">
        <v>5.3E-3</v>
      </c>
      <c r="W246" t="s">
        <v>1206</v>
      </c>
      <c r="X246" s="4">
        <v>2.3E-3</v>
      </c>
      <c r="Y246" t="s">
        <v>1205</v>
      </c>
      <c r="Z246" s="4">
        <v>1E-3</v>
      </c>
      <c r="AA246" t="s">
        <v>1207</v>
      </c>
      <c r="AB246" s="4">
        <v>5.9999999999999995E-4</v>
      </c>
      <c r="AC246" t="s">
        <v>1205</v>
      </c>
      <c r="AD246" t="s">
        <v>1282</v>
      </c>
    </row>
    <row r="247" spans="1:30" hidden="1" x14ac:dyDescent="0.55000000000000004">
      <c r="A247">
        <v>4500803982</v>
      </c>
      <c r="B247">
        <v>14</v>
      </c>
      <c r="C247">
        <v>576007</v>
      </c>
      <c r="D247" t="s">
        <v>1203</v>
      </c>
      <c r="E247">
        <v>0.18</v>
      </c>
      <c r="F247">
        <v>14</v>
      </c>
      <c r="G247">
        <v>6831325</v>
      </c>
      <c r="H247">
        <v>140609929</v>
      </c>
      <c r="I247">
        <v>370071</v>
      </c>
      <c r="J247">
        <v>517777</v>
      </c>
      <c r="K247">
        <v>0</v>
      </c>
      <c r="L247">
        <v>285260</v>
      </c>
      <c r="M247">
        <v>598388</v>
      </c>
      <c r="N247">
        <v>9231381</v>
      </c>
      <c r="O247">
        <v>18886</v>
      </c>
      <c r="P247">
        <v>44195</v>
      </c>
      <c r="Q247">
        <v>0</v>
      </c>
      <c r="R247">
        <v>17876</v>
      </c>
      <c r="S247" t="s">
        <v>1204</v>
      </c>
      <c r="T247" s="4">
        <v>1E-4</v>
      </c>
      <c r="U247" t="s">
        <v>1205</v>
      </c>
      <c r="V247" s="4">
        <v>6.4000000000000003E-3</v>
      </c>
      <c r="W247" t="s">
        <v>1206</v>
      </c>
      <c r="X247" s="4">
        <v>2.5000000000000001E-3</v>
      </c>
      <c r="Y247" t="s">
        <v>1205</v>
      </c>
      <c r="Z247" s="4">
        <v>1.9E-3</v>
      </c>
      <c r="AA247" t="s">
        <v>1207</v>
      </c>
      <c r="AB247" s="4">
        <v>5.0000000000000001E-4</v>
      </c>
      <c r="AC247" t="s">
        <v>1205</v>
      </c>
      <c r="AD247" t="s">
        <v>1279</v>
      </c>
    </row>
    <row r="248" spans="1:30" hidden="1" x14ac:dyDescent="0.55000000000000004">
      <c r="A248">
        <v>4500816434</v>
      </c>
      <c r="B248">
        <v>15</v>
      </c>
      <c r="C248">
        <v>576007</v>
      </c>
      <c r="D248" t="s">
        <v>1203</v>
      </c>
      <c r="E248">
        <v>0.18</v>
      </c>
      <c r="F248">
        <v>14</v>
      </c>
      <c r="G248">
        <v>6601710</v>
      </c>
      <c r="H248">
        <v>140838669</v>
      </c>
      <c r="I248">
        <v>394125</v>
      </c>
      <c r="J248">
        <v>566697</v>
      </c>
      <c r="K248">
        <v>0</v>
      </c>
      <c r="L248">
        <v>317357</v>
      </c>
      <c r="M248">
        <v>564785</v>
      </c>
      <c r="N248">
        <v>9264891</v>
      </c>
      <c r="O248">
        <v>14337</v>
      </c>
      <c r="P248">
        <v>43255</v>
      </c>
      <c r="Q248">
        <v>0</v>
      </c>
      <c r="R248">
        <v>22009</v>
      </c>
      <c r="S248" t="s">
        <v>1204</v>
      </c>
      <c r="T248" s="4">
        <v>5.9999999999999995E-4</v>
      </c>
      <c r="U248" t="s">
        <v>1205</v>
      </c>
      <c r="V248" s="4">
        <v>5.7999999999999996E-3</v>
      </c>
      <c r="W248" t="s">
        <v>1206</v>
      </c>
      <c r="X248" s="4">
        <v>2.5999999999999999E-3</v>
      </c>
      <c r="Y248" t="s">
        <v>1205</v>
      </c>
      <c r="Z248" s="4">
        <v>1.4E-3</v>
      </c>
      <c r="AA248" t="s">
        <v>1207</v>
      </c>
      <c r="AB248" s="4">
        <v>8.9999999999999998E-4</v>
      </c>
      <c r="AC248" t="s">
        <v>1205</v>
      </c>
      <c r="AD248" t="s">
        <v>1279</v>
      </c>
    </row>
    <row r="249" spans="1:30" hidden="1" x14ac:dyDescent="0.55000000000000004">
      <c r="A249">
        <v>4500834777</v>
      </c>
      <c r="B249">
        <v>16</v>
      </c>
      <c r="C249">
        <v>576008</v>
      </c>
      <c r="D249" t="s">
        <v>1203</v>
      </c>
      <c r="E249">
        <v>0.18</v>
      </c>
      <c r="F249">
        <v>14</v>
      </c>
      <c r="G249">
        <v>6708457</v>
      </c>
      <c r="H249">
        <v>140725266</v>
      </c>
      <c r="I249">
        <v>305973</v>
      </c>
      <c r="J249">
        <v>509006</v>
      </c>
      <c r="K249">
        <v>0</v>
      </c>
      <c r="L249">
        <v>281014</v>
      </c>
      <c r="M249">
        <v>599798</v>
      </c>
      <c r="N249">
        <v>9229952</v>
      </c>
      <c r="O249">
        <v>25373</v>
      </c>
      <c r="P249">
        <v>46378</v>
      </c>
      <c r="Q249">
        <v>0</v>
      </c>
      <c r="R249">
        <v>19148</v>
      </c>
      <c r="S249" t="s">
        <v>1204</v>
      </c>
      <c r="T249" s="4">
        <v>2.5999999999999999E-3</v>
      </c>
      <c r="U249" t="s">
        <v>1205</v>
      </c>
      <c r="V249" s="4">
        <v>7.1999999999999998E-3</v>
      </c>
      <c r="W249" t="s">
        <v>1206</v>
      </c>
      <c r="X249" s="4">
        <v>2E-3</v>
      </c>
      <c r="Y249" t="s">
        <v>1205</v>
      </c>
      <c r="Z249" s="4">
        <v>2.5000000000000001E-3</v>
      </c>
      <c r="AA249" t="s">
        <v>1207</v>
      </c>
      <c r="AB249" s="4">
        <v>5.0000000000000001E-4</v>
      </c>
      <c r="AC249" t="s">
        <v>1205</v>
      </c>
      <c r="AD249" t="s">
        <v>1283</v>
      </c>
    </row>
    <row r="250" spans="1:30" hidden="1" x14ac:dyDescent="0.55000000000000004">
      <c r="A250">
        <v>4500910375</v>
      </c>
      <c r="B250">
        <v>10</v>
      </c>
      <c r="C250">
        <v>576007</v>
      </c>
      <c r="D250" t="s">
        <v>1203</v>
      </c>
      <c r="E250">
        <v>0.18</v>
      </c>
      <c r="F250">
        <v>14</v>
      </c>
      <c r="G250">
        <v>7079785</v>
      </c>
      <c r="H250">
        <v>140356189</v>
      </c>
      <c r="I250">
        <v>358361</v>
      </c>
      <c r="J250">
        <v>569865</v>
      </c>
      <c r="K250">
        <v>0</v>
      </c>
      <c r="L250">
        <v>303367</v>
      </c>
      <c r="M250">
        <v>585568</v>
      </c>
      <c r="N250">
        <v>9244206</v>
      </c>
      <c r="O250">
        <v>17447</v>
      </c>
      <c r="P250">
        <v>46336</v>
      </c>
      <c r="Q250">
        <v>0</v>
      </c>
      <c r="R250">
        <v>22705</v>
      </c>
      <c r="S250" t="s">
        <v>1204</v>
      </c>
      <c r="T250" s="4">
        <v>4.0000000000000002E-4</v>
      </c>
      <c r="U250" t="s">
        <v>1205</v>
      </c>
      <c r="V250" s="4">
        <v>6.4000000000000003E-3</v>
      </c>
      <c r="W250" t="s">
        <v>1206</v>
      </c>
      <c r="X250" s="4">
        <v>2.3999999999999998E-3</v>
      </c>
      <c r="Y250" t="s">
        <v>1205</v>
      </c>
      <c r="Z250" s="4">
        <v>1.6999999999999999E-3</v>
      </c>
      <c r="AA250" t="s">
        <v>1207</v>
      </c>
      <c r="AB250" s="4">
        <v>8.9999999999999998E-4</v>
      </c>
      <c r="AC250" t="s">
        <v>1205</v>
      </c>
      <c r="AD250" t="s">
        <v>1283</v>
      </c>
    </row>
    <row r="251" spans="1:30" hidden="1" x14ac:dyDescent="0.55000000000000004">
      <c r="A251">
        <v>4500948356</v>
      </c>
      <c r="B251">
        <v>12</v>
      </c>
      <c r="C251">
        <v>576007</v>
      </c>
      <c r="D251" t="s">
        <v>1203</v>
      </c>
      <c r="E251">
        <v>0.18</v>
      </c>
      <c r="F251">
        <v>14</v>
      </c>
      <c r="G251">
        <v>4207711</v>
      </c>
      <c r="H251">
        <v>143236399</v>
      </c>
      <c r="I251">
        <v>190937</v>
      </c>
      <c r="J251">
        <v>383002</v>
      </c>
      <c r="K251">
        <v>0</v>
      </c>
      <c r="L251">
        <v>252940</v>
      </c>
      <c r="M251">
        <v>639722</v>
      </c>
      <c r="N251">
        <v>9190130</v>
      </c>
      <c r="O251">
        <v>32184</v>
      </c>
      <c r="P251">
        <v>56546</v>
      </c>
      <c r="Q251">
        <v>0</v>
      </c>
      <c r="R251">
        <v>19638</v>
      </c>
      <c r="S251" t="s">
        <v>1204</v>
      </c>
      <c r="T251" s="4">
        <v>8.9999999999999998E-4</v>
      </c>
      <c r="U251" t="s">
        <v>1205</v>
      </c>
      <c r="V251" s="4">
        <v>8.9999999999999993E-3</v>
      </c>
      <c r="W251" t="s">
        <v>1206</v>
      </c>
      <c r="X251" s="4">
        <v>1.1999999999999999E-3</v>
      </c>
      <c r="Y251" t="s">
        <v>1205</v>
      </c>
      <c r="Z251" s="4">
        <v>3.2000000000000002E-3</v>
      </c>
      <c r="AA251" t="s">
        <v>1207</v>
      </c>
      <c r="AB251" s="4">
        <v>2.5000000000000001E-3</v>
      </c>
      <c r="AC251" t="s">
        <v>1205</v>
      </c>
      <c r="AD251" t="s">
        <v>1234</v>
      </c>
    </row>
    <row r="252" spans="1:30" hidden="1" x14ac:dyDescent="0.55000000000000004">
      <c r="A252">
        <v>4501062468</v>
      </c>
      <c r="B252">
        <v>9</v>
      </c>
      <c r="C252">
        <v>576007</v>
      </c>
      <c r="D252" t="s">
        <v>1203</v>
      </c>
      <c r="E252">
        <v>0.18</v>
      </c>
      <c r="F252">
        <v>14</v>
      </c>
      <c r="G252">
        <v>7082010</v>
      </c>
      <c r="H252">
        <v>140356925</v>
      </c>
      <c r="I252">
        <v>554212</v>
      </c>
      <c r="J252">
        <v>578918</v>
      </c>
      <c r="K252">
        <v>0</v>
      </c>
      <c r="L252">
        <v>277756</v>
      </c>
      <c r="M252">
        <v>573173</v>
      </c>
      <c r="N252">
        <v>9256700</v>
      </c>
      <c r="O252">
        <v>17378</v>
      </c>
      <c r="P252">
        <v>41084</v>
      </c>
      <c r="Q252">
        <v>0</v>
      </c>
      <c r="R252">
        <v>22288</v>
      </c>
      <c r="S252" t="s">
        <v>1204</v>
      </c>
      <c r="T252" s="4">
        <v>1.8E-3</v>
      </c>
      <c r="U252" t="s">
        <v>1205</v>
      </c>
      <c r="V252" s="4">
        <v>5.8999999999999999E-3</v>
      </c>
      <c r="W252" t="s">
        <v>1206</v>
      </c>
      <c r="X252" s="4">
        <v>8.0000000000000004E-4</v>
      </c>
      <c r="Y252" t="s">
        <v>1205</v>
      </c>
      <c r="Z252" s="4">
        <v>1.6999999999999999E-3</v>
      </c>
      <c r="AA252" t="s">
        <v>1207</v>
      </c>
      <c r="AB252" s="4">
        <v>1E-3</v>
      </c>
      <c r="AC252" t="s">
        <v>1205</v>
      </c>
      <c r="AD252" t="s">
        <v>1231</v>
      </c>
    </row>
    <row r="253" spans="1:30" hidden="1" x14ac:dyDescent="0.55000000000000004">
      <c r="A253">
        <v>4501069081</v>
      </c>
      <c r="B253">
        <v>5</v>
      </c>
      <c r="C253">
        <v>576007</v>
      </c>
      <c r="D253" t="s">
        <v>1203</v>
      </c>
      <c r="E253">
        <v>0.18</v>
      </c>
      <c r="F253">
        <v>14</v>
      </c>
      <c r="G253">
        <v>6237795</v>
      </c>
      <c r="H253">
        <v>141205402</v>
      </c>
      <c r="I253">
        <v>323543</v>
      </c>
      <c r="J253">
        <v>503943</v>
      </c>
      <c r="K253">
        <v>0</v>
      </c>
      <c r="L253">
        <v>287380</v>
      </c>
      <c r="M253">
        <v>610442</v>
      </c>
      <c r="N253">
        <v>9218263</v>
      </c>
      <c r="O253">
        <v>20094</v>
      </c>
      <c r="P253">
        <v>48081</v>
      </c>
      <c r="Q253">
        <v>0</v>
      </c>
      <c r="R253">
        <v>24020</v>
      </c>
      <c r="S253" t="s">
        <v>1204</v>
      </c>
      <c r="T253" s="4">
        <v>2.5999999999999999E-3</v>
      </c>
      <c r="U253" t="s">
        <v>1205</v>
      </c>
      <c r="V253" s="4">
        <v>6.8999999999999999E-3</v>
      </c>
      <c r="W253" t="s">
        <v>1206</v>
      </c>
      <c r="X253" s="4">
        <v>2.0999999999999999E-3</v>
      </c>
      <c r="Y253" t="s">
        <v>1205</v>
      </c>
      <c r="Z253" s="4">
        <v>2E-3</v>
      </c>
      <c r="AA253" t="s">
        <v>1207</v>
      </c>
      <c r="AB253" s="4">
        <v>5.0000000000000001E-4</v>
      </c>
      <c r="AC253" t="s">
        <v>1205</v>
      </c>
      <c r="AD253" t="s">
        <v>1280</v>
      </c>
    </row>
    <row r="254" spans="1:30" x14ac:dyDescent="0.55000000000000004">
      <c r="A254">
        <v>4501170772</v>
      </c>
      <c r="B254">
        <v>17</v>
      </c>
      <c r="C254">
        <v>576008</v>
      </c>
      <c r="D254" t="s">
        <v>1203</v>
      </c>
      <c r="E254">
        <v>0.18</v>
      </c>
      <c r="F254">
        <v>14</v>
      </c>
      <c r="G254">
        <v>6858489</v>
      </c>
      <c r="H254">
        <v>140586168</v>
      </c>
      <c r="I254">
        <v>407471</v>
      </c>
      <c r="J254">
        <v>562348</v>
      </c>
      <c r="K254">
        <v>0</v>
      </c>
      <c r="L254">
        <v>294718</v>
      </c>
      <c r="M254">
        <v>599817</v>
      </c>
      <c r="N254">
        <v>9228217</v>
      </c>
      <c r="O254">
        <v>20434</v>
      </c>
      <c r="P254">
        <v>48375</v>
      </c>
      <c r="Q254">
        <v>0</v>
      </c>
      <c r="R254">
        <v>23232</v>
      </c>
      <c r="S254" t="s">
        <v>1204</v>
      </c>
      <c r="T254" s="4">
        <v>6.9999999999999999E-4</v>
      </c>
      <c r="U254" t="s">
        <v>1205</v>
      </c>
      <c r="V254" s="4">
        <v>7.0000000000000001E-3</v>
      </c>
      <c r="W254" t="s">
        <v>1206</v>
      </c>
      <c r="X254" s="4">
        <v>2.7000000000000001E-3</v>
      </c>
      <c r="Y254" t="s">
        <v>1205</v>
      </c>
      <c r="Z254" s="4">
        <v>2E-3</v>
      </c>
      <c r="AA254" t="s">
        <v>1207</v>
      </c>
      <c r="AB254" s="4">
        <v>8.9999999999999998E-4</v>
      </c>
      <c r="AC254" t="s">
        <v>1205</v>
      </c>
      <c r="AD254" t="s">
        <v>1281</v>
      </c>
    </row>
    <row r="255" spans="1:30" hidden="1" x14ac:dyDescent="0.55000000000000004">
      <c r="A255">
        <v>4501237869</v>
      </c>
      <c r="B255">
        <v>13</v>
      </c>
      <c r="C255">
        <v>576007</v>
      </c>
      <c r="D255" t="s">
        <v>1203</v>
      </c>
      <c r="E255">
        <v>0.18</v>
      </c>
      <c r="F255">
        <v>14</v>
      </c>
      <c r="G255">
        <v>7230733</v>
      </c>
      <c r="H255">
        <v>140204703</v>
      </c>
      <c r="I255">
        <v>605627</v>
      </c>
      <c r="J255">
        <v>690252</v>
      </c>
      <c r="K255">
        <v>0</v>
      </c>
      <c r="L255">
        <v>316960</v>
      </c>
      <c r="M255">
        <v>591956</v>
      </c>
      <c r="N255">
        <v>9237527</v>
      </c>
      <c r="O255">
        <v>15390</v>
      </c>
      <c r="P255">
        <v>51706</v>
      </c>
      <c r="Q255">
        <v>0</v>
      </c>
      <c r="R255">
        <v>24578</v>
      </c>
      <c r="S255" t="s">
        <v>1204</v>
      </c>
      <c r="T255" s="4">
        <v>0</v>
      </c>
      <c r="U255" t="s">
        <v>1205</v>
      </c>
      <c r="V255" s="4">
        <v>6.7999999999999996E-3</v>
      </c>
      <c r="W255" t="s">
        <v>1206</v>
      </c>
      <c r="X255" s="4">
        <v>1.1000000000000001E-3</v>
      </c>
      <c r="Y255" t="s">
        <v>1205</v>
      </c>
      <c r="Z255" s="4">
        <v>1.5E-3</v>
      </c>
      <c r="AA255" t="s">
        <v>1207</v>
      </c>
      <c r="AB255" s="4">
        <v>1.6999999999999999E-3</v>
      </c>
      <c r="AC255" t="s">
        <v>1205</v>
      </c>
      <c r="AD255" t="s">
        <v>1262</v>
      </c>
    </row>
    <row r="256" spans="1:30" hidden="1" x14ac:dyDescent="0.55000000000000004">
      <c r="A256">
        <v>4501253341</v>
      </c>
      <c r="B256">
        <v>3</v>
      </c>
      <c r="C256">
        <v>576007</v>
      </c>
      <c r="D256" t="s">
        <v>1203</v>
      </c>
      <c r="E256">
        <v>0.18</v>
      </c>
      <c r="F256">
        <v>14</v>
      </c>
      <c r="G256">
        <v>7497515</v>
      </c>
      <c r="H256">
        <v>139942748</v>
      </c>
      <c r="I256">
        <v>441578</v>
      </c>
      <c r="J256">
        <v>639694</v>
      </c>
      <c r="K256">
        <v>0</v>
      </c>
      <c r="L256">
        <v>335927</v>
      </c>
      <c r="M256">
        <v>588831</v>
      </c>
      <c r="N256">
        <v>9240722</v>
      </c>
      <c r="O256">
        <v>15950</v>
      </c>
      <c r="P256">
        <v>43025</v>
      </c>
      <c r="Q256">
        <v>0</v>
      </c>
      <c r="R256">
        <v>20983</v>
      </c>
      <c r="S256" t="s">
        <v>1204</v>
      </c>
      <c r="T256" s="4">
        <v>1.5E-3</v>
      </c>
      <c r="U256" t="s">
        <v>1205</v>
      </c>
      <c r="V256" s="4">
        <v>5.8999999999999999E-3</v>
      </c>
      <c r="W256" t="s">
        <v>1206</v>
      </c>
      <c r="X256" s="4">
        <v>0</v>
      </c>
      <c r="Y256" t="s">
        <v>1205</v>
      </c>
      <c r="Z256" s="4">
        <v>1.6000000000000001E-3</v>
      </c>
      <c r="AA256" t="s">
        <v>1207</v>
      </c>
      <c r="AB256" s="4">
        <v>1.4E-3</v>
      </c>
      <c r="AC256" t="s">
        <v>1205</v>
      </c>
      <c r="AD256" t="s">
        <v>1258</v>
      </c>
    </row>
    <row r="257" spans="1:30" hidden="1" x14ac:dyDescent="0.55000000000000004">
      <c r="A257">
        <v>4800425607</v>
      </c>
      <c r="B257">
        <v>8</v>
      </c>
      <c r="C257">
        <v>614407</v>
      </c>
      <c r="D257" t="s">
        <v>1203</v>
      </c>
      <c r="E257">
        <v>0.18</v>
      </c>
      <c r="F257">
        <v>15</v>
      </c>
      <c r="G257">
        <v>7666062</v>
      </c>
      <c r="H257">
        <v>149599366</v>
      </c>
      <c r="I257">
        <v>362698</v>
      </c>
      <c r="J257">
        <v>593076</v>
      </c>
      <c r="K257">
        <v>0</v>
      </c>
      <c r="L257">
        <v>330224</v>
      </c>
      <c r="M257">
        <v>561191</v>
      </c>
      <c r="N257">
        <v>9268570</v>
      </c>
      <c r="O257">
        <v>13231</v>
      </c>
      <c r="P257">
        <v>33734</v>
      </c>
      <c r="Q257">
        <v>0</v>
      </c>
      <c r="R257">
        <v>15639</v>
      </c>
      <c r="S257" t="s">
        <v>1204</v>
      </c>
      <c r="T257" s="4">
        <v>5.9999999999999995E-4</v>
      </c>
      <c r="U257" t="s">
        <v>1205</v>
      </c>
      <c r="V257" s="4">
        <v>4.7000000000000002E-3</v>
      </c>
      <c r="W257" t="s">
        <v>1206</v>
      </c>
      <c r="X257" s="4">
        <v>2.3E-3</v>
      </c>
      <c r="Y257" t="s">
        <v>1205</v>
      </c>
      <c r="Z257" s="4">
        <v>1.2999999999999999E-3</v>
      </c>
      <c r="AA257" t="s">
        <v>1207</v>
      </c>
      <c r="AB257" s="4">
        <v>1E-3</v>
      </c>
      <c r="AC257" t="s">
        <v>1205</v>
      </c>
      <c r="AD257" t="s">
        <v>1246</v>
      </c>
    </row>
    <row r="258" spans="1:30" hidden="1" x14ac:dyDescent="0.55000000000000004">
      <c r="A258">
        <v>4800543272</v>
      </c>
      <c r="B258">
        <v>11</v>
      </c>
      <c r="C258">
        <v>614407</v>
      </c>
      <c r="D258" t="s">
        <v>1203</v>
      </c>
      <c r="E258">
        <v>0.18</v>
      </c>
      <c r="F258">
        <v>15</v>
      </c>
      <c r="G258">
        <v>7236378</v>
      </c>
      <c r="H258">
        <v>150036152</v>
      </c>
      <c r="I258">
        <v>414741</v>
      </c>
      <c r="J258">
        <v>598441</v>
      </c>
      <c r="K258">
        <v>0</v>
      </c>
      <c r="L258">
        <v>309706</v>
      </c>
      <c r="M258">
        <v>584018</v>
      </c>
      <c r="N258">
        <v>9245675</v>
      </c>
      <c r="O258">
        <v>16228</v>
      </c>
      <c r="P258">
        <v>42748</v>
      </c>
      <c r="Q258">
        <v>0</v>
      </c>
      <c r="R258">
        <v>18126</v>
      </c>
      <c r="S258" t="s">
        <v>1204</v>
      </c>
      <c r="T258" s="4">
        <v>8.9999999999999998E-4</v>
      </c>
      <c r="U258" t="s">
        <v>1205</v>
      </c>
      <c r="V258" s="4">
        <v>5.8999999999999999E-3</v>
      </c>
      <c r="W258" t="s">
        <v>1206</v>
      </c>
      <c r="X258" s="4">
        <v>2.5999999999999999E-3</v>
      </c>
      <c r="Y258" t="s">
        <v>1205</v>
      </c>
      <c r="Z258" s="4">
        <v>1.6000000000000001E-3</v>
      </c>
      <c r="AA258" t="s">
        <v>1207</v>
      </c>
      <c r="AB258" s="4">
        <v>1E-3</v>
      </c>
      <c r="AC258" t="s">
        <v>1205</v>
      </c>
      <c r="AD258" t="s">
        <v>1258</v>
      </c>
    </row>
    <row r="259" spans="1:30" hidden="1" x14ac:dyDescent="0.55000000000000004">
      <c r="A259">
        <v>4800588799</v>
      </c>
      <c r="B259">
        <v>2</v>
      </c>
      <c r="C259">
        <v>614407</v>
      </c>
      <c r="D259" t="s">
        <v>1203</v>
      </c>
      <c r="E259">
        <v>0.18</v>
      </c>
      <c r="F259">
        <v>15</v>
      </c>
      <c r="G259">
        <v>6795221</v>
      </c>
      <c r="H259">
        <v>150471192</v>
      </c>
      <c r="I259">
        <v>458793</v>
      </c>
      <c r="J259">
        <v>557911</v>
      </c>
      <c r="K259">
        <v>0</v>
      </c>
      <c r="L259">
        <v>273172</v>
      </c>
      <c r="M259">
        <v>554234</v>
      </c>
      <c r="N259">
        <v>9275315</v>
      </c>
      <c r="O259">
        <v>11729</v>
      </c>
      <c r="P259">
        <v>36079</v>
      </c>
      <c r="Q259">
        <v>0</v>
      </c>
      <c r="R259">
        <v>17923</v>
      </c>
      <c r="S259" t="s">
        <v>1204</v>
      </c>
      <c r="T259" s="4">
        <v>1E-3</v>
      </c>
      <c r="U259" t="s">
        <v>1205</v>
      </c>
      <c r="V259" s="4">
        <v>4.7999999999999996E-3</v>
      </c>
      <c r="W259" t="s">
        <v>1206</v>
      </c>
      <c r="X259" s="4">
        <v>1E-4</v>
      </c>
      <c r="Y259" t="s">
        <v>1205</v>
      </c>
      <c r="Z259" s="4">
        <v>1.1000000000000001E-3</v>
      </c>
      <c r="AA259" t="s">
        <v>1207</v>
      </c>
      <c r="AB259" s="4">
        <v>8.0000000000000004E-4</v>
      </c>
      <c r="AC259" t="s">
        <v>1205</v>
      </c>
      <c r="AD259" t="s">
        <v>1253</v>
      </c>
    </row>
    <row r="260" spans="1:30" hidden="1" x14ac:dyDescent="0.55000000000000004">
      <c r="A260">
        <v>4800603389</v>
      </c>
      <c r="B260">
        <v>6</v>
      </c>
      <c r="C260">
        <v>614407</v>
      </c>
      <c r="D260" t="s">
        <v>1203</v>
      </c>
      <c r="E260">
        <v>0.18</v>
      </c>
      <c r="F260">
        <v>15</v>
      </c>
      <c r="G260">
        <v>7702391</v>
      </c>
      <c r="H260">
        <v>149556889</v>
      </c>
      <c r="I260">
        <v>316158</v>
      </c>
      <c r="J260">
        <v>567503</v>
      </c>
      <c r="K260">
        <v>0</v>
      </c>
      <c r="L260">
        <v>312491</v>
      </c>
      <c r="M260">
        <v>594201</v>
      </c>
      <c r="N260">
        <v>9235404</v>
      </c>
      <c r="O260">
        <v>21464</v>
      </c>
      <c r="P260">
        <v>44277</v>
      </c>
      <c r="Q260">
        <v>0</v>
      </c>
      <c r="R260">
        <v>23255</v>
      </c>
      <c r="S260" t="s">
        <v>1204</v>
      </c>
      <c r="T260" s="4">
        <v>1E-4</v>
      </c>
      <c r="U260" t="s">
        <v>1205</v>
      </c>
      <c r="V260" s="4">
        <v>6.6E-3</v>
      </c>
      <c r="W260" t="s">
        <v>1206</v>
      </c>
      <c r="X260" s="4">
        <v>2E-3</v>
      </c>
      <c r="Y260" t="s">
        <v>1205</v>
      </c>
      <c r="Z260" s="4">
        <v>2.0999999999999999E-3</v>
      </c>
      <c r="AA260" t="s">
        <v>1207</v>
      </c>
      <c r="AB260" s="4">
        <v>8.0000000000000004E-4</v>
      </c>
      <c r="AC260" t="s">
        <v>1205</v>
      </c>
      <c r="AD260" t="s">
        <v>1228</v>
      </c>
    </row>
    <row r="261" spans="1:30" hidden="1" x14ac:dyDescent="0.55000000000000004">
      <c r="A261">
        <v>4800701130</v>
      </c>
      <c r="B261">
        <v>4</v>
      </c>
      <c r="C261">
        <v>614407</v>
      </c>
      <c r="D261" t="s">
        <v>1203</v>
      </c>
      <c r="E261">
        <v>0.18</v>
      </c>
      <c r="F261">
        <v>15</v>
      </c>
      <c r="G261">
        <v>5045475</v>
      </c>
      <c r="H261">
        <v>152221949</v>
      </c>
      <c r="I261">
        <v>300700</v>
      </c>
      <c r="J261">
        <v>472404</v>
      </c>
      <c r="K261">
        <v>0</v>
      </c>
      <c r="L261">
        <v>261431</v>
      </c>
      <c r="M261">
        <v>600626</v>
      </c>
      <c r="N261">
        <v>9228813</v>
      </c>
      <c r="O261">
        <v>14427</v>
      </c>
      <c r="P261">
        <v>46795</v>
      </c>
      <c r="Q261">
        <v>0</v>
      </c>
      <c r="R261">
        <v>20557</v>
      </c>
      <c r="S261" t="s">
        <v>1204</v>
      </c>
      <c r="T261" s="4">
        <v>2.0999999999999999E-3</v>
      </c>
      <c r="U261" t="s">
        <v>1205</v>
      </c>
      <c r="V261" s="4">
        <v>6.1999999999999998E-3</v>
      </c>
      <c r="W261" t="s">
        <v>1206</v>
      </c>
      <c r="X261" s="4">
        <v>1.9E-3</v>
      </c>
      <c r="Y261" t="s">
        <v>1205</v>
      </c>
      <c r="Z261" s="4">
        <v>1.4E-3</v>
      </c>
      <c r="AA261" t="s">
        <v>1207</v>
      </c>
      <c r="AB261" s="4">
        <v>2.0000000000000001E-4</v>
      </c>
      <c r="AC261" t="s">
        <v>1205</v>
      </c>
      <c r="AD261" t="s">
        <v>1283</v>
      </c>
    </row>
    <row r="262" spans="1:30" hidden="1" x14ac:dyDescent="0.55000000000000004">
      <c r="A262">
        <v>4800734896</v>
      </c>
      <c r="B262">
        <v>1</v>
      </c>
      <c r="C262">
        <v>614407</v>
      </c>
      <c r="D262" t="s">
        <v>1203</v>
      </c>
      <c r="E262">
        <v>0.18</v>
      </c>
      <c r="F262">
        <v>15</v>
      </c>
      <c r="G262">
        <v>8034093</v>
      </c>
      <c r="H262">
        <v>149228120</v>
      </c>
      <c r="I262">
        <v>388084</v>
      </c>
      <c r="J262">
        <v>584496</v>
      </c>
      <c r="K262">
        <v>0</v>
      </c>
      <c r="L262">
        <v>321797</v>
      </c>
      <c r="M262">
        <v>611218</v>
      </c>
      <c r="N262">
        <v>9218629</v>
      </c>
      <c r="O262">
        <v>25714</v>
      </c>
      <c r="P262">
        <v>51988</v>
      </c>
      <c r="Q262">
        <v>0</v>
      </c>
      <c r="R262">
        <v>22494</v>
      </c>
      <c r="S262" t="s">
        <v>1204</v>
      </c>
      <c r="T262" s="4">
        <v>6.9999999999999999E-4</v>
      </c>
      <c r="U262" t="s">
        <v>1205</v>
      </c>
      <c r="V262" s="4">
        <v>7.9000000000000008E-3</v>
      </c>
      <c r="W262" t="s">
        <v>1206</v>
      </c>
      <c r="X262" s="4">
        <v>2.3999999999999998E-3</v>
      </c>
      <c r="Y262" t="s">
        <v>1205</v>
      </c>
      <c r="Z262" s="4">
        <v>2.5999999999999999E-3</v>
      </c>
      <c r="AA262" t="s">
        <v>1207</v>
      </c>
      <c r="AB262" s="4">
        <v>8.9999999999999998E-4</v>
      </c>
      <c r="AC262" t="s">
        <v>1205</v>
      </c>
      <c r="AD262" t="s">
        <v>1262</v>
      </c>
    </row>
    <row r="263" spans="1:30" hidden="1" x14ac:dyDescent="0.55000000000000004">
      <c r="A263">
        <v>4800754509</v>
      </c>
      <c r="B263">
        <v>7</v>
      </c>
      <c r="C263">
        <v>614407</v>
      </c>
      <c r="D263" t="s">
        <v>1203</v>
      </c>
      <c r="E263">
        <v>0.18</v>
      </c>
      <c r="F263">
        <v>15</v>
      </c>
      <c r="G263">
        <v>7729218</v>
      </c>
      <c r="H263">
        <v>149539583</v>
      </c>
      <c r="I263">
        <v>370373</v>
      </c>
      <c r="J263">
        <v>577544</v>
      </c>
      <c r="K263">
        <v>0</v>
      </c>
      <c r="L263">
        <v>296556</v>
      </c>
      <c r="M263">
        <v>617523</v>
      </c>
      <c r="N263">
        <v>9212035</v>
      </c>
      <c r="O263">
        <v>16975</v>
      </c>
      <c r="P263">
        <v>46211</v>
      </c>
      <c r="Q263">
        <v>0</v>
      </c>
      <c r="R263">
        <v>16414</v>
      </c>
      <c r="S263" t="s">
        <v>1204</v>
      </c>
      <c r="T263" s="4">
        <v>5.0000000000000001E-4</v>
      </c>
      <c r="U263" t="s">
        <v>1205</v>
      </c>
      <c r="V263" s="4">
        <v>6.4000000000000003E-3</v>
      </c>
      <c r="W263" t="s">
        <v>1206</v>
      </c>
      <c r="X263" s="4">
        <v>2.3E-3</v>
      </c>
      <c r="Y263" t="s">
        <v>1205</v>
      </c>
      <c r="Z263" s="4">
        <v>1.6999999999999999E-3</v>
      </c>
      <c r="AA263" t="s">
        <v>1207</v>
      </c>
      <c r="AB263" s="4">
        <v>8.9999999999999998E-4</v>
      </c>
      <c r="AC263" t="s">
        <v>1205</v>
      </c>
      <c r="AD263" t="s">
        <v>1283</v>
      </c>
    </row>
    <row r="264" spans="1:30" hidden="1" x14ac:dyDescent="0.55000000000000004">
      <c r="A264">
        <v>4800802843</v>
      </c>
      <c r="B264">
        <v>14</v>
      </c>
      <c r="C264">
        <v>614407</v>
      </c>
      <c r="D264" t="s">
        <v>1203</v>
      </c>
      <c r="E264">
        <v>0.18</v>
      </c>
      <c r="F264">
        <v>15</v>
      </c>
      <c r="G264">
        <v>7389630</v>
      </c>
      <c r="H264">
        <v>149881180</v>
      </c>
      <c r="I264">
        <v>382757</v>
      </c>
      <c r="J264">
        <v>557638</v>
      </c>
      <c r="K264">
        <v>0</v>
      </c>
      <c r="L264">
        <v>306110</v>
      </c>
      <c r="M264">
        <v>558302</v>
      </c>
      <c r="N264">
        <v>9271251</v>
      </c>
      <c r="O264">
        <v>12686</v>
      </c>
      <c r="P264">
        <v>39861</v>
      </c>
      <c r="Q264">
        <v>0</v>
      </c>
      <c r="R264">
        <v>20850</v>
      </c>
      <c r="S264" t="s">
        <v>1204</v>
      </c>
      <c r="T264" s="4">
        <v>5.0000000000000001E-4</v>
      </c>
      <c r="U264" t="s">
        <v>1205</v>
      </c>
      <c r="V264" s="4">
        <v>5.3E-3</v>
      </c>
      <c r="W264" t="s">
        <v>1206</v>
      </c>
      <c r="X264" s="4">
        <v>2.3999999999999998E-3</v>
      </c>
      <c r="Y264" t="s">
        <v>1205</v>
      </c>
      <c r="Z264" s="4">
        <v>1.1999999999999999E-3</v>
      </c>
      <c r="AA264" t="s">
        <v>1207</v>
      </c>
      <c r="AB264" s="4">
        <v>8.0000000000000004E-4</v>
      </c>
      <c r="AC264" t="s">
        <v>1205</v>
      </c>
      <c r="AD264" t="s">
        <v>1251</v>
      </c>
    </row>
    <row r="265" spans="1:30" hidden="1" x14ac:dyDescent="0.55000000000000004">
      <c r="A265">
        <v>4800815412</v>
      </c>
      <c r="B265">
        <v>15</v>
      </c>
      <c r="C265">
        <v>614407</v>
      </c>
      <c r="D265" t="s">
        <v>1203</v>
      </c>
      <c r="E265">
        <v>0.18</v>
      </c>
      <c r="F265">
        <v>15</v>
      </c>
      <c r="G265">
        <v>7187305</v>
      </c>
      <c r="H265">
        <v>150082456</v>
      </c>
      <c r="I265">
        <v>411248</v>
      </c>
      <c r="J265">
        <v>611584</v>
      </c>
      <c r="K265">
        <v>0</v>
      </c>
      <c r="L265">
        <v>336755</v>
      </c>
      <c r="M265">
        <v>585592</v>
      </c>
      <c r="N265">
        <v>9243787</v>
      </c>
      <c r="O265">
        <v>17123</v>
      </c>
      <c r="P265">
        <v>44887</v>
      </c>
      <c r="Q265">
        <v>0</v>
      </c>
      <c r="R265">
        <v>19398</v>
      </c>
      <c r="S265" t="s">
        <v>1204</v>
      </c>
      <c r="T265" s="4">
        <v>1E-3</v>
      </c>
      <c r="U265" t="s">
        <v>1205</v>
      </c>
      <c r="V265" s="4">
        <v>6.3E-3</v>
      </c>
      <c r="W265" t="s">
        <v>1206</v>
      </c>
      <c r="X265" s="4">
        <v>2.5999999999999999E-3</v>
      </c>
      <c r="Y265" t="s">
        <v>1205</v>
      </c>
      <c r="Z265" s="4">
        <v>1.6999999999999999E-3</v>
      </c>
      <c r="AA265" t="s">
        <v>1207</v>
      </c>
      <c r="AB265" s="4">
        <v>1.1000000000000001E-3</v>
      </c>
      <c r="AC265" t="s">
        <v>1205</v>
      </c>
      <c r="AD265" t="s">
        <v>1228</v>
      </c>
    </row>
    <row r="266" spans="1:30" hidden="1" x14ac:dyDescent="0.55000000000000004">
      <c r="A266">
        <v>4800833484</v>
      </c>
      <c r="B266">
        <v>16</v>
      </c>
      <c r="C266">
        <v>614408</v>
      </c>
      <c r="D266" t="s">
        <v>1203</v>
      </c>
      <c r="E266">
        <v>0.18</v>
      </c>
      <c r="F266">
        <v>15</v>
      </c>
      <c r="G266">
        <v>7304767</v>
      </c>
      <c r="H266">
        <v>149956627</v>
      </c>
      <c r="I266">
        <v>329469</v>
      </c>
      <c r="J266">
        <v>553748</v>
      </c>
      <c r="K266">
        <v>0</v>
      </c>
      <c r="L266">
        <v>297351</v>
      </c>
      <c r="M266">
        <v>596307</v>
      </c>
      <c r="N266">
        <v>9231361</v>
      </c>
      <c r="O266">
        <v>23496</v>
      </c>
      <c r="P266">
        <v>44742</v>
      </c>
      <c r="Q266">
        <v>0</v>
      </c>
      <c r="R266">
        <v>16337</v>
      </c>
      <c r="S266" t="s">
        <v>1204</v>
      </c>
      <c r="T266" s="4">
        <v>1E-4</v>
      </c>
      <c r="U266" t="s">
        <v>1205</v>
      </c>
      <c r="V266" s="4">
        <v>6.8999999999999999E-3</v>
      </c>
      <c r="W266" t="s">
        <v>1206</v>
      </c>
      <c r="X266" s="4">
        <v>2E-3</v>
      </c>
      <c r="Y266" t="s">
        <v>1205</v>
      </c>
      <c r="Z266" s="4">
        <v>2.3E-3</v>
      </c>
      <c r="AA266" t="s">
        <v>1207</v>
      </c>
      <c r="AB266" s="4">
        <v>6.9999999999999999E-4</v>
      </c>
      <c r="AC266" t="s">
        <v>1205</v>
      </c>
      <c r="AD266" t="s">
        <v>1228</v>
      </c>
    </row>
    <row r="267" spans="1:30" hidden="1" x14ac:dyDescent="0.55000000000000004">
      <c r="A267">
        <v>4800909309</v>
      </c>
      <c r="B267">
        <v>10</v>
      </c>
      <c r="C267">
        <v>614407</v>
      </c>
      <c r="D267" t="s">
        <v>1203</v>
      </c>
      <c r="E267">
        <v>0.18</v>
      </c>
      <c r="F267">
        <v>15</v>
      </c>
      <c r="G267">
        <v>7663265</v>
      </c>
      <c r="H267">
        <v>149602056</v>
      </c>
      <c r="I267">
        <v>375360</v>
      </c>
      <c r="J267">
        <v>611789</v>
      </c>
      <c r="K267">
        <v>0</v>
      </c>
      <c r="L267">
        <v>324809</v>
      </c>
      <c r="M267">
        <v>583477</v>
      </c>
      <c r="N267">
        <v>9245867</v>
      </c>
      <c r="O267">
        <v>16999</v>
      </c>
      <c r="P267">
        <v>41924</v>
      </c>
      <c r="Q267">
        <v>0</v>
      </c>
      <c r="R267">
        <v>21442</v>
      </c>
      <c r="S267" t="s">
        <v>1204</v>
      </c>
      <c r="T267" s="4">
        <v>8.0000000000000004E-4</v>
      </c>
      <c r="U267" t="s">
        <v>1205</v>
      </c>
      <c r="V267" s="4">
        <v>5.8999999999999999E-3</v>
      </c>
      <c r="W267" t="s">
        <v>1206</v>
      </c>
      <c r="X267" s="4">
        <v>2.3E-3</v>
      </c>
      <c r="Y267" t="s">
        <v>1205</v>
      </c>
      <c r="Z267" s="4">
        <v>1.6999999999999999E-3</v>
      </c>
      <c r="AA267" t="s">
        <v>1207</v>
      </c>
      <c r="AB267" s="4">
        <v>1.1000000000000001E-3</v>
      </c>
      <c r="AC267" t="s">
        <v>1205</v>
      </c>
      <c r="AD267" t="s">
        <v>1282</v>
      </c>
    </row>
    <row r="268" spans="1:30" hidden="1" x14ac:dyDescent="0.55000000000000004">
      <c r="A268">
        <v>4800947199</v>
      </c>
      <c r="B268">
        <v>12</v>
      </c>
      <c r="C268">
        <v>614407</v>
      </c>
      <c r="D268" t="s">
        <v>1203</v>
      </c>
      <c r="E268">
        <v>0.18</v>
      </c>
      <c r="F268">
        <v>15</v>
      </c>
      <c r="G268">
        <v>4775055</v>
      </c>
      <c r="H268">
        <v>152498844</v>
      </c>
      <c r="I268">
        <v>201851</v>
      </c>
      <c r="J268">
        <v>423560</v>
      </c>
      <c r="K268">
        <v>0</v>
      </c>
      <c r="L268">
        <v>275020</v>
      </c>
      <c r="M268">
        <v>567341</v>
      </c>
      <c r="N268">
        <v>9262445</v>
      </c>
      <c r="O268">
        <v>10914</v>
      </c>
      <c r="P268">
        <v>40558</v>
      </c>
      <c r="Q268">
        <v>0</v>
      </c>
      <c r="R268">
        <v>22080</v>
      </c>
      <c r="S268" t="s">
        <v>1204</v>
      </c>
      <c r="T268" s="4">
        <v>1.1999999999999999E-3</v>
      </c>
      <c r="U268" t="s">
        <v>1205</v>
      </c>
      <c r="V268" s="4">
        <v>5.1999999999999998E-3</v>
      </c>
      <c r="W268" t="s">
        <v>1206</v>
      </c>
      <c r="X268" s="4">
        <v>1.1999999999999999E-3</v>
      </c>
      <c r="Y268" t="s">
        <v>1205</v>
      </c>
      <c r="Z268" s="4">
        <v>1.1000000000000001E-3</v>
      </c>
      <c r="AA268" t="s">
        <v>1207</v>
      </c>
      <c r="AB268" s="4">
        <v>2.5999999999999999E-3</v>
      </c>
      <c r="AC268" t="s">
        <v>1205</v>
      </c>
      <c r="AD268" t="s">
        <v>1231</v>
      </c>
    </row>
    <row r="269" spans="1:30" hidden="1" x14ac:dyDescent="0.55000000000000004">
      <c r="A269">
        <v>4801061261</v>
      </c>
      <c r="B269">
        <v>9</v>
      </c>
      <c r="C269">
        <v>614407</v>
      </c>
      <c r="D269" t="s">
        <v>1203</v>
      </c>
      <c r="E269">
        <v>0.18</v>
      </c>
      <c r="F269">
        <v>15</v>
      </c>
      <c r="G269">
        <v>7702543</v>
      </c>
      <c r="H269">
        <v>149566060</v>
      </c>
      <c r="I269">
        <v>582161</v>
      </c>
      <c r="J269">
        <v>631056</v>
      </c>
      <c r="K269">
        <v>0</v>
      </c>
      <c r="L269">
        <v>297580</v>
      </c>
      <c r="M269">
        <v>620530</v>
      </c>
      <c r="N269">
        <v>9209135</v>
      </c>
      <c r="O269">
        <v>27949</v>
      </c>
      <c r="P269">
        <v>52138</v>
      </c>
      <c r="Q269">
        <v>0</v>
      </c>
      <c r="R269">
        <v>19824</v>
      </c>
      <c r="S269" t="s">
        <v>1204</v>
      </c>
      <c r="T269" s="4">
        <v>2.2000000000000001E-3</v>
      </c>
      <c r="U269" t="s">
        <v>1205</v>
      </c>
      <c r="V269" s="4">
        <v>8.0999999999999996E-3</v>
      </c>
      <c r="W269" t="s">
        <v>1206</v>
      </c>
      <c r="X269" s="4">
        <v>8.9999999999999998E-4</v>
      </c>
      <c r="Y269" t="s">
        <v>1205</v>
      </c>
      <c r="Z269" s="4">
        <v>2.8E-3</v>
      </c>
      <c r="AA269" t="s">
        <v>1207</v>
      </c>
      <c r="AB269" s="4">
        <v>1.1999999999999999E-3</v>
      </c>
      <c r="AC269" t="s">
        <v>1205</v>
      </c>
      <c r="AD269" t="s">
        <v>1225</v>
      </c>
    </row>
    <row r="270" spans="1:30" hidden="1" x14ac:dyDescent="0.55000000000000004">
      <c r="A270">
        <v>4801067836</v>
      </c>
      <c r="B270">
        <v>5</v>
      </c>
      <c r="C270">
        <v>614407</v>
      </c>
      <c r="D270" t="s">
        <v>1203</v>
      </c>
      <c r="E270">
        <v>0.18</v>
      </c>
      <c r="F270">
        <v>15</v>
      </c>
      <c r="G270">
        <v>6820773</v>
      </c>
      <c r="H270">
        <v>150452251</v>
      </c>
      <c r="I270">
        <v>335218</v>
      </c>
      <c r="J270">
        <v>550591</v>
      </c>
      <c r="K270">
        <v>0</v>
      </c>
      <c r="L270">
        <v>311079</v>
      </c>
      <c r="M270">
        <v>582975</v>
      </c>
      <c r="N270">
        <v>9246849</v>
      </c>
      <c r="O270">
        <v>11675</v>
      </c>
      <c r="P270">
        <v>46648</v>
      </c>
      <c r="Q270">
        <v>0</v>
      </c>
      <c r="R270">
        <v>23699</v>
      </c>
      <c r="S270" t="s">
        <v>1204</v>
      </c>
      <c r="T270" s="4">
        <v>1E-4</v>
      </c>
      <c r="U270" t="s">
        <v>1205</v>
      </c>
      <c r="V270" s="4">
        <v>5.8999999999999999E-3</v>
      </c>
      <c r="W270" t="s">
        <v>1206</v>
      </c>
      <c r="X270" s="4">
        <v>2.0999999999999999E-3</v>
      </c>
      <c r="Y270" t="s">
        <v>1205</v>
      </c>
      <c r="Z270" s="4">
        <v>1.1000000000000001E-3</v>
      </c>
      <c r="AA270" t="s">
        <v>1207</v>
      </c>
      <c r="AB270" s="4">
        <v>6.9999999999999999E-4</v>
      </c>
      <c r="AC270" t="s">
        <v>1205</v>
      </c>
      <c r="AD270" t="s">
        <v>1283</v>
      </c>
    </row>
    <row r="271" spans="1:30" x14ac:dyDescent="0.55000000000000004">
      <c r="A271">
        <v>4801169725</v>
      </c>
      <c r="B271">
        <v>17</v>
      </c>
      <c r="C271">
        <v>614408</v>
      </c>
      <c r="D271" t="s">
        <v>1203</v>
      </c>
      <c r="E271">
        <v>0.18</v>
      </c>
      <c r="F271">
        <v>15</v>
      </c>
      <c r="G271">
        <v>7422456</v>
      </c>
      <c r="H271">
        <v>149852062</v>
      </c>
      <c r="I271">
        <v>419529</v>
      </c>
      <c r="J271">
        <v>603305</v>
      </c>
      <c r="K271">
        <v>0</v>
      </c>
      <c r="L271">
        <v>312768</v>
      </c>
      <c r="M271">
        <v>563964</v>
      </c>
      <c r="N271">
        <v>9265894</v>
      </c>
      <c r="O271">
        <v>12058</v>
      </c>
      <c r="P271">
        <v>40957</v>
      </c>
      <c r="Q271">
        <v>0</v>
      </c>
      <c r="R271">
        <v>18050</v>
      </c>
      <c r="S271" t="s">
        <v>1204</v>
      </c>
      <c r="T271" s="4">
        <v>1E-3</v>
      </c>
      <c r="U271" t="s">
        <v>1205</v>
      </c>
      <c r="V271" s="4">
        <v>5.3E-3</v>
      </c>
      <c r="W271" t="s">
        <v>1206</v>
      </c>
      <c r="X271" s="4">
        <v>2.5999999999999999E-3</v>
      </c>
      <c r="Y271" t="s">
        <v>1205</v>
      </c>
      <c r="Z271" s="4">
        <v>1.1999999999999999E-3</v>
      </c>
      <c r="AA271" t="s">
        <v>1207</v>
      </c>
      <c r="AB271" s="4">
        <v>1.1000000000000001E-3</v>
      </c>
      <c r="AC271" t="s">
        <v>1205</v>
      </c>
      <c r="AD271" t="s">
        <v>1231</v>
      </c>
    </row>
    <row r="272" spans="1:30" hidden="1" x14ac:dyDescent="0.55000000000000004">
      <c r="A272">
        <v>4801236712</v>
      </c>
      <c r="B272">
        <v>13</v>
      </c>
      <c r="C272">
        <v>614407</v>
      </c>
      <c r="D272" t="s">
        <v>1203</v>
      </c>
      <c r="E272">
        <v>0.18</v>
      </c>
      <c r="F272">
        <v>15</v>
      </c>
      <c r="G272">
        <v>7813519</v>
      </c>
      <c r="H272">
        <v>149451334</v>
      </c>
      <c r="I272">
        <v>622004</v>
      </c>
      <c r="J272">
        <v>740729</v>
      </c>
      <c r="K272">
        <v>0</v>
      </c>
      <c r="L272">
        <v>343928</v>
      </c>
      <c r="M272">
        <v>582783</v>
      </c>
      <c r="N272">
        <v>9246631</v>
      </c>
      <c r="O272">
        <v>16377</v>
      </c>
      <c r="P272">
        <v>50477</v>
      </c>
      <c r="Q272">
        <v>0</v>
      </c>
      <c r="R272">
        <v>26968</v>
      </c>
      <c r="S272" t="s">
        <v>1204</v>
      </c>
      <c r="T272" s="4">
        <v>4.0000000000000002E-4</v>
      </c>
      <c r="U272" t="s">
        <v>1205</v>
      </c>
      <c r="V272" s="4">
        <v>6.7999999999999996E-3</v>
      </c>
      <c r="W272" t="s">
        <v>1206</v>
      </c>
      <c r="X272" s="4">
        <v>1.1999999999999999E-3</v>
      </c>
      <c r="Y272" t="s">
        <v>1205</v>
      </c>
      <c r="Z272" s="4">
        <v>1.6000000000000001E-3</v>
      </c>
      <c r="AA272" t="s">
        <v>1207</v>
      </c>
      <c r="AB272" s="4">
        <v>1.9E-3</v>
      </c>
      <c r="AC272" t="s">
        <v>1205</v>
      </c>
      <c r="AD272" t="s">
        <v>1257</v>
      </c>
    </row>
    <row r="273" spans="1:30" hidden="1" x14ac:dyDescent="0.55000000000000004">
      <c r="A273">
        <v>4801252112</v>
      </c>
      <c r="B273">
        <v>3</v>
      </c>
      <c r="C273">
        <v>614407</v>
      </c>
      <c r="D273" t="s">
        <v>1203</v>
      </c>
      <c r="E273">
        <v>0.18</v>
      </c>
      <c r="F273">
        <v>15</v>
      </c>
      <c r="G273">
        <v>8084052</v>
      </c>
      <c r="H273">
        <v>149183895</v>
      </c>
      <c r="I273">
        <v>461009</v>
      </c>
      <c r="J273">
        <v>682942</v>
      </c>
      <c r="K273">
        <v>0</v>
      </c>
      <c r="L273">
        <v>354691</v>
      </c>
      <c r="M273">
        <v>586534</v>
      </c>
      <c r="N273">
        <v>9241147</v>
      </c>
      <c r="O273">
        <v>19431</v>
      </c>
      <c r="P273">
        <v>43248</v>
      </c>
      <c r="Q273">
        <v>0</v>
      </c>
      <c r="R273">
        <v>18764</v>
      </c>
      <c r="S273" t="s">
        <v>1204</v>
      </c>
      <c r="T273" s="4">
        <v>1.8E-3</v>
      </c>
      <c r="U273" t="s">
        <v>1205</v>
      </c>
      <c r="V273" s="4">
        <v>6.3E-3</v>
      </c>
      <c r="W273" t="s">
        <v>1206</v>
      </c>
      <c r="X273" s="4">
        <v>2.0000000000000001E-4</v>
      </c>
      <c r="Y273" t="s">
        <v>1205</v>
      </c>
      <c r="Z273" s="4">
        <v>1.9E-3</v>
      </c>
      <c r="AA273" t="s">
        <v>1207</v>
      </c>
      <c r="AB273" s="4">
        <v>1.6000000000000001E-3</v>
      </c>
      <c r="AC273" t="s">
        <v>1205</v>
      </c>
      <c r="AD273" t="s">
        <v>1279</v>
      </c>
    </row>
    <row r="274" spans="1:30" hidden="1" x14ac:dyDescent="0.55000000000000004">
      <c r="A274">
        <v>5100544632</v>
      </c>
      <c r="B274">
        <v>11</v>
      </c>
      <c r="C274">
        <v>652807</v>
      </c>
      <c r="D274" t="s">
        <v>1203</v>
      </c>
      <c r="E274">
        <v>0.18</v>
      </c>
      <c r="F274">
        <v>16</v>
      </c>
      <c r="G274">
        <v>7823661</v>
      </c>
      <c r="H274">
        <v>159278619</v>
      </c>
      <c r="I274">
        <v>427956</v>
      </c>
      <c r="J274">
        <v>639131</v>
      </c>
      <c r="K274">
        <v>0</v>
      </c>
      <c r="L274">
        <v>326509</v>
      </c>
      <c r="M274">
        <v>587280</v>
      </c>
      <c r="N274">
        <v>9242467</v>
      </c>
      <c r="O274">
        <v>13215</v>
      </c>
      <c r="P274">
        <v>40690</v>
      </c>
      <c r="Q274">
        <v>0</v>
      </c>
      <c r="R274">
        <v>16803</v>
      </c>
      <c r="S274" t="s">
        <v>1204</v>
      </c>
      <c r="T274" s="4">
        <v>1.1999999999999999E-3</v>
      </c>
      <c r="U274" t="s">
        <v>1205</v>
      </c>
      <c r="V274" s="4">
        <v>5.4000000000000003E-3</v>
      </c>
      <c r="W274" t="s">
        <v>1206</v>
      </c>
      <c r="X274" s="4">
        <v>2.5000000000000001E-3</v>
      </c>
      <c r="Y274" t="s">
        <v>1205</v>
      </c>
      <c r="Z274" s="4">
        <v>1.2999999999999999E-3</v>
      </c>
      <c r="AA274" t="s">
        <v>1207</v>
      </c>
      <c r="AB274" s="4">
        <v>1.1999999999999999E-3</v>
      </c>
      <c r="AC274" t="s">
        <v>1205</v>
      </c>
      <c r="AD274" t="s">
        <v>1231</v>
      </c>
    </row>
    <row r="275" spans="1:30" hidden="1" x14ac:dyDescent="0.55000000000000004">
      <c r="A275">
        <v>5100590073</v>
      </c>
      <c r="B275">
        <v>2</v>
      </c>
      <c r="C275">
        <v>652807</v>
      </c>
      <c r="D275" t="s">
        <v>1203</v>
      </c>
      <c r="E275">
        <v>0.18</v>
      </c>
      <c r="F275">
        <v>16</v>
      </c>
      <c r="G275">
        <v>7352385</v>
      </c>
      <c r="H275">
        <v>159743595</v>
      </c>
      <c r="I275">
        <v>471542</v>
      </c>
      <c r="J275">
        <v>593589</v>
      </c>
      <c r="K275">
        <v>0</v>
      </c>
      <c r="L275">
        <v>286604</v>
      </c>
      <c r="M275">
        <v>557161</v>
      </c>
      <c r="N275">
        <v>9272403</v>
      </c>
      <c r="O275">
        <v>12749</v>
      </c>
      <c r="P275">
        <v>35678</v>
      </c>
      <c r="Q275">
        <v>0</v>
      </c>
      <c r="R275">
        <v>13432</v>
      </c>
      <c r="S275" t="s">
        <v>1204</v>
      </c>
      <c r="T275" s="4">
        <v>1.1999999999999999E-3</v>
      </c>
      <c r="U275" t="s">
        <v>1205</v>
      </c>
      <c r="V275" s="4">
        <v>4.8999999999999998E-3</v>
      </c>
      <c r="W275" t="s">
        <v>1206</v>
      </c>
      <c r="X275" s="4">
        <v>2.0000000000000001E-4</v>
      </c>
      <c r="Y275" t="s">
        <v>1205</v>
      </c>
      <c r="Z275" s="4">
        <v>1.1999999999999999E-3</v>
      </c>
      <c r="AA275" t="s">
        <v>1207</v>
      </c>
      <c r="AB275" s="4">
        <v>8.9999999999999998E-4</v>
      </c>
      <c r="AC275" t="s">
        <v>1205</v>
      </c>
      <c r="AD275" t="s">
        <v>1253</v>
      </c>
    </row>
    <row r="276" spans="1:30" hidden="1" x14ac:dyDescent="0.55000000000000004">
      <c r="A276">
        <v>5100604287</v>
      </c>
      <c r="B276">
        <v>6</v>
      </c>
      <c r="C276">
        <v>652807</v>
      </c>
      <c r="D276" t="s">
        <v>1203</v>
      </c>
      <c r="E276">
        <v>0.18</v>
      </c>
      <c r="F276">
        <v>16</v>
      </c>
      <c r="G276">
        <v>8265069</v>
      </c>
      <c r="H276">
        <v>158824097</v>
      </c>
      <c r="I276">
        <v>324737</v>
      </c>
      <c r="J276">
        <v>608746</v>
      </c>
      <c r="K276">
        <v>0</v>
      </c>
      <c r="L276">
        <v>333245</v>
      </c>
      <c r="M276">
        <v>562675</v>
      </c>
      <c r="N276">
        <v>9267208</v>
      </c>
      <c r="O276">
        <v>8579</v>
      </c>
      <c r="P276">
        <v>41243</v>
      </c>
      <c r="Q276">
        <v>0</v>
      </c>
      <c r="R276">
        <v>20754</v>
      </c>
      <c r="S276" t="s">
        <v>1204</v>
      </c>
      <c r="T276" s="4">
        <v>4.0000000000000002E-4</v>
      </c>
      <c r="U276" t="s">
        <v>1205</v>
      </c>
      <c r="V276" s="4">
        <v>5.0000000000000001E-3</v>
      </c>
      <c r="W276" t="s">
        <v>1206</v>
      </c>
      <c r="X276" s="4">
        <v>1.9E-3</v>
      </c>
      <c r="Y276" t="s">
        <v>1205</v>
      </c>
      <c r="Z276" s="4">
        <v>8.0000000000000004E-4</v>
      </c>
      <c r="AA276" t="s">
        <v>1207</v>
      </c>
      <c r="AB276" s="4">
        <v>1E-3</v>
      </c>
      <c r="AC276" t="s">
        <v>1205</v>
      </c>
      <c r="AD276" t="s">
        <v>1231</v>
      </c>
    </row>
    <row r="277" spans="1:30" hidden="1" x14ac:dyDescent="0.55000000000000004">
      <c r="A277">
        <v>5100702591</v>
      </c>
      <c r="B277">
        <v>4</v>
      </c>
      <c r="C277">
        <v>652807</v>
      </c>
      <c r="D277" t="s">
        <v>1203</v>
      </c>
      <c r="E277">
        <v>0.18</v>
      </c>
      <c r="F277">
        <v>16</v>
      </c>
      <c r="G277">
        <v>5656132</v>
      </c>
      <c r="H277">
        <v>161439050</v>
      </c>
      <c r="I277">
        <v>313224</v>
      </c>
      <c r="J277">
        <v>521957</v>
      </c>
      <c r="K277">
        <v>0</v>
      </c>
      <c r="L277">
        <v>278269</v>
      </c>
      <c r="M277">
        <v>610654</v>
      </c>
      <c r="N277">
        <v>9217101</v>
      </c>
      <c r="O277">
        <v>12524</v>
      </c>
      <c r="P277">
        <v>49553</v>
      </c>
      <c r="Q277">
        <v>0</v>
      </c>
      <c r="R277">
        <v>16838</v>
      </c>
      <c r="S277" t="s">
        <v>1204</v>
      </c>
      <c r="T277" s="4">
        <v>2.3999999999999998E-3</v>
      </c>
      <c r="U277" t="s">
        <v>1205</v>
      </c>
      <c r="V277" s="4">
        <v>6.3E-3</v>
      </c>
      <c r="W277" t="s">
        <v>1206</v>
      </c>
      <c r="X277" s="4">
        <v>1.8E-3</v>
      </c>
      <c r="Y277" t="s">
        <v>1205</v>
      </c>
      <c r="Z277" s="4">
        <v>1.1999999999999999E-3</v>
      </c>
      <c r="AA277" t="s">
        <v>1207</v>
      </c>
      <c r="AB277" s="4">
        <v>5.0000000000000001E-4</v>
      </c>
      <c r="AC277" t="s">
        <v>1205</v>
      </c>
      <c r="AD277" t="s">
        <v>1230</v>
      </c>
    </row>
    <row r="278" spans="1:30" hidden="1" x14ac:dyDescent="0.55000000000000004">
      <c r="A278">
        <v>5100736347</v>
      </c>
      <c r="B278">
        <v>1</v>
      </c>
      <c r="C278">
        <v>652807</v>
      </c>
      <c r="D278" t="s">
        <v>1203</v>
      </c>
      <c r="E278">
        <v>0.18</v>
      </c>
      <c r="F278">
        <v>16</v>
      </c>
      <c r="G278">
        <v>8596824</v>
      </c>
      <c r="H278">
        <v>158495142</v>
      </c>
      <c r="I278">
        <v>400091</v>
      </c>
      <c r="J278">
        <v>627808</v>
      </c>
      <c r="K278">
        <v>0</v>
      </c>
      <c r="L278">
        <v>343719</v>
      </c>
      <c r="M278">
        <v>562728</v>
      </c>
      <c r="N278">
        <v>9267022</v>
      </c>
      <c r="O278">
        <v>12007</v>
      </c>
      <c r="P278">
        <v>43312</v>
      </c>
      <c r="Q278">
        <v>0</v>
      </c>
      <c r="R278">
        <v>21922</v>
      </c>
      <c r="S278" t="s">
        <v>1204</v>
      </c>
      <c r="T278" s="4">
        <v>1E-3</v>
      </c>
      <c r="U278" t="s">
        <v>1205</v>
      </c>
      <c r="V278" s="4">
        <v>5.5999999999999999E-3</v>
      </c>
      <c r="W278" t="s">
        <v>1206</v>
      </c>
      <c r="X278" s="4">
        <v>2.3E-3</v>
      </c>
      <c r="Y278" t="s">
        <v>1205</v>
      </c>
      <c r="Z278" s="4">
        <v>1.1999999999999999E-3</v>
      </c>
      <c r="AA278" t="s">
        <v>1207</v>
      </c>
      <c r="AB278" s="4">
        <v>1.1000000000000001E-3</v>
      </c>
      <c r="AC278" t="s">
        <v>1205</v>
      </c>
      <c r="AD278" t="s">
        <v>1279</v>
      </c>
    </row>
    <row r="279" spans="1:30" hidden="1" x14ac:dyDescent="0.55000000000000004">
      <c r="A279">
        <v>5100756034</v>
      </c>
      <c r="B279">
        <v>7</v>
      </c>
      <c r="C279">
        <v>652807</v>
      </c>
      <c r="D279" t="s">
        <v>1203</v>
      </c>
      <c r="E279">
        <v>0.18</v>
      </c>
      <c r="F279">
        <v>16</v>
      </c>
      <c r="G279">
        <v>8307983</v>
      </c>
      <c r="H279">
        <v>158790725</v>
      </c>
      <c r="I279">
        <v>386838</v>
      </c>
      <c r="J279">
        <v>612727</v>
      </c>
      <c r="K279">
        <v>0</v>
      </c>
      <c r="L279">
        <v>310848</v>
      </c>
      <c r="M279">
        <v>578762</v>
      </c>
      <c r="N279">
        <v>9251142</v>
      </c>
      <c r="O279">
        <v>16465</v>
      </c>
      <c r="P279">
        <v>35183</v>
      </c>
      <c r="Q279">
        <v>0</v>
      </c>
      <c r="R279">
        <v>14292</v>
      </c>
      <c r="S279" t="s">
        <v>1204</v>
      </c>
      <c r="T279" s="4">
        <v>8.0000000000000004E-4</v>
      </c>
      <c r="U279" t="s">
        <v>1205</v>
      </c>
      <c r="V279" s="4">
        <v>5.1999999999999998E-3</v>
      </c>
      <c r="W279" t="s">
        <v>1206</v>
      </c>
      <c r="X279" s="4">
        <v>2.3E-3</v>
      </c>
      <c r="Y279" t="s">
        <v>1205</v>
      </c>
      <c r="Z279" s="4">
        <v>1.6000000000000001E-3</v>
      </c>
      <c r="AA279" t="s">
        <v>1207</v>
      </c>
      <c r="AB279" s="4">
        <v>1E-3</v>
      </c>
      <c r="AC279" t="s">
        <v>1205</v>
      </c>
      <c r="AD279" t="s">
        <v>1252</v>
      </c>
    </row>
    <row r="280" spans="1:30" hidden="1" x14ac:dyDescent="0.55000000000000004">
      <c r="A280">
        <v>5100804351</v>
      </c>
      <c r="B280">
        <v>14</v>
      </c>
      <c r="C280">
        <v>652807</v>
      </c>
      <c r="D280" t="s">
        <v>1203</v>
      </c>
      <c r="E280">
        <v>0.18</v>
      </c>
      <c r="F280">
        <v>16</v>
      </c>
      <c r="G280">
        <v>7958966</v>
      </c>
      <c r="H280">
        <v>159141637</v>
      </c>
      <c r="I280">
        <v>395112</v>
      </c>
      <c r="J280">
        <v>595416</v>
      </c>
      <c r="K280">
        <v>0</v>
      </c>
      <c r="L280">
        <v>321421</v>
      </c>
      <c r="M280">
        <v>569333</v>
      </c>
      <c r="N280">
        <v>9260457</v>
      </c>
      <c r="O280">
        <v>12355</v>
      </c>
      <c r="P280">
        <v>37778</v>
      </c>
      <c r="Q280">
        <v>0</v>
      </c>
      <c r="R280">
        <v>15311</v>
      </c>
      <c r="S280" t="s">
        <v>1204</v>
      </c>
      <c r="T280" s="4">
        <v>6.9999999999999999E-4</v>
      </c>
      <c r="U280" t="s">
        <v>1205</v>
      </c>
      <c r="V280" s="4">
        <v>5.1000000000000004E-3</v>
      </c>
      <c r="W280" t="s">
        <v>1206</v>
      </c>
      <c r="X280" s="4">
        <v>2.3E-3</v>
      </c>
      <c r="Y280" t="s">
        <v>1205</v>
      </c>
      <c r="Z280" s="4">
        <v>1.1999999999999999E-3</v>
      </c>
      <c r="AA280" t="s">
        <v>1207</v>
      </c>
      <c r="AB280" s="4">
        <v>8.9999999999999998E-4</v>
      </c>
      <c r="AC280" t="s">
        <v>1205</v>
      </c>
      <c r="AD280" t="s">
        <v>1247</v>
      </c>
    </row>
    <row r="281" spans="1:30" hidden="1" x14ac:dyDescent="0.55000000000000004">
      <c r="A281">
        <v>5100816638</v>
      </c>
      <c r="B281">
        <v>15</v>
      </c>
      <c r="C281">
        <v>652807</v>
      </c>
      <c r="D281" t="s">
        <v>1203</v>
      </c>
      <c r="E281">
        <v>0.18</v>
      </c>
      <c r="F281">
        <v>16</v>
      </c>
      <c r="G281">
        <v>7742857</v>
      </c>
      <c r="H281">
        <v>159356376</v>
      </c>
      <c r="I281">
        <v>422225</v>
      </c>
      <c r="J281">
        <v>650323</v>
      </c>
      <c r="K281">
        <v>0</v>
      </c>
      <c r="L281">
        <v>354604</v>
      </c>
      <c r="M281">
        <v>555549</v>
      </c>
      <c r="N281">
        <v>9273920</v>
      </c>
      <c r="O281">
        <v>10977</v>
      </c>
      <c r="P281">
        <v>38739</v>
      </c>
      <c r="Q281">
        <v>0</v>
      </c>
      <c r="R281">
        <v>17849</v>
      </c>
      <c r="S281" t="s">
        <v>1204</v>
      </c>
      <c r="T281" s="4">
        <v>1.1999999999999999E-3</v>
      </c>
      <c r="U281" t="s">
        <v>1205</v>
      </c>
      <c r="V281" s="4">
        <v>5.0000000000000001E-3</v>
      </c>
      <c r="W281" t="s">
        <v>1206</v>
      </c>
      <c r="X281" s="4">
        <v>2.5000000000000001E-3</v>
      </c>
      <c r="Y281" t="s">
        <v>1205</v>
      </c>
      <c r="Z281" s="4">
        <v>1.1000000000000001E-3</v>
      </c>
      <c r="AA281" t="s">
        <v>1207</v>
      </c>
      <c r="AB281" s="4">
        <v>1.2999999999999999E-3</v>
      </c>
      <c r="AC281" t="s">
        <v>1205</v>
      </c>
      <c r="AD281" t="s">
        <v>1248</v>
      </c>
    </row>
    <row r="282" spans="1:30" hidden="1" x14ac:dyDescent="0.55000000000000004">
      <c r="A282">
        <v>5100834660</v>
      </c>
      <c r="B282">
        <v>16</v>
      </c>
      <c r="C282">
        <v>652808</v>
      </c>
      <c r="D282" t="s">
        <v>1203</v>
      </c>
      <c r="E282">
        <v>0.18</v>
      </c>
      <c r="F282">
        <v>16</v>
      </c>
      <c r="G282">
        <v>7877372</v>
      </c>
      <c r="H282">
        <v>159213817</v>
      </c>
      <c r="I282">
        <v>342305</v>
      </c>
      <c r="J282">
        <v>594806</v>
      </c>
      <c r="K282">
        <v>0</v>
      </c>
      <c r="L282">
        <v>315997</v>
      </c>
      <c r="M282">
        <v>572602</v>
      </c>
      <c r="N282">
        <v>9257190</v>
      </c>
      <c r="O282">
        <v>12836</v>
      </c>
      <c r="P282">
        <v>41058</v>
      </c>
      <c r="Q282">
        <v>0</v>
      </c>
      <c r="R282">
        <v>18646</v>
      </c>
      <c r="S282" t="s">
        <v>1204</v>
      </c>
      <c r="T282" s="4">
        <v>4.0000000000000002E-4</v>
      </c>
      <c r="U282" t="s">
        <v>1205</v>
      </c>
      <c r="V282" s="4">
        <v>5.4000000000000003E-3</v>
      </c>
      <c r="W282" t="s">
        <v>1206</v>
      </c>
      <c r="X282" s="4">
        <v>2E-3</v>
      </c>
      <c r="Y282" t="s">
        <v>1205</v>
      </c>
      <c r="Z282" s="4">
        <v>1.2999999999999999E-3</v>
      </c>
      <c r="AA282" t="s">
        <v>1207</v>
      </c>
      <c r="AB282" s="4">
        <v>8.9999999999999998E-4</v>
      </c>
      <c r="AC282" t="s">
        <v>1205</v>
      </c>
      <c r="AD282" t="s">
        <v>1231</v>
      </c>
    </row>
    <row r="283" spans="1:30" hidden="1" x14ac:dyDescent="0.55000000000000004">
      <c r="A283">
        <v>5100910616</v>
      </c>
      <c r="B283">
        <v>10</v>
      </c>
      <c r="C283">
        <v>652807</v>
      </c>
      <c r="D283" t="s">
        <v>1203</v>
      </c>
      <c r="E283">
        <v>0.18</v>
      </c>
      <c r="F283">
        <v>16</v>
      </c>
      <c r="G283">
        <v>8215455</v>
      </c>
      <c r="H283">
        <v>158879620</v>
      </c>
      <c r="I283">
        <v>386170</v>
      </c>
      <c r="J283">
        <v>651627</v>
      </c>
      <c r="K283">
        <v>0</v>
      </c>
      <c r="L283">
        <v>344368</v>
      </c>
      <c r="M283">
        <v>552187</v>
      </c>
      <c r="N283">
        <v>9277564</v>
      </c>
      <c r="O283">
        <v>10810</v>
      </c>
      <c r="P283">
        <v>39838</v>
      </c>
      <c r="Q283">
        <v>0</v>
      </c>
      <c r="R283">
        <v>19559</v>
      </c>
      <c r="S283" t="s">
        <v>1204</v>
      </c>
      <c r="T283" s="4">
        <v>1E-3</v>
      </c>
      <c r="U283" t="s">
        <v>1205</v>
      </c>
      <c r="V283" s="4">
        <v>5.1000000000000004E-3</v>
      </c>
      <c r="W283" t="s">
        <v>1206</v>
      </c>
      <c r="X283" s="4">
        <v>2.3E-3</v>
      </c>
      <c r="Y283" t="s">
        <v>1205</v>
      </c>
      <c r="Z283" s="4">
        <v>1E-3</v>
      </c>
      <c r="AA283" t="s">
        <v>1207</v>
      </c>
      <c r="AB283" s="4">
        <v>1.2999999999999999E-3</v>
      </c>
      <c r="AC283" t="s">
        <v>1205</v>
      </c>
      <c r="AD283" t="s">
        <v>1251</v>
      </c>
    </row>
    <row r="284" spans="1:30" hidden="1" x14ac:dyDescent="0.55000000000000004">
      <c r="A284">
        <v>5100948390</v>
      </c>
      <c r="B284">
        <v>12</v>
      </c>
      <c r="C284">
        <v>652807</v>
      </c>
      <c r="D284" t="s">
        <v>1203</v>
      </c>
      <c r="E284">
        <v>0.18</v>
      </c>
      <c r="F284">
        <v>16</v>
      </c>
      <c r="G284">
        <v>5435304</v>
      </c>
      <c r="H284">
        <v>161668412</v>
      </c>
      <c r="I284">
        <v>242921</v>
      </c>
      <c r="J284">
        <v>479500</v>
      </c>
      <c r="K284">
        <v>0</v>
      </c>
      <c r="L284">
        <v>292223</v>
      </c>
      <c r="M284">
        <v>660246</v>
      </c>
      <c r="N284">
        <v>9169568</v>
      </c>
      <c r="O284">
        <v>41070</v>
      </c>
      <c r="P284">
        <v>55940</v>
      </c>
      <c r="Q284">
        <v>0</v>
      </c>
      <c r="R284">
        <v>17203</v>
      </c>
      <c r="S284" t="s">
        <v>1204</v>
      </c>
      <c r="T284" s="4">
        <v>1.6999999999999999E-3</v>
      </c>
      <c r="U284" t="s">
        <v>1205</v>
      </c>
      <c r="V284" s="4">
        <v>9.7999999999999997E-3</v>
      </c>
      <c r="W284" t="s">
        <v>1206</v>
      </c>
      <c r="X284" s="4">
        <v>1.4E-3</v>
      </c>
      <c r="Y284" t="s">
        <v>1205</v>
      </c>
      <c r="Z284" s="4">
        <v>4.1000000000000003E-3</v>
      </c>
      <c r="AA284" t="s">
        <v>1207</v>
      </c>
      <c r="AB284" s="4">
        <v>2.0000000000000001E-4</v>
      </c>
      <c r="AC284" t="s">
        <v>1205</v>
      </c>
      <c r="AD284" t="s">
        <v>1267</v>
      </c>
    </row>
    <row r="285" spans="1:30" hidden="1" x14ac:dyDescent="0.55000000000000004">
      <c r="A285">
        <v>5101062509</v>
      </c>
      <c r="B285">
        <v>9</v>
      </c>
      <c r="C285">
        <v>652807</v>
      </c>
      <c r="D285" t="s">
        <v>1203</v>
      </c>
      <c r="E285">
        <v>0.18</v>
      </c>
      <c r="F285">
        <v>16</v>
      </c>
      <c r="G285">
        <v>8284159</v>
      </c>
      <c r="H285">
        <v>158814406</v>
      </c>
      <c r="I285">
        <v>594495</v>
      </c>
      <c r="J285">
        <v>673813</v>
      </c>
      <c r="K285">
        <v>0</v>
      </c>
      <c r="L285">
        <v>317382</v>
      </c>
      <c r="M285">
        <v>581613</v>
      </c>
      <c r="N285">
        <v>9248346</v>
      </c>
      <c r="O285">
        <v>12334</v>
      </c>
      <c r="P285">
        <v>42757</v>
      </c>
      <c r="Q285">
        <v>0</v>
      </c>
      <c r="R285">
        <v>19802</v>
      </c>
      <c r="S285" t="s">
        <v>1204</v>
      </c>
      <c r="T285" s="4">
        <v>2.3999999999999998E-3</v>
      </c>
      <c r="U285" t="s">
        <v>1205</v>
      </c>
      <c r="V285" s="4">
        <v>5.5999999999999999E-3</v>
      </c>
      <c r="W285" t="s">
        <v>1206</v>
      </c>
      <c r="X285" s="4">
        <v>8.9999999999999998E-4</v>
      </c>
      <c r="Y285" t="s">
        <v>1205</v>
      </c>
      <c r="Z285" s="4">
        <v>1.1999999999999999E-3</v>
      </c>
      <c r="AA285" t="s">
        <v>1207</v>
      </c>
      <c r="AB285" s="4">
        <v>1.4E-3</v>
      </c>
      <c r="AC285" t="s">
        <v>1205</v>
      </c>
      <c r="AD285" t="s">
        <v>1258</v>
      </c>
    </row>
    <row r="286" spans="1:30" hidden="1" x14ac:dyDescent="0.55000000000000004">
      <c r="A286">
        <v>5101069357</v>
      </c>
      <c r="B286">
        <v>5</v>
      </c>
      <c r="C286">
        <v>652807</v>
      </c>
      <c r="D286" t="s">
        <v>1203</v>
      </c>
      <c r="E286">
        <v>0.18</v>
      </c>
      <c r="F286">
        <v>16</v>
      </c>
      <c r="G286">
        <v>7406465</v>
      </c>
      <c r="H286">
        <v>159696540</v>
      </c>
      <c r="I286">
        <v>349223</v>
      </c>
      <c r="J286">
        <v>595176</v>
      </c>
      <c r="K286">
        <v>0</v>
      </c>
      <c r="L286">
        <v>331441</v>
      </c>
      <c r="M286">
        <v>585689</v>
      </c>
      <c r="N286">
        <v>9244289</v>
      </c>
      <c r="O286">
        <v>14005</v>
      </c>
      <c r="P286">
        <v>44585</v>
      </c>
      <c r="Q286">
        <v>0</v>
      </c>
      <c r="R286">
        <v>20362</v>
      </c>
      <c r="S286" t="s">
        <v>1204</v>
      </c>
      <c r="T286" s="4">
        <v>5.0000000000000001E-4</v>
      </c>
      <c r="U286" t="s">
        <v>1205</v>
      </c>
      <c r="V286" s="4">
        <v>5.8999999999999999E-3</v>
      </c>
      <c r="W286" t="s">
        <v>1206</v>
      </c>
      <c r="X286" s="4">
        <v>2E-3</v>
      </c>
      <c r="Y286" t="s">
        <v>1205</v>
      </c>
      <c r="Z286" s="4">
        <v>1.4E-3</v>
      </c>
      <c r="AA286" t="s">
        <v>1207</v>
      </c>
      <c r="AB286" s="4">
        <v>8.9999999999999998E-4</v>
      </c>
      <c r="AC286" t="s">
        <v>1205</v>
      </c>
      <c r="AD286" t="s">
        <v>1228</v>
      </c>
    </row>
    <row r="287" spans="1:30" x14ac:dyDescent="0.55000000000000004">
      <c r="A287">
        <v>5101170850</v>
      </c>
      <c r="B287">
        <v>17</v>
      </c>
      <c r="C287">
        <v>652808</v>
      </c>
      <c r="D287" t="s">
        <v>1203</v>
      </c>
      <c r="E287">
        <v>0.18</v>
      </c>
      <c r="F287">
        <v>16</v>
      </c>
      <c r="G287">
        <v>7998478</v>
      </c>
      <c r="H287">
        <v>159106091</v>
      </c>
      <c r="I287">
        <v>431658</v>
      </c>
      <c r="J287">
        <v>646122</v>
      </c>
      <c r="K287">
        <v>0</v>
      </c>
      <c r="L287">
        <v>331506</v>
      </c>
      <c r="M287">
        <v>576019</v>
      </c>
      <c r="N287">
        <v>9254029</v>
      </c>
      <c r="O287">
        <v>12129</v>
      </c>
      <c r="P287">
        <v>42817</v>
      </c>
      <c r="Q287">
        <v>0</v>
      </c>
      <c r="R287">
        <v>18738</v>
      </c>
      <c r="S287" t="s">
        <v>1204</v>
      </c>
      <c r="T287" s="4">
        <v>1.2999999999999999E-3</v>
      </c>
      <c r="U287" t="s">
        <v>1205</v>
      </c>
      <c r="V287" s="4">
        <v>5.4999999999999997E-3</v>
      </c>
      <c r="W287" t="s">
        <v>1206</v>
      </c>
      <c r="X287" s="4">
        <v>0</v>
      </c>
      <c r="Y287" t="s">
        <v>1205</v>
      </c>
      <c r="Z287" s="4">
        <v>1.1999999999999999E-3</v>
      </c>
      <c r="AA287" t="s">
        <v>1207</v>
      </c>
      <c r="AB287" s="4">
        <v>1.1999999999999999E-3</v>
      </c>
      <c r="AC287" t="s">
        <v>1205</v>
      </c>
      <c r="AD287" t="s">
        <v>1258</v>
      </c>
    </row>
    <row r="288" spans="1:30" hidden="1" x14ac:dyDescent="0.55000000000000004">
      <c r="A288">
        <v>5101237889</v>
      </c>
      <c r="B288">
        <v>13</v>
      </c>
      <c r="C288">
        <v>652807</v>
      </c>
      <c r="D288" t="s">
        <v>1203</v>
      </c>
      <c r="E288">
        <v>0.18</v>
      </c>
      <c r="F288">
        <v>16</v>
      </c>
      <c r="G288">
        <v>8381075</v>
      </c>
      <c r="H288">
        <v>158713647</v>
      </c>
      <c r="I288">
        <v>641184</v>
      </c>
      <c r="J288">
        <v>781394</v>
      </c>
      <c r="K288">
        <v>0</v>
      </c>
      <c r="L288">
        <v>363588</v>
      </c>
      <c r="M288">
        <v>567553</v>
      </c>
      <c r="N288">
        <v>9262313</v>
      </c>
      <c r="O288">
        <v>19180</v>
      </c>
      <c r="P288">
        <v>40665</v>
      </c>
      <c r="Q288">
        <v>0</v>
      </c>
      <c r="R288">
        <v>19660</v>
      </c>
      <c r="S288" t="s">
        <v>1204</v>
      </c>
      <c r="T288" s="4">
        <v>8.0000000000000004E-4</v>
      </c>
      <c r="U288" t="s">
        <v>1205</v>
      </c>
      <c r="V288" s="4">
        <v>6.0000000000000001E-3</v>
      </c>
      <c r="W288" t="s">
        <v>1206</v>
      </c>
      <c r="X288" s="4">
        <v>1.1999999999999999E-3</v>
      </c>
      <c r="Y288" t="s">
        <v>1205</v>
      </c>
      <c r="Z288" s="4">
        <v>1.9E-3</v>
      </c>
      <c r="AA288" t="s">
        <v>1207</v>
      </c>
      <c r="AB288" s="4">
        <v>2.0999999999999999E-3</v>
      </c>
      <c r="AC288" t="s">
        <v>1205</v>
      </c>
      <c r="AD288" t="s">
        <v>1231</v>
      </c>
    </row>
    <row r="289" spans="1:30" hidden="1" x14ac:dyDescent="0.55000000000000004">
      <c r="A289">
        <v>5102426736</v>
      </c>
      <c r="B289">
        <v>8</v>
      </c>
      <c r="C289">
        <v>652807</v>
      </c>
      <c r="D289" t="s">
        <v>1203</v>
      </c>
      <c r="E289">
        <v>0.18</v>
      </c>
      <c r="F289">
        <v>16</v>
      </c>
      <c r="G289">
        <v>8228239</v>
      </c>
      <c r="H289">
        <v>158866820</v>
      </c>
      <c r="I289">
        <v>380666</v>
      </c>
      <c r="J289">
        <v>627255</v>
      </c>
      <c r="K289">
        <v>0</v>
      </c>
      <c r="L289">
        <v>346564</v>
      </c>
      <c r="M289">
        <v>562174</v>
      </c>
      <c r="N289">
        <v>9267454</v>
      </c>
      <c r="O289">
        <v>17968</v>
      </c>
      <c r="P289">
        <v>34179</v>
      </c>
      <c r="Q289">
        <v>0</v>
      </c>
      <c r="R289">
        <v>16340</v>
      </c>
      <c r="S289" t="s">
        <v>1204</v>
      </c>
      <c r="T289" s="4">
        <v>8.0000000000000004E-4</v>
      </c>
      <c r="U289" t="s">
        <v>1205</v>
      </c>
      <c r="V289" s="4">
        <v>5.3E-3</v>
      </c>
      <c r="W289" t="s">
        <v>1206</v>
      </c>
      <c r="X289" s="4">
        <v>2.2000000000000001E-3</v>
      </c>
      <c r="Y289" t="s">
        <v>1205</v>
      </c>
      <c r="Z289" s="4">
        <v>1.8E-3</v>
      </c>
      <c r="AA289" t="s">
        <v>1207</v>
      </c>
      <c r="AB289" s="4">
        <v>1.1000000000000001E-3</v>
      </c>
      <c r="AC289" t="s">
        <v>1205</v>
      </c>
      <c r="AD289" t="s">
        <v>1246</v>
      </c>
    </row>
    <row r="290" spans="1:30" hidden="1" x14ac:dyDescent="0.55000000000000004">
      <c r="A290">
        <v>5103253474</v>
      </c>
      <c r="B290">
        <v>3</v>
      </c>
      <c r="C290">
        <v>652807</v>
      </c>
      <c r="D290" t="s">
        <v>1203</v>
      </c>
      <c r="E290">
        <v>0.18</v>
      </c>
      <c r="F290">
        <v>16</v>
      </c>
      <c r="G290">
        <v>8702665</v>
      </c>
      <c r="H290">
        <v>158394892</v>
      </c>
      <c r="I290">
        <v>500692</v>
      </c>
      <c r="J290">
        <v>727233</v>
      </c>
      <c r="K290">
        <v>0</v>
      </c>
      <c r="L290">
        <v>367787</v>
      </c>
      <c r="M290">
        <v>618610</v>
      </c>
      <c r="N290">
        <v>9210997</v>
      </c>
      <c r="O290">
        <v>39683</v>
      </c>
      <c r="P290">
        <v>44291</v>
      </c>
      <c r="Q290">
        <v>0</v>
      </c>
      <c r="R290">
        <v>13096</v>
      </c>
      <c r="S290" t="s">
        <v>1204</v>
      </c>
      <c r="T290" s="4">
        <v>2.2000000000000001E-3</v>
      </c>
      <c r="U290" t="s">
        <v>1205</v>
      </c>
      <c r="V290" s="4">
        <v>8.5000000000000006E-3</v>
      </c>
      <c r="W290" t="s">
        <v>1206</v>
      </c>
      <c r="X290" s="4">
        <v>4.0000000000000002E-4</v>
      </c>
      <c r="Y290" t="s">
        <v>1205</v>
      </c>
      <c r="Z290" s="4">
        <v>4.0000000000000001E-3</v>
      </c>
      <c r="AA290" t="s">
        <v>1207</v>
      </c>
      <c r="AB290" s="4">
        <v>1.6999999999999999E-3</v>
      </c>
      <c r="AC290" t="s">
        <v>1205</v>
      </c>
      <c r="AD290" t="s">
        <v>1228</v>
      </c>
    </row>
    <row r="291" spans="1:30" hidden="1" x14ac:dyDescent="0.55000000000000004">
      <c r="A291">
        <v>5400544003</v>
      </c>
      <c r="B291">
        <v>11</v>
      </c>
      <c r="C291">
        <v>691207</v>
      </c>
      <c r="D291" t="s">
        <v>1203</v>
      </c>
      <c r="E291">
        <v>0.18</v>
      </c>
      <c r="F291">
        <v>17</v>
      </c>
      <c r="G291">
        <v>8395482</v>
      </c>
      <c r="H291">
        <v>168536492</v>
      </c>
      <c r="I291">
        <v>440948</v>
      </c>
      <c r="J291">
        <v>672415</v>
      </c>
      <c r="K291">
        <v>0</v>
      </c>
      <c r="L291">
        <v>339766</v>
      </c>
      <c r="M291">
        <v>571818</v>
      </c>
      <c r="N291">
        <v>9257873</v>
      </c>
      <c r="O291">
        <v>12992</v>
      </c>
      <c r="P291">
        <v>33284</v>
      </c>
      <c r="Q291">
        <v>0</v>
      </c>
      <c r="R291">
        <v>13257</v>
      </c>
      <c r="S291" t="s">
        <v>1204</v>
      </c>
      <c r="T291" s="4">
        <v>1.4E-3</v>
      </c>
      <c r="U291" t="s">
        <v>1205</v>
      </c>
      <c r="V291" s="4">
        <v>4.7000000000000002E-3</v>
      </c>
      <c r="W291" t="s">
        <v>1206</v>
      </c>
      <c r="X291" s="4">
        <v>0</v>
      </c>
      <c r="Y291" t="s">
        <v>1205</v>
      </c>
      <c r="Z291" s="4">
        <v>1.2999999999999999E-3</v>
      </c>
      <c r="AA291" t="s">
        <v>1207</v>
      </c>
      <c r="AB291" s="4">
        <v>1.2999999999999999E-3</v>
      </c>
      <c r="AC291" t="s">
        <v>1205</v>
      </c>
      <c r="AD291" t="s">
        <v>1272</v>
      </c>
    </row>
    <row r="292" spans="1:30" hidden="1" x14ac:dyDescent="0.55000000000000004">
      <c r="A292">
        <v>5400588891</v>
      </c>
      <c r="B292">
        <v>2</v>
      </c>
      <c r="C292">
        <v>691207</v>
      </c>
      <c r="D292" t="s">
        <v>1203</v>
      </c>
      <c r="E292">
        <v>0.18</v>
      </c>
      <c r="F292">
        <v>17</v>
      </c>
      <c r="G292">
        <v>7888326</v>
      </c>
      <c r="H292">
        <v>169035260</v>
      </c>
      <c r="I292">
        <v>482245</v>
      </c>
      <c r="J292">
        <v>624338</v>
      </c>
      <c r="K292">
        <v>0</v>
      </c>
      <c r="L292">
        <v>298477</v>
      </c>
      <c r="M292">
        <v>535938</v>
      </c>
      <c r="N292">
        <v>9291665</v>
      </c>
      <c r="O292">
        <v>10703</v>
      </c>
      <c r="P292">
        <v>30749</v>
      </c>
      <c r="Q292">
        <v>0</v>
      </c>
      <c r="R292">
        <v>11873</v>
      </c>
      <c r="S292" t="s">
        <v>1204</v>
      </c>
      <c r="T292" s="4">
        <v>1.2999999999999999E-3</v>
      </c>
      <c r="U292" t="s">
        <v>1205</v>
      </c>
      <c r="V292" s="4">
        <v>4.1999999999999997E-3</v>
      </c>
      <c r="W292" t="s">
        <v>1206</v>
      </c>
      <c r="X292" s="4">
        <v>2.0000000000000001E-4</v>
      </c>
      <c r="Y292" t="s">
        <v>1205</v>
      </c>
      <c r="Z292" s="4">
        <v>1E-3</v>
      </c>
      <c r="AA292" t="s">
        <v>1207</v>
      </c>
      <c r="AB292" s="4">
        <v>1.1000000000000001E-3</v>
      </c>
      <c r="AC292" t="s">
        <v>1205</v>
      </c>
      <c r="AD292" t="s">
        <v>1237</v>
      </c>
    </row>
    <row r="293" spans="1:30" hidden="1" x14ac:dyDescent="0.55000000000000004">
      <c r="A293">
        <v>5400604254</v>
      </c>
      <c r="B293">
        <v>6</v>
      </c>
      <c r="C293">
        <v>691207</v>
      </c>
      <c r="D293" t="s">
        <v>1203</v>
      </c>
      <c r="E293">
        <v>0.18</v>
      </c>
      <c r="F293">
        <v>17</v>
      </c>
      <c r="G293">
        <v>8850194</v>
      </c>
      <c r="H293">
        <v>168068806</v>
      </c>
      <c r="I293">
        <v>339973</v>
      </c>
      <c r="J293">
        <v>648286</v>
      </c>
      <c r="K293">
        <v>0</v>
      </c>
      <c r="L293">
        <v>349075</v>
      </c>
      <c r="M293">
        <v>585122</v>
      </c>
      <c r="N293">
        <v>9244709</v>
      </c>
      <c r="O293">
        <v>15236</v>
      </c>
      <c r="P293">
        <v>39540</v>
      </c>
      <c r="Q293">
        <v>0</v>
      </c>
      <c r="R293">
        <v>15830</v>
      </c>
      <c r="S293" t="s">
        <v>1204</v>
      </c>
      <c r="T293" s="4">
        <v>6.9999999999999999E-4</v>
      </c>
      <c r="U293" t="s">
        <v>1205</v>
      </c>
      <c r="V293" s="4">
        <v>5.4999999999999997E-3</v>
      </c>
      <c r="W293" t="s">
        <v>1206</v>
      </c>
      <c r="X293" s="4">
        <v>1.9E-3</v>
      </c>
      <c r="Y293" t="s">
        <v>1205</v>
      </c>
      <c r="Z293" s="4">
        <v>1.5E-3</v>
      </c>
      <c r="AA293" t="s">
        <v>1207</v>
      </c>
      <c r="AB293" s="4">
        <v>1.1999999999999999E-3</v>
      </c>
      <c r="AC293" t="s">
        <v>1205</v>
      </c>
      <c r="AD293" t="s">
        <v>1251</v>
      </c>
    </row>
    <row r="294" spans="1:30" hidden="1" x14ac:dyDescent="0.55000000000000004">
      <c r="A294">
        <v>5400701580</v>
      </c>
      <c r="B294">
        <v>4</v>
      </c>
      <c r="C294">
        <v>691207</v>
      </c>
      <c r="D294" t="s">
        <v>1203</v>
      </c>
      <c r="E294">
        <v>0.18</v>
      </c>
      <c r="F294">
        <v>17</v>
      </c>
      <c r="G294">
        <v>6240391</v>
      </c>
      <c r="H294">
        <v>170684520</v>
      </c>
      <c r="I294">
        <v>328334</v>
      </c>
      <c r="J294">
        <v>561490</v>
      </c>
      <c r="K294">
        <v>0</v>
      </c>
      <c r="L294">
        <v>293481</v>
      </c>
      <c r="M294">
        <v>584256</v>
      </c>
      <c r="N294">
        <v>9245470</v>
      </c>
      <c r="O294">
        <v>15110</v>
      </c>
      <c r="P294">
        <v>39533</v>
      </c>
      <c r="Q294">
        <v>0</v>
      </c>
      <c r="R294">
        <v>15212</v>
      </c>
      <c r="S294" t="s">
        <v>1204</v>
      </c>
      <c r="T294" s="4">
        <v>1E-4</v>
      </c>
      <c r="U294" t="s">
        <v>1205</v>
      </c>
      <c r="V294" s="4">
        <v>5.4999999999999997E-3</v>
      </c>
      <c r="W294" t="s">
        <v>1206</v>
      </c>
      <c r="X294" s="4">
        <v>1.8E-3</v>
      </c>
      <c r="Y294" t="s">
        <v>1205</v>
      </c>
      <c r="Z294" s="4">
        <v>1.5E-3</v>
      </c>
      <c r="AA294" t="s">
        <v>1207</v>
      </c>
      <c r="AB294" s="4">
        <v>6.9999999999999999E-4</v>
      </c>
      <c r="AC294" t="s">
        <v>1205</v>
      </c>
      <c r="AD294" t="s">
        <v>1251</v>
      </c>
    </row>
    <row r="295" spans="1:30" hidden="1" x14ac:dyDescent="0.55000000000000004">
      <c r="A295">
        <v>5400735831</v>
      </c>
      <c r="B295">
        <v>1</v>
      </c>
      <c r="C295">
        <v>691207</v>
      </c>
      <c r="D295" t="s">
        <v>1203</v>
      </c>
      <c r="E295">
        <v>0.18</v>
      </c>
      <c r="F295">
        <v>17</v>
      </c>
      <c r="G295">
        <v>9180611</v>
      </c>
      <c r="H295">
        <v>167740999</v>
      </c>
      <c r="I295">
        <v>414259</v>
      </c>
      <c r="J295">
        <v>669933</v>
      </c>
      <c r="K295">
        <v>0</v>
      </c>
      <c r="L295">
        <v>362147</v>
      </c>
      <c r="M295">
        <v>583784</v>
      </c>
      <c r="N295">
        <v>9245857</v>
      </c>
      <c r="O295">
        <v>14168</v>
      </c>
      <c r="P295">
        <v>42125</v>
      </c>
      <c r="Q295">
        <v>0</v>
      </c>
      <c r="R295">
        <v>18428</v>
      </c>
      <c r="S295" t="s">
        <v>1204</v>
      </c>
      <c r="T295" s="4">
        <v>1.1999999999999999E-3</v>
      </c>
      <c r="U295" t="s">
        <v>1205</v>
      </c>
      <c r="V295" s="4">
        <v>5.7000000000000002E-3</v>
      </c>
      <c r="W295" t="s">
        <v>1206</v>
      </c>
      <c r="X295" s="4">
        <v>2.3E-3</v>
      </c>
      <c r="Y295" t="s">
        <v>1205</v>
      </c>
      <c r="Z295" s="4">
        <v>1.4E-3</v>
      </c>
      <c r="AA295" t="s">
        <v>1207</v>
      </c>
      <c r="AB295" s="4">
        <v>1.2999999999999999E-3</v>
      </c>
      <c r="AC295" t="s">
        <v>1205</v>
      </c>
      <c r="AD295" t="s">
        <v>1282</v>
      </c>
    </row>
    <row r="296" spans="1:30" hidden="1" x14ac:dyDescent="0.55000000000000004">
      <c r="A296">
        <v>5400755552</v>
      </c>
      <c r="B296">
        <v>7</v>
      </c>
      <c r="C296">
        <v>691207</v>
      </c>
      <c r="D296" t="s">
        <v>1203</v>
      </c>
      <c r="E296">
        <v>0.18</v>
      </c>
      <c r="F296">
        <v>17</v>
      </c>
      <c r="G296">
        <v>8895746</v>
      </c>
      <c r="H296">
        <v>168032483</v>
      </c>
      <c r="I296">
        <v>401423</v>
      </c>
      <c r="J296">
        <v>647721</v>
      </c>
      <c r="K296">
        <v>0</v>
      </c>
      <c r="L296">
        <v>323439</v>
      </c>
      <c r="M296">
        <v>587760</v>
      </c>
      <c r="N296">
        <v>9241758</v>
      </c>
      <c r="O296">
        <v>14585</v>
      </c>
      <c r="P296">
        <v>34994</v>
      </c>
      <c r="Q296">
        <v>0</v>
      </c>
      <c r="R296">
        <v>12591</v>
      </c>
      <c r="S296" t="s">
        <v>1204</v>
      </c>
      <c r="T296" s="4">
        <v>1E-3</v>
      </c>
      <c r="U296" t="s">
        <v>1205</v>
      </c>
      <c r="V296" s="4">
        <v>5.0000000000000001E-3</v>
      </c>
      <c r="W296" t="s">
        <v>1206</v>
      </c>
      <c r="X296" s="4">
        <v>2.2000000000000001E-3</v>
      </c>
      <c r="Y296" t="s">
        <v>1205</v>
      </c>
      <c r="Z296" s="4">
        <v>1.4E-3</v>
      </c>
      <c r="AA296" t="s">
        <v>1207</v>
      </c>
      <c r="AB296" s="4">
        <v>1.1999999999999999E-3</v>
      </c>
      <c r="AC296" t="s">
        <v>1205</v>
      </c>
      <c r="AD296" t="s">
        <v>1252</v>
      </c>
    </row>
    <row r="297" spans="1:30" hidden="1" x14ac:dyDescent="0.55000000000000004">
      <c r="A297">
        <v>5400803874</v>
      </c>
      <c r="B297">
        <v>14</v>
      </c>
      <c r="C297">
        <v>691207</v>
      </c>
      <c r="D297" t="s">
        <v>1203</v>
      </c>
      <c r="E297">
        <v>0.18</v>
      </c>
      <c r="F297">
        <v>17</v>
      </c>
      <c r="G297">
        <v>8514477</v>
      </c>
      <c r="H297">
        <v>168415960</v>
      </c>
      <c r="I297">
        <v>406963</v>
      </c>
      <c r="J297">
        <v>630052</v>
      </c>
      <c r="K297">
        <v>0</v>
      </c>
      <c r="L297">
        <v>336878</v>
      </c>
      <c r="M297">
        <v>555508</v>
      </c>
      <c r="N297">
        <v>9274323</v>
      </c>
      <c r="O297">
        <v>11851</v>
      </c>
      <c r="P297">
        <v>34636</v>
      </c>
      <c r="Q297">
        <v>0</v>
      </c>
      <c r="R297">
        <v>15457</v>
      </c>
      <c r="S297" t="s">
        <v>1204</v>
      </c>
      <c r="T297" s="4">
        <v>1E-3</v>
      </c>
      <c r="U297" t="s">
        <v>1205</v>
      </c>
      <c r="V297" s="4">
        <v>4.7000000000000002E-3</v>
      </c>
      <c r="W297" t="s">
        <v>1206</v>
      </c>
      <c r="X297" s="4">
        <v>2.3E-3</v>
      </c>
      <c r="Y297" t="s">
        <v>1205</v>
      </c>
      <c r="Z297" s="4">
        <v>1.1999999999999999E-3</v>
      </c>
      <c r="AA297" t="s">
        <v>1207</v>
      </c>
      <c r="AB297" s="4">
        <v>1.1000000000000001E-3</v>
      </c>
      <c r="AC297" t="s">
        <v>1205</v>
      </c>
      <c r="AD297" t="s">
        <v>1252</v>
      </c>
    </row>
    <row r="298" spans="1:30" hidden="1" x14ac:dyDescent="0.55000000000000004">
      <c r="A298">
        <v>5400815945</v>
      </c>
      <c r="B298">
        <v>15</v>
      </c>
      <c r="C298">
        <v>691207</v>
      </c>
      <c r="D298" t="s">
        <v>1203</v>
      </c>
      <c r="E298">
        <v>0.18</v>
      </c>
      <c r="F298">
        <v>17</v>
      </c>
      <c r="G298">
        <v>8321266</v>
      </c>
      <c r="H298">
        <v>168607394</v>
      </c>
      <c r="I298">
        <v>438306</v>
      </c>
      <c r="J298">
        <v>687818</v>
      </c>
      <c r="K298">
        <v>0</v>
      </c>
      <c r="L298">
        <v>367239</v>
      </c>
      <c r="M298">
        <v>578406</v>
      </c>
      <c r="N298">
        <v>9251018</v>
      </c>
      <c r="O298">
        <v>16081</v>
      </c>
      <c r="P298">
        <v>37495</v>
      </c>
      <c r="Q298">
        <v>0</v>
      </c>
      <c r="R298">
        <v>12635</v>
      </c>
      <c r="S298" t="s">
        <v>1204</v>
      </c>
      <c r="T298" s="4">
        <v>1.5E-3</v>
      </c>
      <c r="U298" t="s">
        <v>1205</v>
      </c>
      <c r="V298" s="4">
        <v>5.4000000000000003E-3</v>
      </c>
      <c r="W298" t="s">
        <v>1206</v>
      </c>
      <c r="X298" s="4">
        <v>0</v>
      </c>
      <c r="Y298" t="s">
        <v>1205</v>
      </c>
      <c r="Z298" s="4">
        <v>1.6000000000000001E-3</v>
      </c>
      <c r="AA298" t="s">
        <v>1207</v>
      </c>
      <c r="AB298" s="4">
        <v>1.4E-3</v>
      </c>
      <c r="AC298" t="s">
        <v>1205</v>
      </c>
      <c r="AD298" t="s">
        <v>1247</v>
      </c>
    </row>
    <row r="299" spans="1:30" hidden="1" x14ac:dyDescent="0.55000000000000004">
      <c r="A299">
        <v>5400833543</v>
      </c>
      <c r="B299">
        <v>16</v>
      </c>
      <c r="C299">
        <v>691208</v>
      </c>
      <c r="D299" t="s">
        <v>1203</v>
      </c>
      <c r="E299">
        <v>0.18</v>
      </c>
      <c r="F299">
        <v>17</v>
      </c>
      <c r="G299">
        <v>8462450</v>
      </c>
      <c r="H299">
        <v>168458625</v>
      </c>
      <c r="I299">
        <v>355820</v>
      </c>
      <c r="J299">
        <v>635887</v>
      </c>
      <c r="K299">
        <v>0</v>
      </c>
      <c r="L299">
        <v>330574</v>
      </c>
      <c r="M299">
        <v>585075</v>
      </c>
      <c r="N299">
        <v>9244808</v>
      </c>
      <c r="O299">
        <v>13515</v>
      </c>
      <c r="P299">
        <v>41081</v>
      </c>
      <c r="Q299">
        <v>0</v>
      </c>
      <c r="R299">
        <v>14577</v>
      </c>
      <c r="S299" t="s">
        <v>1204</v>
      </c>
      <c r="T299" s="4">
        <v>6.9999999999999999E-4</v>
      </c>
      <c r="U299" t="s">
        <v>1205</v>
      </c>
      <c r="V299" s="4">
        <v>5.4999999999999997E-3</v>
      </c>
      <c r="W299" t="s">
        <v>1206</v>
      </c>
      <c r="X299" s="4">
        <v>2E-3</v>
      </c>
      <c r="Y299" t="s">
        <v>1205</v>
      </c>
      <c r="Z299" s="4">
        <v>1.2999999999999999E-3</v>
      </c>
      <c r="AA299" t="s">
        <v>1207</v>
      </c>
      <c r="AB299" s="4">
        <v>1.1000000000000001E-3</v>
      </c>
      <c r="AC299" t="s">
        <v>1205</v>
      </c>
      <c r="AD299" t="s">
        <v>1231</v>
      </c>
    </row>
    <row r="300" spans="1:30" hidden="1" x14ac:dyDescent="0.55000000000000004">
      <c r="A300">
        <v>5400910100</v>
      </c>
      <c r="B300">
        <v>10</v>
      </c>
      <c r="C300">
        <v>691207</v>
      </c>
      <c r="D300" t="s">
        <v>1203</v>
      </c>
      <c r="E300">
        <v>0.18</v>
      </c>
      <c r="F300">
        <v>17</v>
      </c>
      <c r="G300">
        <v>8789045</v>
      </c>
      <c r="H300">
        <v>168135457</v>
      </c>
      <c r="I300">
        <v>401594</v>
      </c>
      <c r="J300">
        <v>693261</v>
      </c>
      <c r="K300">
        <v>0</v>
      </c>
      <c r="L300">
        <v>361622</v>
      </c>
      <c r="M300">
        <v>573587</v>
      </c>
      <c r="N300">
        <v>9255837</v>
      </c>
      <c r="O300">
        <v>15424</v>
      </c>
      <c r="P300">
        <v>41634</v>
      </c>
      <c r="Q300">
        <v>0</v>
      </c>
      <c r="R300">
        <v>17254</v>
      </c>
      <c r="S300" t="s">
        <v>1204</v>
      </c>
      <c r="T300" s="4">
        <v>1.2999999999999999E-3</v>
      </c>
      <c r="U300" t="s">
        <v>1205</v>
      </c>
      <c r="V300" s="4">
        <v>5.7999999999999996E-3</v>
      </c>
      <c r="W300" t="s">
        <v>1206</v>
      </c>
      <c r="X300" s="4">
        <v>2.2000000000000001E-3</v>
      </c>
      <c r="Y300" t="s">
        <v>1205</v>
      </c>
      <c r="Z300" s="4">
        <v>1.5E-3</v>
      </c>
      <c r="AA300" t="s">
        <v>1207</v>
      </c>
      <c r="AB300" s="4">
        <v>1.4E-3</v>
      </c>
      <c r="AC300" t="s">
        <v>1205</v>
      </c>
      <c r="AD300" t="s">
        <v>1282</v>
      </c>
    </row>
    <row r="301" spans="1:30" hidden="1" x14ac:dyDescent="0.55000000000000004">
      <c r="A301">
        <v>5400947786</v>
      </c>
      <c r="B301">
        <v>12</v>
      </c>
      <c r="C301">
        <v>691207</v>
      </c>
      <c r="D301" t="s">
        <v>1203</v>
      </c>
      <c r="E301">
        <v>0.18</v>
      </c>
      <c r="F301">
        <v>17</v>
      </c>
      <c r="G301">
        <v>5989506</v>
      </c>
      <c r="H301">
        <v>170943969</v>
      </c>
      <c r="I301">
        <v>253812</v>
      </c>
      <c r="J301">
        <v>515278</v>
      </c>
      <c r="K301">
        <v>0</v>
      </c>
      <c r="L301">
        <v>310370</v>
      </c>
      <c r="M301">
        <v>554199</v>
      </c>
      <c r="N301">
        <v>9275557</v>
      </c>
      <c r="O301">
        <v>10891</v>
      </c>
      <c r="P301">
        <v>35778</v>
      </c>
      <c r="Q301">
        <v>0</v>
      </c>
      <c r="R301">
        <v>18147</v>
      </c>
      <c r="S301" t="s">
        <v>1204</v>
      </c>
      <c r="T301" s="4">
        <v>1.9E-3</v>
      </c>
      <c r="U301" t="s">
        <v>1205</v>
      </c>
      <c r="V301" s="4">
        <v>4.7000000000000002E-3</v>
      </c>
      <c r="W301" t="s">
        <v>1206</v>
      </c>
      <c r="X301" s="4">
        <v>1.4E-3</v>
      </c>
      <c r="Y301" t="s">
        <v>1205</v>
      </c>
      <c r="Z301" s="4">
        <v>1.1000000000000001E-3</v>
      </c>
      <c r="AA301" t="s">
        <v>1207</v>
      </c>
      <c r="AB301" s="4">
        <v>4.0000000000000002E-4</v>
      </c>
      <c r="AC301" t="s">
        <v>1205</v>
      </c>
      <c r="AD301" t="s">
        <v>1253</v>
      </c>
    </row>
    <row r="302" spans="1:30" hidden="1" x14ac:dyDescent="0.55000000000000004">
      <c r="A302">
        <v>5401061973</v>
      </c>
      <c r="B302">
        <v>9</v>
      </c>
      <c r="C302">
        <v>691207</v>
      </c>
      <c r="D302" t="s">
        <v>1203</v>
      </c>
      <c r="E302">
        <v>0.18</v>
      </c>
      <c r="F302">
        <v>17</v>
      </c>
      <c r="G302">
        <v>8887596</v>
      </c>
      <c r="H302">
        <v>168038576</v>
      </c>
      <c r="I302">
        <v>611702</v>
      </c>
      <c r="J302">
        <v>715837</v>
      </c>
      <c r="K302">
        <v>0</v>
      </c>
      <c r="L302">
        <v>332859</v>
      </c>
      <c r="M302">
        <v>603434</v>
      </c>
      <c r="N302">
        <v>9224170</v>
      </c>
      <c r="O302">
        <v>17207</v>
      </c>
      <c r="P302">
        <v>42024</v>
      </c>
      <c r="Q302">
        <v>0</v>
      </c>
      <c r="R302">
        <v>15477</v>
      </c>
      <c r="S302" t="s">
        <v>1204</v>
      </c>
      <c r="T302" s="4">
        <v>2.0000000000000001E-4</v>
      </c>
      <c r="U302" t="s">
        <v>1205</v>
      </c>
      <c r="V302" s="4">
        <v>6.0000000000000001E-3</v>
      </c>
      <c r="W302" t="s">
        <v>1206</v>
      </c>
      <c r="X302" s="4">
        <v>1E-3</v>
      </c>
      <c r="Y302" t="s">
        <v>1205</v>
      </c>
      <c r="Z302" s="4">
        <v>1.6999999999999999E-3</v>
      </c>
      <c r="AA302" t="s">
        <v>1207</v>
      </c>
      <c r="AB302" s="4">
        <v>1.6000000000000001E-3</v>
      </c>
      <c r="AC302" t="s">
        <v>1205</v>
      </c>
      <c r="AD302" t="s">
        <v>1282</v>
      </c>
    </row>
    <row r="303" spans="1:30" hidden="1" x14ac:dyDescent="0.55000000000000004">
      <c r="A303">
        <v>5401068802</v>
      </c>
      <c r="B303">
        <v>5</v>
      </c>
      <c r="C303">
        <v>691207</v>
      </c>
      <c r="D303" t="s">
        <v>1203</v>
      </c>
      <c r="E303">
        <v>0.18</v>
      </c>
      <c r="F303">
        <v>17</v>
      </c>
      <c r="G303">
        <v>7976949</v>
      </c>
      <c r="H303">
        <v>168955801</v>
      </c>
      <c r="I303">
        <v>361894</v>
      </c>
      <c r="J303">
        <v>632799</v>
      </c>
      <c r="K303">
        <v>0</v>
      </c>
      <c r="L303">
        <v>348540</v>
      </c>
      <c r="M303">
        <v>570481</v>
      </c>
      <c r="N303">
        <v>9259261</v>
      </c>
      <c r="O303">
        <v>12671</v>
      </c>
      <c r="P303">
        <v>37623</v>
      </c>
      <c r="Q303">
        <v>0</v>
      </c>
      <c r="R303">
        <v>17099</v>
      </c>
      <c r="S303" t="s">
        <v>1204</v>
      </c>
      <c r="T303" s="4">
        <v>6.9999999999999999E-4</v>
      </c>
      <c r="U303" t="s">
        <v>1205</v>
      </c>
      <c r="V303" s="4">
        <v>5.1000000000000004E-3</v>
      </c>
      <c r="W303" t="s">
        <v>1206</v>
      </c>
      <c r="X303" s="4">
        <v>2E-3</v>
      </c>
      <c r="Y303" t="s">
        <v>1205</v>
      </c>
      <c r="Z303" s="4">
        <v>1.1999999999999999E-3</v>
      </c>
      <c r="AA303" t="s">
        <v>1207</v>
      </c>
      <c r="AB303" s="4">
        <v>1.1000000000000001E-3</v>
      </c>
      <c r="AC303" t="s">
        <v>1205</v>
      </c>
      <c r="AD303" t="s">
        <v>1247</v>
      </c>
    </row>
    <row r="304" spans="1:30" x14ac:dyDescent="0.55000000000000004">
      <c r="A304">
        <v>5401169634</v>
      </c>
      <c r="B304">
        <v>17</v>
      </c>
      <c r="C304">
        <v>691208</v>
      </c>
      <c r="D304" t="s">
        <v>1203</v>
      </c>
      <c r="E304">
        <v>0.18</v>
      </c>
      <c r="F304">
        <v>17</v>
      </c>
      <c r="G304">
        <v>8619797</v>
      </c>
      <c r="H304">
        <v>168312431</v>
      </c>
      <c r="I304">
        <v>453428</v>
      </c>
      <c r="J304">
        <v>693845</v>
      </c>
      <c r="K304">
        <v>0</v>
      </c>
      <c r="L304">
        <v>344626</v>
      </c>
      <c r="M304">
        <v>621316</v>
      </c>
      <c r="N304">
        <v>9206340</v>
      </c>
      <c r="O304">
        <v>21770</v>
      </c>
      <c r="P304">
        <v>47723</v>
      </c>
      <c r="Q304">
        <v>0</v>
      </c>
      <c r="R304">
        <v>13120</v>
      </c>
      <c r="S304" t="s">
        <v>1204</v>
      </c>
      <c r="T304" s="4">
        <v>1.6000000000000001E-3</v>
      </c>
      <c r="U304" t="s">
        <v>1205</v>
      </c>
      <c r="V304" s="4">
        <v>7.0000000000000001E-3</v>
      </c>
      <c r="W304" t="s">
        <v>1206</v>
      </c>
      <c r="X304" s="4">
        <v>1E-4</v>
      </c>
      <c r="Y304" t="s">
        <v>1205</v>
      </c>
      <c r="Z304" s="4">
        <v>2.2000000000000001E-3</v>
      </c>
      <c r="AA304" t="s">
        <v>1207</v>
      </c>
      <c r="AB304" s="4">
        <v>1.4E-3</v>
      </c>
      <c r="AC304" t="s">
        <v>1205</v>
      </c>
      <c r="AD304" t="s">
        <v>1280</v>
      </c>
    </row>
    <row r="305" spans="1:30" hidden="1" x14ac:dyDescent="0.55000000000000004">
      <c r="A305">
        <v>5401236837</v>
      </c>
      <c r="B305">
        <v>13</v>
      </c>
      <c r="C305">
        <v>691207</v>
      </c>
      <c r="D305" t="s">
        <v>1203</v>
      </c>
      <c r="E305">
        <v>0.18</v>
      </c>
      <c r="F305">
        <v>17</v>
      </c>
      <c r="G305">
        <v>8918859</v>
      </c>
      <c r="H305">
        <v>168003501</v>
      </c>
      <c r="I305">
        <v>652132</v>
      </c>
      <c r="J305">
        <v>819571</v>
      </c>
      <c r="K305">
        <v>0</v>
      </c>
      <c r="L305">
        <v>381709</v>
      </c>
      <c r="M305">
        <v>537781</v>
      </c>
      <c r="N305">
        <v>9289854</v>
      </c>
      <c r="O305">
        <v>10948</v>
      </c>
      <c r="P305">
        <v>38177</v>
      </c>
      <c r="Q305">
        <v>0</v>
      </c>
      <c r="R305">
        <v>18121</v>
      </c>
      <c r="S305" t="s">
        <v>1204</v>
      </c>
      <c r="T305" s="4">
        <v>1E-3</v>
      </c>
      <c r="U305" t="s">
        <v>1205</v>
      </c>
      <c r="V305" s="4">
        <v>4.8999999999999998E-3</v>
      </c>
      <c r="W305" t="s">
        <v>1206</v>
      </c>
      <c r="X305" s="4">
        <v>1.1999999999999999E-3</v>
      </c>
      <c r="Y305" t="s">
        <v>1205</v>
      </c>
      <c r="Z305" s="4">
        <v>1.1000000000000001E-3</v>
      </c>
      <c r="AA305" t="s">
        <v>1207</v>
      </c>
      <c r="AB305" s="4">
        <v>2.2000000000000001E-3</v>
      </c>
      <c r="AC305" t="s">
        <v>1205</v>
      </c>
      <c r="AD305" t="s">
        <v>1247</v>
      </c>
    </row>
    <row r="306" spans="1:30" hidden="1" x14ac:dyDescent="0.55000000000000004">
      <c r="A306">
        <v>5402426279</v>
      </c>
      <c r="B306">
        <v>8</v>
      </c>
      <c r="C306">
        <v>691207</v>
      </c>
      <c r="D306" t="s">
        <v>1203</v>
      </c>
      <c r="E306">
        <v>0.18</v>
      </c>
      <c r="F306">
        <v>17</v>
      </c>
      <c r="G306">
        <v>8797798</v>
      </c>
      <c r="H306">
        <v>168125165</v>
      </c>
      <c r="I306">
        <v>396944</v>
      </c>
      <c r="J306">
        <v>662877</v>
      </c>
      <c r="K306">
        <v>0</v>
      </c>
      <c r="L306">
        <v>360701</v>
      </c>
      <c r="M306">
        <v>569556</v>
      </c>
      <c r="N306">
        <v>9258345</v>
      </c>
      <c r="O306">
        <v>16278</v>
      </c>
      <c r="P306">
        <v>35622</v>
      </c>
      <c r="Q306">
        <v>0</v>
      </c>
      <c r="R306">
        <v>14137</v>
      </c>
      <c r="S306" t="s">
        <v>1204</v>
      </c>
      <c r="T306" s="4">
        <v>1.1000000000000001E-3</v>
      </c>
      <c r="U306" t="s">
        <v>1205</v>
      </c>
      <c r="V306" s="4">
        <v>5.1999999999999998E-3</v>
      </c>
      <c r="W306" t="s">
        <v>1206</v>
      </c>
      <c r="X306" s="4">
        <v>2.2000000000000001E-3</v>
      </c>
      <c r="Y306" t="s">
        <v>1205</v>
      </c>
      <c r="Z306" s="4">
        <v>1.6000000000000001E-3</v>
      </c>
      <c r="AA306" t="s">
        <v>1207</v>
      </c>
      <c r="AB306" s="4">
        <v>1.2999999999999999E-3</v>
      </c>
      <c r="AC306" t="s">
        <v>1205</v>
      </c>
      <c r="AD306" t="s">
        <v>1253</v>
      </c>
    </row>
    <row r="307" spans="1:30" hidden="1" x14ac:dyDescent="0.55000000000000004">
      <c r="A307">
        <v>5403252916</v>
      </c>
      <c r="B307">
        <v>3</v>
      </c>
      <c r="C307">
        <v>691207</v>
      </c>
      <c r="D307" t="s">
        <v>1203</v>
      </c>
      <c r="E307">
        <v>0.18</v>
      </c>
      <c r="F307">
        <v>17</v>
      </c>
      <c r="G307">
        <v>9271315</v>
      </c>
      <c r="H307">
        <v>167655794</v>
      </c>
      <c r="I307">
        <v>516122</v>
      </c>
      <c r="J307">
        <v>760995</v>
      </c>
      <c r="K307">
        <v>0</v>
      </c>
      <c r="L307">
        <v>382970</v>
      </c>
      <c r="M307">
        <v>568648</v>
      </c>
      <c r="N307">
        <v>9260902</v>
      </c>
      <c r="O307">
        <v>15430</v>
      </c>
      <c r="P307">
        <v>33762</v>
      </c>
      <c r="Q307">
        <v>0</v>
      </c>
      <c r="R307">
        <v>15183</v>
      </c>
      <c r="S307" t="s">
        <v>1204</v>
      </c>
      <c r="T307" s="4">
        <v>2.3E-3</v>
      </c>
      <c r="U307" t="s">
        <v>1205</v>
      </c>
      <c r="V307" s="4">
        <v>5.0000000000000001E-3</v>
      </c>
      <c r="W307" t="s">
        <v>1206</v>
      </c>
      <c r="X307" s="4">
        <v>4.0000000000000002E-4</v>
      </c>
      <c r="Y307" t="s">
        <v>1205</v>
      </c>
      <c r="Z307" s="4">
        <v>1.5E-3</v>
      </c>
      <c r="AA307" t="s">
        <v>1207</v>
      </c>
      <c r="AB307" s="4">
        <v>1.8E-3</v>
      </c>
      <c r="AC307" t="s">
        <v>1205</v>
      </c>
      <c r="AD307" t="s">
        <v>1246</v>
      </c>
    </row>
    <row r="308" spans="1:30" hidden="1" x14ac:dyDescent="0.55000000000000004">
      <c r="A308">
        <v>5700545855</v>
      </c>
      <c r="B308">
        <v>11</v>
      </c>
      <c r="C308">
        <v>729607</v>
      </c>
      <c r="D308" t="s">
        <v>1203</v>
      </c>
      <c r="E308">
        <v>0.18</v>
      </c>
      <c r="F308">
        <v>18</v>
      </c>
      <c r="G308">
        <v>8959075</v>
      </c>
      <c r="H308">
        <v>177802981</v>
      </c>
      <c r="I308">
        <v>457219</v>
      </c>
      <c r="J308">
        <v>709725</v>
      </c>
      <c r="K308">
        <v>0</v>
      </c>
      <c r="L308">
        <v>357005</v>
      </c>
      <c r="M308">
        <v>563590</v>
      </c>
      <c r="N308">
        <v>9266489</v>
      </c>
      <c r="O308">
        <v>16271</v>
      </c>
      <c r="P308">
        <v>37310</v>
      </c>
      <c r="Q308">
        <v>0</v>
      </c>
      <c r="R308">
        <v>17239</v>
      </c>
      <c r="S308" t="s">
        <v>1204</v>
      </c>
      <c r="T308" s="4">
        <v>1.6000000000000001E-3</v>
      </c>
      <c r="U308" t="s">
        <v>1205</v>
      </c>
      <c r="V308" s="4">
        <v>5.4000000000000003E-3</v>
      </c>
      <c r="W308" t="s">
        <v>1206</v>
      </c>
      <c r="X308" s="4">
        <v>1E-4</v>
      </c>
      <c r="Y308" t="s">
        <v>1205</v>
      </c>
      <c r="Z308" s="4">
        <v>1.6000000000000001E-3</v>
      </c>
      <c r="AA308" t="s">
        <v>1207</v>
      </c>
      <c r="AB308" s="4">
        <v>1.5E-3</v>
      </c>
      <c r="AC308" t="s">
        <v>1205</v>
      </c>
      <c r="AD308" t="s">
        <v>1227</v>
      </c>
    </row>
    <row r="309" spans="1:30" hidden="1" x14ac:dyDescent="0.55000000000000004">
      <c r="A309">
        <v>5700591189</v>
      </c>
      <c r="B309">
        <v>2</v>
      </c>
      <c r="C309">
        <v>729607</v>
      </c>
      <c r="D309" t="s">
        <v>1203</v>
      </c>
      <c r="E309">
        <v>0.18</v>
      </c>
      <c r="F309">
        <v>18</v>
      </c>
      <c r="G309">
        <v>8503521</v>
      </c>
      <c r="H309">
        <v>178249685</v>
      </c>
      <c r="I309">
        <v>498283</v>
      </c>
      <c r="J309">
        <v>679667</v>
      </c>
      <c r="K309">
        <v>0</v>
      </c>
      <c r="L309">
        <v>313382</v>
      </c>
      <c r="M309">
        <v>615192</v>
      </c>
      <c r="N309">
        <v>9214425</v>
      </c>
      <c r="O309">
        <v>16038</v>
      </c>
      <c r="P309">
        <v>55329</v>
      </c>
      <c r="Q309">
        <v>0</v>
      </c>
      <c r="R309">
        <v>14905</v>
      </c>
      <c r="S309" t="s">
        <v>1204</v>
      </c>
      <c r="T309" s="4">
        <v>1.6999999999999999E-3</v>
      </c>
      <c r="U309" t="s">
        <v>1205</v>
      </c>
      <c r="V309" s="4">
        <v>7.1999999999999998E-3</v>
      </c>
      <c r="W309" t="s">
        <v>1206</v>
      </c>
      <c r="X309" s="4">
        <v>2.9999999999999997E-4</v>
      </c>
      <c r="Y309" t="s">
        <v>1205</v>
      </c>
      <c r="Z309" s="4">
        <v>1.6000000000000001E-3</v>
      </c>
      <c r="AA309" t="s">
        <v>1207</v>
      </c>
      <c r="AB309" s="4">
        <v>1.2999999999999999E-3</v>
      </c>
      <c r="AC309" t="s">
        <v>1205</v>
      </c>
      <c r="AD309" t="s">
        <v>1267</v>
      </c>
    </row>
    <row r="310" spans="1:30" hidden="1" x14ac:dyDescent="0.55000000000000004">
      <c r="A310">
        <v>5700606149</v>
      </c>
      <c r="B310">
        <v>6</v>
      </c>
      <c r="C310">
        <v>729607</v>
      </c>
      <c r="D310" t="s">
        <v>1203</v>
      </c>
      <c r="E310">
        <v>0.18</v>
      </c>
      <c r="F310">
        <v>18</v>
      </c>
      <c r="G310">
        <v>9433807</v>
      </c>
      <c r="H310">
        <v>177315084</v>
      </c>
      <c r="I310">
        <v>354407</v>
      </c>
      <c r="J310">
        <v>690509</v>
      </c>
      <c r="K310">
        <v>0</v>
      </c>
      <c r="L310">
        <v>366446</v>
      </c>
      <c r="M310">
        <v>583610</v>
      </c>
      <c r="N310">
        <v>9246278</v>
      </c>
      <c r="O310">
        <v>14434</v>
      </c>
      <c r="P310">
        <v>42223</v>
      </c>
      <c r="Q310">
        <v>0</v>
      </c>
      <c r="R310">
        <v>17371</v>
      </c>
      <c r="S310" t="s">
        <v>1204</v>
      </c>
      <c r="T310" s="4">
        <v>8.9999999999999998E-4</v>
      </c>
      <c r="U310" t="s">
        <v>1205</v>
      </c>
      <c r="V310" s="4">
        <v>5.7000000000000002E-3</v>
      </c>
      <c r="W310" t="s">
        <v>1206</v>
      </c>
      <c r="X310" s="4">
        <v>1.8E-3</v>
      </c>
      <c r="Y310" t="s">
        <v>1205</v>
      </c>
      <c r="Z310" s="4">
        <v>1.4E-3</v>
      </c>
      <c r="AA310" t="s">
        <v>1207</v>
      </c>
      <c r="AB310" s="4">
        <v>1.2999999999999999E-3</v>
      </c>
      <c r="AC310" t="s">
        <v>1205</v>
      </c>
      <c r="AD310" t="s">
        <v>1282</v>
      </c>
    </row>
    <row r="311" spans="1:30" hidden="1" x14ac:dyDescent="0.55000000000000004">
      <c r="A311">
        <v>5700703612</v>
      </c>
      <c r="B311">
        <v>4</v>
      </c>
      <c r="C311">
        <v>729607</v>
      </c>
      <c r="D311" t="s">
        <v>1203</v>
      </c>
      <c r="E311">
        <v>0.18</v>
      </c>
      <c r="F311">
        <v>18</v>
      </c>
      <c r="G311">
        <v>6849371</v>
      </c>
      <c r="H311">
        <v>179905278</v>
      </c>
      <c r="I311">
        <v>343923</v>
      </c>
      <c r="J311">
        <v>607466</v>
      </c>
      <c r="K311">
        <v>0</v>
      </c>
      <c r="L311">
        <v>311903</v>
      </c>
      <c r="M311">
        <v>608977</v>
      </c>
      <c r="N311">
        <v>9220758</v>
      </c>
      <c r="O311">
        <v>15589</v>
      </c>
      <c r="P311">
        <v>45976</v>
      </c>
      <c r="Q311">
        <v>0</v>
      </c>
      <c r="R311">
        <v>18422</v>
      </c>
      <c r="S311" t="s">
        <v>1204</v>
      </c>
      <c r="T311" s="4">
        <v>4.0000000000000002E-4</v>
      </c>
      <c r="U311" t="s">
        <v>1205</v>
      </c>
      <c r="V311" s="4">
        <v>6.1999999999999998E-3</v>
      </c>
      <c r="W311" t="s">
        <v>1206</v>
      </c>
      <c r="X311" s="4">
        <v>1.8E-3</v>
      </c>
      <c r="Y311" t="s">
        <v>1205</v>
      </c>
      <c r="Z311" s="4">
        <v>1.5E-3</v>
      </c>
      <c r="AA311" t="s">
        <v>1207</v>
      </c>
      <c r="AB311" s="4">
        <v>8.9999999999999998E-4</v>
      </c>
      <c r="AC311" t="s">
        <v>1205</v>
      </c>
      <c r="AD311" t="s">
        <v>1284</v>
      </c>
    </row>
    <row r="312" spans="1:30" hidden="1" x14ac:dyDescent="0.55000000000000004">
      <c r="A312">
        <v>5700737522</v>
      </c>
      <c r="B312">
        <v>1</v>
      </c>
      <c r="C312">
        <v>729607</v>
      </c>
      <c r="D312" t="s">
        <v>1203</v>
      </c>
      <c r="E312">
        <v>0.18</v>
      </c>
      <c r="F312">
        <v>18</v>
      </c>
      <c r="G312">
        <v>9778889</v>
      </c>
      <c r="H312">
        <v>176971231</v>
      </c>
      <c r="I312">
        <v>435736</v>
      </c>
      <c r="J312">
        <v>720927</v>
      </c>
      <c r="K312">
        <v>0</v>
      </c>
      <c r="L312">
        <v>387108</v>
      </c>
      <c r="M312">
        <v>598275</v>
      </c>
      <c r="N312">
        <v>9230232</v>
      </c>
      <c r="O312">
        <v>21477</v>
      </c>
      <c r="P312">
        <v>50994</v>
      </c>
      <c r="Q312">
        <v>0</v>
      </c>
      <c r="R312">
        <v>24961</v>
      </c>
      <c r="S312" t="s">
        <v>1204</v>
      </c>
      <c r="T312" s="4">
        <v>1.5E-3</v>
      </c>
      <c r="U312" t="s">
        <v>1205</v>
      </c>
      <c r="V312" s="4">
        <v>7.3000000000000001E-3</v>
      </c>
      <c r="W312" t="s">
        <v>1206</v>
      </c>
      <c r="X312" s="4">
        <v>0</v>
      </c>
      <c r="Y312" t="s">
        <v>1205</v>
      </c>
      <c r="Z312" s="4">
        <v>2.0999999999999999E-3</v>
      </c>
      <c r="AA312" t="s">
        <v>1207</v>
      </c>
      <c r="AB312" s="4">
        <v>1.5E-3</v>
      </c>
      <c r="AC312" t="s">
        <v>1205</v>
      </c>
      <c r="AD312" t="s">
        <v>1257</v>
      </c>
    </row>
    <row r="313" spans="1:30" hidden="1" x14ac:dyDescent="0.55000000000000004">
      <c r="A313">
        <v>5700757442</v>
      </c>
      <c r="B313">
        <v>7</v>
      </c>
      <c r="C313">
        <v>729607</v>
      </c>
      <c r="D313" t="s">
        <v>1203</v>
      </c>
      <c r="E313">
        <v>0.18</v>
      </c>
      <c r="F313">
        <v>18</v>
      </c>
      <c r="G313">
        <v>9488533</v>
      </c>
      <c r="H313">
        <v>177267473</v>
      </c>
      <c r="I313">
        <v>415303</v>
      </c>
      <c r="J313">
        <v>688957</v>
      </c>
      <c r="K313">
        <v>0</v>
      </c>
      <c r="L313">
        <v>341618</v>
      </c>
      <c r="M313">
        <v>592784</v>
      </c>
      <c r="N313">
        <v>9234990</v>
      </c>
      <c r="O313">
        <v>13880</v>
      </c>
      <c r="P313">
        <v>41236</v>
      </c>
      <c r="Q313">
        <v>0</v>
      </c>
      <c r="R313">
        <v>18179</v>
      </c>
      <c r="S313" t="s">
        <v>1204</v>
      </c>
      <c r="T313" s="4">
        <v>1.2999999999999999E-3</v>
      </c>
      <c r="U313" t="s">
        <v>1205</v>
      </c>
      <c r="V313" s="4">
        <v>5.5999999999999999E-3</v>
      </c>
      <c r="W313" t="s">
        <v>1206</v>
      </c>
      <c r="X313" s="4">
        <v>2.2000000000000001E-3</v>
      </c>
      <c r="Y313" t="s">
        <v>1205</v>
      </c>
      <c r="Z313" s="4">
        <v>1.4E-3</v>
      </c>
      <c r="AA313" t="s">
        <v>1207</v>
      </c>
      <c r="AB313" s="4">
        <v>1.2999999999999999E-3</v>
      </c>
      <c r="AC313" t="s">
        <v>1205</v>
      </c>
      <c r="AD313" t="s">
        <v>1231</v>
      </c>
    </row>
    <row r="314" spans="1:30" hidden="1" x14ac:dyDescent="0.55000000000000004">
      <c r="A314">
        <v>5700805791</v>
      </c>
      <c r="B314">
        <v>14</v>
      </c>
      <c r="C314">
        <v>729607</v>
      </c>
      <c r="D314" t="s">
        <v>1203</v>
      </c>
      <c r="E314">
        <v>0.18</v>
      </c>
      <c r="F314">
        <v>18</v>
      </c>
      <c r="G314">
        <v>9107562</v>
      </c>
      <c r="H314">
        <v>177652699</v>
      </c>
      <c r="I314">
        <v>425030</v>
      </c>
      <c r="J314">
        <v>673483</v>
      </c>
      <c r="K314">
        <v>0</v>
      </c>
      <c r="L314">
        <v>352616</v>
      </c>
      <c r="M314">
        <v>593082</v>
      </c>
      <c r="N314">
        <v>9236739</v>
      </c>
      <c r="O314">
        <v>18067</v>
      </c>
      <c r="P314">
        <v>43431</v>
      </c>
      <c r="Q314">
        <v>0</v>
      </c>
      <c r="R314">
        <v>15738</v>
      </c>
      <c r="S314" t="s">
        <v>1204</v>
      </c>
      <c r="T314" s="4">
        <v>1.1999999999999999E-3</v>
      </c>
      <c r="U314" t="s">
        <v>1205</v>
      </c>
      <c r="V314" s="4">
        <v>6.1999999999999998E-3</v>
      </c>
      <c r="W314" t="s">
        <v>1206</v>
      </c>
      <c r="X314" s="4">
        <v>2.2000000000000001E-3</v>
      </c>
      <c r="Y314" t="s">
        <v>1205</v>
      </c>
      <c r="Z314" s="4">
        <v>1.8E-3</v>
      </c>
      <c r="AA314" t="s">
        <v>1207</v>
      </c>
      <c r="AB314" s="4">
        <v>1.2999999999999999E-3</v>
      </c>
      <c r="AC314" t="s">
        <v>1205</v>
      </c>
      <c r="AD314" t="s">
        <v>1279</v>
      </c>
    </row>
    <row r="315" spans="1:30" hidden="1" x14ac:dyDescent="0.55000000000000004">
      <c r="A315">
        <v>5700817789</v>
      </c>
      <c r="B315">
        <v>15</v>
      </c>
      <c r="C315">
        <v>729607</v>
      </c>
      <c r="D315" t="s">
        <v>1203</v>
      </c>
      <c r="E315">
        <v>0.18</v>
      </c>
      <c r="F315">
        <v>18</v>
      </c>
      <c r="G315">
        <v>8895659</v>
      </c>
      <c r="H315">
        <v>177862754</v>
      </c>
      <c r="I315">
        <v>452450</v>
      </c>
      <c r="J315">
        <v>733685</v>
      </c>
      <c r="K315">
        <v>0</v>
      </c>
      <c r="L315">
        <v>388924</v>
      </c>
      <c r="M315">
        <v>574390</v>
      </c>
      <c r="N315">
        <v>9255360</v>
      </c>
      <c r="O315">
        <v>14144</v>
      </c>
      <c r="P315">
        <v>45867</v>
      </c>
      <c r="Q315">
        <v>0</v>
      </c>
      <c r="R315">
        <v>21685</v>
      </c>
      <c r="S315" t="s">
        <v>1204</v>
      </c>
      <c r="T315" s="4">
        <v>1.6999999999999999E-3</v>
      </c>
      <c r="U315" t="s">
        <v>1205</v>
      </c>
      <c r="V315" s="4">
        <v>6.1000000000000004E-3</v>
      </c>
      <c r="W315" t="s">
        <v>1206</v>
      </c>
      <c r="X315" s="4">
        <v>1E-4</v>
      </c>
      <c r="Y315" t="s">
        <v>1205</v>
      </c>
      <c r="Z315" s="4">
        <v>1.4E-3</v>
      </c>
      <c r="AA315" t="s">
        <v>1207</v>
      </c>
      <c r="AB315" s="4">
        <v>1.6000000000000001E-3</v>
      </c>
      <c r="AC315" t="s">
        <v>1205</v>
      </c>
      <c r="AD315" t="s">
        <v>1284</v>
      </c>
    </row>
    <row r="316" spans="1:30" hidden="1" x14ac:dyDescent="0.55000000000000004">
      <c r="A316">
        <v>5700834865</v>
      </c>
      <c r="B316">
        <v>16</v>
      </c>
      <c r="C316">
        <v>729608</v>
      </c>
      <c r="D316" t="s">
        <v>1203</v>
      </c>
      <c r="E316">
        <v>0.18</v>
      </c>
      <c r="F316">
        <v>18</v>
      </c>
      <c r="G316">
        <v>9035828</v>
      </c>
      <c r="H316">
        <v>177715054</v>
      </c>
      <c r="I316">
        <v>369498</v>
      </c>
      <c r="J316">
        <v>680468</v>
      </c>
      <c r="K316">
        <v>0</v>
      </c>
      <c r="L316">
        <v>351836</v>
      </c>
      <c r="M316">
        <v>573375</v>
      </c>
      <c r="N316">
        <v>9256429</v>
      </c>
      <c r="O316">
        <v>13678</v>
      </c>
      <c r="P316">
        <v>44581</v>
      </c>
      <c r="Q316">
        <v>0</v>
      </c>
      <c r="R316">
        <v>21262</v>
      </c>
      <c r="S316" t="s">
        <v>1204</v>
      </c>
      <c r="T316" s="4">
        <v>1E-3</v>
      </c>
      <c r="U316" t="s">
        <v>1205</v>
      </c>
      <c r="V316" s="4">
        <v>5.8999999999999999E-3</v>
      </c>
      <c r="W316" t="s">
        <v>1206</v>
      </c>
      <c r="X316" s="4">
        <v>1.9E-3</v>
      </c>
      <c r="Y316" t="s">
        <v>1205</v>
      </c>
      <c r="Z316" s="4">
        <v>1.2999999999999999E-3</v>
      </c>
      <c r="AA316" t="s">
        <v>1207</v>
      </c>
      <c r="AB316" s="4">
        <v>1.2999999999999999E-3</v>
      </c>
      <c r="AC316" t="s">
        <v>1205</v>
      </c>
      <c r="AD316" t="s">
        <v>1228</v>
      </c>
    </row>
    <row r="317" spans="1:30" hidden="1" x14ac:dyDescent="0.55000000000000004">
      <c r="A317">
        <v>5700911936</v>
      </c>
      <c r="B317">
        <v>10</v>
      </c>
      <c r="C317">
        <v>729607</v>
      </c>
      <c r="D317" t="s">
        <v>1203</v>
      </c>
      <c r="E317">
        <v>0.18</v>
      </c>
      <c r="F317">
        <v>18</v>
      </c>
      <c r="G317">
        <v>9360671</v>
      </c>
      <c r="H317">
        <v>177391709</v>
      </c>
      <c r="I317">
        <v>416917</v>
      </c>
      <c r="J317">
        <v>732781</v>
      </c>
      <c r="K317">
        <v>0</v>
      </c>
      <c r="L317">
        <v>376635</v>
      </c>
      <c r="M317">
        <v>571623</v>
      </c>
      <c r="N317">
        <v>9256252</v>
      </c>
      <c r="O317">
        <v>15323</v>
      </c>
      <c r="P317">
        <v>39520</v>
      </c>
      <c r="Q317">
        <v>0</v>
      </c>
      <c r="R317">
        <v>15013</v>
      </c>
      <c r="S317" t="s">
        <v>1204</v>
      </c>
      <c r="T317" s="4">
        <v>1.5E-3</v>
      </c>
      <c r="U317" t="s">
        <v>1205</v>
      </c>
      <c r="V317" s="4">
        <v>5.4999999999999997E-3</v>
      </c>
      <c r="W317" t="s">
        <v>1206</v>
      </c>
      <c r="X317" s="4">
        <v>2.2000000000000001E-3</v>
      </c>
      <c r="Y317" t="s">
        <v>1205</v>
      </c>
      <c r="Z317" s="4">
        <v>1.5E-3</v>
      </c>
      <c r="AA317" t="s">
        <v>1207</v>
      </c>
      <c r="AB317" s="4">
        <v>1.6000000000000001E-3</v>
      </c>
      <c r="AC317" t="s">
        <v>1205</v>
      </c>
      <c r="AD317" t="s">
        <v>1251</v>
      </c>
    </row>
    <row r="318" spans="1:30" hidden="1" x14ac:dyDescent="0.55000000000000004">
      <c r="A318">
        <v>5700949694</v>
      </c>
      <c r="B318">
        <v>12</v>
      </c>
      <c r="C318">
        <v>729607</v>
      </c>
      <c r="D318" t="s">
        <v>1203</v>
      </c>
      <c r="E318">
        <v>0.18</v>
      </c>
      <c r="F318">
        <v>18</v>
      </c>
      <c r="G318">
        <v>6619684</v>
      </c>
      <c r="H318">
        <v>180141512</v>
      </c>
      <c r="I318">
        <v>275729</v>
      </c>
      <c r="J318">
        <v>572202</v>
      </c>
      <c r="K318">
        <v>0</v>
      </c>
      <c r="L318">
        <v>331675</v>
      </c>
      <c r="M318">
        <v>630175</v>
      </c>
      <c r="N318">
        <v>9197543</v>
      </c>
      <c r="O318">
        <v>21917</v>
      </c>
      <c r="P318">
        <v>56924</v>
      </c>
      <c r="Q318">
        <v>0</v>
      </c>
      <c r="R318">
        <v>21305</v>
      </c>
      <c r="S318" t="s">
        <v>1204</v>
      </c>
      <c r="T318" s="4">
        <v>2.2000000000000001E-3</v>
      </c>
      <c r="U318" t="s">
        <v>1205</v>
      </c>
      <c r="V318" s="4">
        <v>8.0000000000000002E-3</v>
      </c>
      <c r="W318" t="s">
        <v>1206</v>
      </c>
      <c r="X318" s="4">
        <v>1.4E-3</v>
      </c>
      <c r="Y318" t="s">
        <v>1205</v>
      </c>
      <c r="Z318" s="4">
        <v>2.2000000000000001E-3</v>
      </c>
      <c r="AA318" t="s">
        <v>1207</v>
      </c>
      <c r="AB318" s="4">
        <v>6.9999999999999999E-4</v>
      </c>
      <c r="AC318" t="s">
        <v>1205</v>
      </c>
      <c r="AD318" t="s">
        <v>1234</v>
      </c>
    </row>
    <row r="319" spans="1:30" hidden="1" x14ac:dyDescent="0.55000000000000004">
      <c r="A319">
        <v>5701063892</v>
      </c>
      <c r="B319">
        <v>9</v>
      </c>
      <c r="C319">
        <v>729607</v>
      </c>
      <c r="D319" t="s">
        <v>1203</v>
      </c>
      <c r="E319">
        <v>0.18</v>
      </c>
      <c r="F319">
        <v>18</v>
      </c>
      <c r="G319">
        <v>9492482</v>
      </c>
      <c r="H319">
        <v>177263592</v>
      </c>
      <c r="I319">
        <v>634070</v>
      </c>
      <c r="J319">
        <v>757704</v>
      </c>
      <c r="K319">
        <v>0</v>
      </c>
      <c r="L319">
        <v>349848</v>
      </c>
      <c r="M319">
        <v>604883</v>
      </c>
      <c r="N319">
        <v>9225016</v>
      </c>
      <c r="O319">
        <v>22368</v>
      </c>
      <c r="P319">
        <v>41867</v>
      </c>
      <c r="Q319">
        <v>0</v>
      </c>
      <c r="R319">
        <v>16989</v>
      </c>
      <c r="S319" t="s">
        <v>1204</v>
      </c>
      <c r="T319" s="4">
        <v>5.0000000000000001E-4</v>
      </c>
      <c r="U319" t="s">
        <v>1205</v>
      </c>
      <c r="V319" s="4">
        <v>6.4999999999999997E-3</v>
      </c>
      <c r="W319" t="s">
        <v>1206</v>
      </c>
      <c r="X319" s="4">
        <v>1E-3</v>
      </c>
      <c r="Y319" t="s">
        <v>1205</v>
      </c>
      <c r="Z319" s="4">
        <v>2.2000000000000001E-3</v>
      </c>
      <c r="AA319" t="s">
        <v>1207</v>
      </c>
      <c r="AB319" s="4">
        <v>1.6999999999999999E-3</v>
      </c>
      <c r="AC319" t="s">
        <v>1205</v>
      </c>
      <c r="AD319" t="s">
        <v>1282</v>
      </c>
    </row>
    <row r="320" spans="1:30" hidden="1" x14ac:dyDescent="0.55000000000000004">
      <c r="A320">
        <v>5701070767</v>
      </c>
      <c r="B320">
        <v>5</v>
      </c>
      <c r="C320">
        <v>729607</v>
      </c>
      <c r="D320" t="s">
        <v>1203</v>
      </c>
      <c r="E320">
        <v>0.18</v>
      </c>
      <c r="F320">
        <v>18</v>
      </c>
      <c r="G320">
        <v>8576284</v>
      </c>
      <c r="H320">
        <v>178186258</v>
      </c>
      <c r="I320">
        <v>375627</v>
      </c>
      <c r="J320">
        <v>682204</v>
      </c>
      <c r="K320">
        <v>0</v>
      </c>
      <c r="L320">
        <v>372902</v>
      </c>
      <c r="M320">
        <v>599332</v>
      </c>
      <c r="N320">
        <v>9230457</v>
      </c>
      <c r="O320">
        <v>13733</v>
      </c>
      <c r="P320">
        <v>49405</v>
      </c>
      <c r="Q320">
        <v>0</v>
      </c>
      <c r="R320">
        <v>24362</v>
      </c>
      <c r="S320" t="s">
        <v>1204</v>
      </c>
      <c r="T320" s="4">
        <v>1E-3</v>
      </c>
      <c r="U320" t="s">
        <v>1205</v>
      </c>
      <c r="V320" s="4">
        <v>6.4000000000000003E-3</v>
      </c>
      <c r="W320" t="s">
        <v>1206</v>
      </c>
      <c r="X320" s="4">
        <v>2E-3</v>
      </c>
      <c r="Y320" t="s">
        <v>1205</v>
      </c>
      <c r="Z320" s="4">
        <v>1.2999999999999999E-3</v>
      </c>
      <c r="AA320" t="s">
        <v>1207</v>
      </c>
      <c r="AB320" s="4">
        <v>1.2999999999999999E-3</v>
      </c>
      <c r="AC320" t="s">
        <v>1205</v>
      </c>
      <c r="AD320" t="s">
        <v>1230</v>
      </c>
    </row>
    <row r="321" spans="1:30" x14ac:dyDescent="0.55000000000000004">
      <c r="A321">
        <v>5701170860</v>
      </c>
      <c r="B321">
        <v>17</v>
      </c>
      <c r="C321">
        <v>729608</v>
      </c>
      <c r="D321" t="s">
        <v>1203</v>
      </c>
      <c r="E321">
        <v>0.18</v>
      </c>
      <c r="F321">
        <v>18</v>
      </c>
      <c r="G321">
        <v>9204607</v>
      </c>
      <c r="H321">
        <v>177557215</v>
      </c>
      <c r="I321">
        <v>466330</v>
      </c>
      <c r="J321">
        <v>737105</v>
      </c>
      <c r="K321">
        <v>0</v>
      </c>
      <c r="L321">
        <v>363715</v>
      </c>
      <c r="M321">
        <v>584807</v>
      </c>
      <c r="N321">
        <v>9244784</v>
      </c>
      <c r="O321">
        <v>12902</v>
      </c>
      <c r="P321">
        <v>43260</v>
      </c>
      <c r="Q321">
        <v>0</v>
      </c>
      <c r="R321">
        <v>19089</v>
      </c>
      <c r="S321" t="s">
        <v>1204</v>
      </c>
      <c r="T321" s="4">
        <v>1.8E-3</v>
      </c>
      <c r="U321" t="s">
        <v>1205</v>
      </c>
      <c r="V321" s="4">
        <v>5.7000000000000002E-3</v>
      </c>
      <c r="W321" t="s">
        <v>1206</v>
      </c>
      <c r="X321" s="4">
        <v>1E-4</v>
      </c>
      <c r="Y321" t="s">
        <v>1205</v>
      </c>
      <c r="Z321" s="4">
        <v>1.2999999999999999E-3</v>
      </c>
      <c r="AA321" t="s">
        <v>1207</v>
      </c>
      <c r="AB321" s="4">
        <v>1.6000000000000001E-3</v>
      </c>
      <c r="AC321" t="s">
        <v>1205</v>
      </c>
      <c r="AD321" t="s">
        <v>1279</v>
      </c>
    </row>
    <row r="322" spans="1:30" hidden="1" x14ac:dyDescent="0.55000000000000004">
      <c r="A322">
        <v>5701238692</v>
      </c>
      <c r="B322">
        <v>13</v>
      </c>
      <c r="C322">
        <v>729607</v>
      </c>
      <c r="D322" t="s">
        <v>1203</v>
      </c>
      <c r="E322">
        <v>0.18</v>
      </c>
      <c r="F322">
        <v>18</v>
      </c>
      <c r="G322">
        <v>9480720</v>
      </c>
      <c r="H322">
        <v>177271301</v>
      </c>
      <c r="I322">
        <v>670924</v>
      </c>
      <c r="J322">
        <v>862598</v>
      </c>
      <c r="K322">
        <v>0</v>
      </c>
      <c r="L322">
        <v>403249</v>
      </c>
      <c r="M322">
        <v>561858</v>
      </c>
      <c r="N322">
        <v>9267800</v>
      </c>
      <c r="O322">
        <v>18792</v>
      </c>
      <c r="P322">
        <v>43027</v>
      </c>
      <c r="Q322">
        <v>0</v>
      </c>
      <c r="R322">
        <v>21540</v>
      </c>
      <c r="S322" t="s">
        <v>1204</v>
      </c>
      <c r="T322" s="4">
        <v>1.2999999999999999E-3</v>
      </c>
      <c r="U322" t="s">
        <v>1205</v>
      </c>
      <c r="V322" s="4">
        <v>6.1999999999999998E-3</v>
      </c>
      <c r="W322" t="s">
        <v>1206</v>
      </c>
      <c r="X322" s="4">
        <v>1.1999999999999999E-3</v>
      </c>
      <c r="Y322" t="s">
        <v>1205</v>
      </c>
      <c r="Z322" s="4">
        <v>1.9E-3</v>
      </c>
      <c r="AA322" t="s">
        <v>1207</v>
      </c>
      <c r="AB322" s="4">
        <v>0</v>
      </c>
      <c r="AC322" t="s">
        <v>1205</v>
      </c>
      <c r="AD322" t="s">
        <v>1258</v>
      </c>
    </row>
    <row r="323" spans="1:30" hidden="1" x14ac:dyDescent="0.55000000000000004">
      <c r="A323">
        <v>5702428154</v>
      </c>
      <c r="B323">
        <v>8</v>
      </c>
      <c r="C323">
        <v>729607</v>
      </c>
      <c r="D323" t="s">
        <v>1203</v>
      </c>
      <c r="E323">
        <v>0.18</v>
      </c>
      <c r="F323">
        <v>18</v>
      </c>
      <c r="G323">
        <v>9371728</v>
      </c>
      <c r="H323">
        <v>177380915</v>
      </c>
      <c r="I323">
        <v>417514</v>
      </c>
      <c r="J323">
        <v>700789</v>
      </c>
      <c r="K323">
        <v>0</v>
      </c>
      <c r="L323">
        <v>375791</v>
      </c>
      <c r="M323">
        <v>573927</v>
      </c>
      <c r="N323">
        <v>9255750</v>
      </c>
      <c r="O323">
        <v>20570</v>
      </c>
      <c r="P323">
        <v>37912</v>
      </c>
      <c r="Q323">
        <v>0</v>
      </c>
      <c r="R323">
        <v>15090</v>
      </c>
      <c r="S323" t="s">
        <v>1204</v>
      </c>
      <c r="T323" s="4">
        <v>1.2999999999999999E-3</v>
      </c>
      <c r="U323" t="s">
        <v>1205</v>
      </c>
      <c r="V323" s="4">
        <v>5.8999999999999999E-3</v>
      </c>
      <c r="W323" t="s">
        <v>1206</v>
      </c>
      <c r="X323" s="4">
        <v>2.2000000000000001E-3</v>
      </c>
      <c r="Y323" t="s">
        <v>1205</v>
      </c>
      <c r="Z323" s="4">
        <v>2E-3</v>
      </c>
      <c r="AA323" t="s">
        <v>1207</v>
      </c>
      <c r="AB323" s="4">
        <v>1.4E-3</v>
      </c>
      <c r="AC323" t="s">
        <v>1205</v>
      </c>
      <c r="AD323" t="s">
        <v>1247</v>
      </c>
    </row>
    <row r="324" spans="1:30" hidden="1" x14ac:dyDescent="0.55000000000000004">
      <c r="A324">
        <v>5703254730</v>
      </c>
      <c r="B324">
        <v>3</v>
      </c>
      <c r="C324">
        <v>729607</v>
      </c>
      <c r="D324" t="s">
        <v>1203</v>
      </c>
      <c r="E324">
        <v>0.18</v>
      </c>
      <c r="F324">
        <v>18</v>
      </c>
      <c r="G324">
        <v>9862665</v>
      </c>
      <c r="H324">
        <v>176894032</v>
      </c>
      <c r="I324">
        <v>535693</v>
      </c>
      <c r="J324">
        <v>802955</v>
      </c>
      <c r="K324">
        <v>0</v>
      </c>
      <c r="L324">
        <v>402582</v>
      </c>
      <c r="M324">
        <v>591347</v>
      </c>
      <c r="N324">
        <v>9238238</v>
      </c>
      <c r="O324">
        <v>19571</v>
      </c>
      <c r="P324">
        <v>41960</v>
      </c>
      <c r="Q324">
        <v>0</v>
      </c>
      <c r="R324">
        <v>19612</v>
      </c>
      <c r="S324" t="s">
        <v>1204</v>
      </c>
      <c r="T324" s="4">
        <v>2.0000000000000001E-4</v>
      </c>
      <c r="U324" t="s">
        <v>1205</v>
      </c>
      <c r="V324" s="4">
        <v>6.1999999999999998E-3</v>
      </c>
      <c r="W324" t="s">
        <v>1206</v>
      </c>
      <c r="X324" s="4">
        <v>5.0000000000000001E-4</v>
      </c>
      <c r="Y324" t="s">
        <v>1205</v>
      </c>
      <c r="Z324" s="4">
        <v>1.9E-3</v>
      </c>
      <c r="AA324" t="s">
        <v>1207</v>
      </c>
      <c r="AB324" s="4">
        <v>1.9E-3</v>
      </c>
      <c r="AC324" t="s">
        <v>1205</v>
      </c>
      <c r="AD324" t="s">
        <v>1282</v>
      </c>
    </row>
    <row r="325" spans="1:30" hidden="1" x14ac:dyDescent="0.55000000000000004">
      <c r="A325">
        <v>6000545276</v>
      </c>
      <c r="B325">
        <v>11</v>
      </c>
      <c r="C325">
        <v>768007</v>
      </c>
      <c r="D325" t="s">
        <v>1203</v>
      </c>
      <c r="E325">
        <v>0.18</v>
      </c>
      <c r="F325">
        <v>19</v>
      </c>
      <c r="G325">
        <v>9575062</v>
      </c>
      <c r="H325">
        <v>187014823</v>
      </c>
      <c r="I325">
        <v>479974</v>
      </c>
      <c r="J325">
        <v>753049</v>
      </c>
      <c r="K325">
        <v>0</v>
      </c>
      <c r="L325">
        <v>370936</v>
      </c>
      <c r="M325">
        <v>615984</v>
      </c>
      <c r="N325">
        <v>9211842</v>
      </c>
      <c r="O325">
        <v>22755</v>
      </c>
      <c r="P325">
        <v>43324</v>
      </c>
      <c r="Q325">
        <v>0</v>
      </c>
      <c r="R325">
        <v>13931</v>
      </c>
      <c r="S325" t="s">
        <v>1204</v>
      </c>
      <c r="T325" s="4">
        <v>1.9E-3</v>
      </c>
      <c r="U325" t="s">
        <v>1205</v>
      </c>
      <c r="V325" s="4">
        <v>6.7000000000000002E-3</v>
      </c>
      <c r="W325" t="s">
        <v>1206</v>
      </c>
      <c r="X325" s="4">
        <v>2.0000000000000001E-4</v>
      </c>
      <c r="Y325" t="s">
        <v>1205</v>
      </c>
      <c r="Z325" s="4">
        <v>2.3E-3</v>
      </c>
      <c r="AA325" t="s">
        <v>1207</v>
      </c>
      <c r="AB325" s="4">
        <v>1.6000000000000001E-3</v>
      </c>
      <c r="AC325" t="s">
        <v>1205</v>
      </c>
      <c r="AD325" t="s">
        <v>1279</v>
      </c>
    </row>
    <row r="326" spans="1:30" hidden="1" x14ac:dyDescent="0.55000000000000004">
      <c r="A326">
        <v>6000590132</v>
      </c>
      <c r="B326">
        <v>2</v>
      </c>
      <c r="C326">
        <v>768007</v>
      </c>
      <c r="D326" t="s">
        <v>1203</v>
      </c>
      <c r="E326">
        <v>0.18</v>
      </c>
      <c r="F326">
        <v>19</v>
      </c>
      <c r="G326">
        <v>9084419</v>
      </c>
      <c r="H326">
        <v>187496620</v>
      </c>
      <c r="I326">
        <v>519440</v>
      </c>
      <c r="J326">
        <v>721782</v>
      </c>
      <c r="K326">
        <v>0</v>
      </c>
      <c r="L326">
        <v>327510</v>
      </c>
      <c r="M326">
        <v>580895</v>
      </c>
      <c r="N326">
        <v>9246935</v>
      </c>
      <c r="O326">
        <v>21157</v>
      </c>
      <c r="P326">
        <v>42115</v>
      </c>
      <c r="Q326">
        <v>0</v>
      </c>
      <c r="R326">
        <v>14128</v>
      </c>
      <c r="S326" t="s">
        <v>1204</v>
      </c>
      <c r="T326" s="4">
        <v>1.9E-3</v>
      </c>
      <c r="U326" t="s">
        <v>1205</v>
      </c>
      <c r="V326" s="4">
        <v>6.4000000000000003E-3</v>
      </c>
      <c r="W326" t="s">
        <v>1206</v>
      </c>
      <c r="X326" s="4">
        <v>4.0000000000000002E-4</v>
      </c>
      <c r="Y326" t="s">
        <v>1205</v>
      </c>
      <c r="Z326" s="4">
        <v>2.0999999999999999E-3</v>
      </c>
      <c r="AA326" t="s">
        <v>1207</v>
      </c>
      <c r="AB326" s="4">
        <v>1.4E-3</v>
      </c>
      <c r="AC326" t="s">
        <v>1205</v>
      </c>
      <c r="AD326" t="s">
        <v>1282</v>
      </c>
    </row>
    <row r="327" spans="1:30" hidden="1" x14ac:dyDescent="0.55000000000000004">
      <c r="A327">
        <v>6000605953</v>
      </c>
      <c r="B327">
        <v>6</v>
      </c>
      <c r="C327">
        <v>768007</v>
      </c>
      <c r="D327" t="s">
        <v>1203</v>
      </c>
      <c r="E327">
        <v>0.18</v>
      </c>
      <c r="F327">
        <v>19</v>
      </c>
      <c r="G327">
        <v>10028855</v>
      </c>
      <c r="H327">
        <v>186549915</v>
      </c>
      <c r="I327">
        <v>370153</v>
      </c>
      <c r="J327">
        <v>732603</v>
      </c>
      <c r="K327">
        <v>0</v>
      </c>
      <c r="L327">
        <v>382321</v>
      </c>
      <c r="M327">
        <v>595045</v>
      </c>
      <c r="N327">
        <v>9234831</v>
      </c>
      <c r="O327">
        <v>15746</v>
      </c>
      <c r="P327">
        <v>42094</v>
      </c>
      <c r="Q327">
        <v>0</v>
      </c>
      <c r="R327">
        <v>15875</v>
      </c>
      <c r="S327" t="s">
        <v>1204</v>
      </c>
      <c r="T327" s="4">
        <v>1.1999999999999999E-3</v>
      </c>
      <c r="U327" t="s">
        <v>1205</v>
      </c>
      <c r="V327" s="4">
        <v>5.7999999999999996E-3</v>
      </c>
      <c r="W327" t="s">
        <v>1206</v>
      </c>
      <c r="X327" s="4">
        <v>1.8E-3</v>
      </c>
      <c r="Y327" t="s">
        <v>1205</v>
      </c>
      <c r="Z327" s="4">
        <v>1.6000000000000001E-3</v>
      </c>
      <c r="AA327" t="s">
        <v>1207</v>
      </c>
      <c r="AB327" s="4">
        <v>1.5E-3</v>
      </c>
      <c r="AC327" t="s">
        <v>1205</v>
      </c>
      <c r="AD327" t="s">
        <v>1282</v>
      </c>
    </row>
    <row r="328" spans="1:30" hidden="1" x14ac:dyDescent="0.55000000000000004">
      <c r="A328">
        <v>6000703014</v>
      </c>
      <c r="B328">
        <v>4</v>
      </c>
      <c r="C328">
        <v>768007</v>
      </c>
      <c r="D328" t="s">
        <v>1203</v>
      </c>
      <c r="E328">
        <v>0.18</v>
      </c>
      <c r="F328">
        <v>19</v>
      </c>
      <c r="G328">
        <v>7428268</v>
      </c>
      <c r="H328">
        <v>189155746</v>
      </c>
      <c r="I328">
        <v>355822</v>
      </c>
      <c r="J328">
        <v>654054</v>
      </c>
      <c r="K328">
        <v>0</v>
      </c>
      <c r="L328">
        <v>333292</v>
      </c>
      <c r="M328">
        <v>578894</v>
      </c>
      <c r="N328">
        <v>9250468</v>
      </c>
      <c r="O328">
        <v>11899</v>
      </c>
      <c r="P328">
        <v>46588</v>
      </c>
      <c r="Q328">
        <v>0</v>
      </c>
      <c r="R328">
        <v>21389</v>
      </c>
      <c r="S328" t="s">
        <v>1204</v>
      </c>
      <c r="T328" s="4">
        <v>6.9999999999999999E-4</v>
      </c>
      <c r="U328" t="s">
        <v>1205</v>
      </c>
      <c r="V328" s="4">
        <v>5.8999999999999999E-3</v>
      </c>
      <c r="W328" t="s">
        <v>1206</v>
      </c>
      <c r="X328" s="4">
        <v>1.8E-3</v>
      </c>
      <c r="Y328" t="s">
        <v>1205</v>
      </c>
      <c r="Z328" s="4">
        <v>1.1999999999999999E-3</v>
      </c>
      <c r="AA328" t="s">
        <v>1207</v>
      </c>
      <c r="AB328" s="4">
        <v>1.1000000000000001E-3</v>
      </c>
      <c r="AC328" t="s">
        <v>1205</v>
      </c>
      <c r="AD328" t="s">
        <v>1283</v>
      </c>
    </row>
    <row r="329" spans="1:30" hidden="1" x14ac:dyDescent="0.55000000000000004">
      <c r="A329">
        <v>6000737237</v>
      </c>
      <c r="B329">
        <v>1</v>
      </c>
      <c r="C329">
        <v>768007</v>
      </c>
      <c r="D329" t="s">
        <v>1203</v>
      </c>
      <c r="E329">
        <v>0.18</v>
      </c>
      <c r="F329">
        <v>19</v>
      </c>
      <c r="G329">
        <v>10373843</v>
      </c>
      <c r="H329">
        <v>186206008</v>
      </c>
      <c r="I329">
        <v>454418</v>
      </c>
      <c r="J329">
        <v>764294</v>
      </c>
      <c r="K329">
        <v>0</v>
      </c>
      <c r="L329">
        <v>407713</v>
      </c>
      <c r="M329">
        <v>594951</v>
      </c>
      <c r="N329">
        <v>9234777</v>
      </c>
      <c r="O329">
        <v>18682</v>
      </c>
      <c r="P329">
        <v>43367</v>
      </c>
      <c r="Q329">
        <v>0</v>
      </c>
      <c r="R329">
        <v>20605</v>
      </c>
      <c r="S329" t="s">
        <v>1204</v>
      </c>
      <c r="T329" s="4">
        <v>1.8E-3</v>
      </c>
      <c r="U329" t="s">
        <v>1205</v>
      </c>
      <c r="V329" s="4">
        <v>6.3E-3</v>
      </c>
      <c r="W329" t="s">
        <v>1206</v>
      </c>
      <c r="X329" s="4">
        <v>1E-4</v>
      </c>
      <c r="Y329" t="s">
        <v>1205</v>
      </c>
      <c r="Z329" s="4">
        <v>1.9E-3</v>
      </c>
      <c r="AA329" t="s">
        <v>1207</v>
      </c>
      <c r="AB329" s="4">
        <v>1.6999999999999999E-3</v>
      </c>
      <c r="AC329" t="s">
        <v>1205</v>
      </c>
      <c r="AD329" t="s">
        <v>1279</v>
      </c>
    </row>
    <row r="330" spans="1:30" hidden="1" x14ac:dyDescent="0.55000000000000004">
      <c r="A330">
        <v>6000757237</v>
      </c>
      <c r="B330">
        <v>7</v>
      </c>
      <c r="C330">
        <v>768007</v>
      </c>
      <c r="D330" t="s">
        <v>1203</v>
      </c>
      <c r="E330">
        <v>0.18</v>
      </c>
      <c r="F330">
        <v>19</v>
      </c>
      <c r="G330">
        <v>10090972</v>
      </c>
      <c r="H330">
        <v>186494753</v>
      </c>
      <c r="I330">
        <v>428248</v>
      </c>
      <c r="J330">
        <v>730639</v>
      </c>
      <c r="K330">
        <v>0</v>
      </c>
      <c r="L330">
        <v>359042</v>
      </c>
      <c r="M330">
        <v>602436</v>
      </c>
      <c r="N330">
        <v>9227280</v>
      </c>
      <c r="O330">
        <v>12945</v>
      </c>
      <c r="P330">
        <v>41682</v>
      </c>
      <c r="Q330">
        <v>0</v>
      </c>
      <c r="R330">
        <v>17424</v>
      </c>
      <c r="S330" t="s">
        <v>1204</v>
      </c>
      <c r="T330" s="4">
        <v>1.5E-3</v>
      </c>
      <c r="U330" t="s">
        <v>1205</v>
      </c>
      <c r="V330" s="4">
        <v>5.4999999999999997E-3</v>
      </c>
      <c r="W330" t="s">
        <v>1206</v>
      </c>
      <c r="X330" s="4">
        <v>2.0999999999999999E-3</v>
      </c>
      <c r="Y330" t="s">
        <v>1205</v>
      </c>
      <c r="Z330" s="4">
        <v>1.2999999999999999E-3</v>
      </c>
      <c r="AA330" t="s">
        <v>1207</v>
      </c>
      <c r="AB330" s="4">
        <v>1.5E-3</v>
      </c>
      <c r="AC330" t="s">
        <v>1205</v>
      </c>
      <c r="AD330" t="s">
        <v>1282</v>
      </c>
    </row>
    <row r="331" spans="1:30" hidden="1" x14ac:dyDescent="0.55000000000000004">
      <c r="A331">
        <v>6000804949</v>
      </c>
      <c r="B331">
        <v>14</v>
      </c>
      <c r="C331">
        <v>768007</v>
      </c>
      <c r="D331" t="s">
        <v>1203</v>
      </c>
      <c r="E331">
        <v>0.18</v>
      </c>
      <c r="F331">
        <v>19</v>
      </c>
      <c r="G331">
        <v>9669601</v>
      </c>
      <c r="H331">
        <v>186920198</v>
      </c>
      <c r="I331">
        <v>438543</v>
      </c>
      <c r="J331">
        <v>711846</v>
      </c>
      <c r="K331">
        <v>0</v>
      </c>
      <c r="L331">
        <v>368044</v>
      </c>
      <c r="M331">
        <v>562036</v>
      </c>
      <c r="N331">
        <v>9267499</v>
      </c>
      <c r="O331">
        <v>13513</v>
      </c>
      <c r="P331">
        <v>38363</v>
      </c>
      <c r="Q331">
        <v>0</v>
      </c>
      <c r="R331">
        <v>15428</v>
      </c>
      <c r="S331" t="s">
        <v>1204</v>
      </c>
      <c r="T331" s="4">
        <v>1.4E-3</v>
      </c>
      <c r="U331" t="s">
        <v>1205</v>
      </c>
      <c r="V331" s="4">
        <v>5.1999999999999998E-3</v>
      </c>
      <c r="W331" t="s">
        <v>1206</v>
      </c>
      <c r="X331" s="4">
        <v>0</v>
      </c>
      <c r="Y331" t="s">
        <v>1205</v>
      </c>
      <c r="Z331" s="4">
        <v>1.2999999999999999E-3</v>
      </c>
      <c r="AA331" t="s">
        <v>1207</v>
      </c>
      <c r="AB331" s="4">
        <v>1.4E-3</v>
      </c>
      <c r="AC331" t="s">
        <v>1205</v>
      </c>
      <c r="AD331" t="s">
        <v>1248</v>
      </c>
    </row>
    <row r="332" spans="1:30" hidden="1" x14ac:dyDescent="0.55000000000000004">
      <c r="A332">
        <v>6000817127</v>
      </c>
      <c r="B332">
        <v>15</v>
      </c>
      <c r="C332">
        <v>768007</v>
      </c>
      <c r="D332" t="s">
        <v>1203</v>
      </c>
      <c r="E332">
        <v>0.18</v>
      </c>
      <c r="F332">
        <v>19</v>
      </c>
      <c r="G332">
        <v>9487451</v>
      </c>
      <c r="H332">
        <v>187098777</v>
      </c>
      <c r="I332">
        <v>468061</v>
      </c>
      <c r="J332">
        <v>783777</v>
      </c>
      <c r="K332">
        <v>0</v>
      </c>
      <c r="L332">
        <v>414613</v>
      </c>
      <c r="M332">
        <v>591789</v>
      </c>
      <c r="N332">
        <v>9236023</v>
      </c>
      <c r="O332">
        <v>15611</v>
      </c>
      <c r="P332">
        <v>50092</v>
      </c>
      <c r="Q332">
        <v>0</v>
      </c>
      <c r="R332">
        <v>25689</v>
      </c>
      <c r="S332" t="s">
        <v>1204</v>
      </c>
      <c r="T332" s="4">
        <v>1.9E-3</v>
      </c>
      <c r="U332" t="s">
        <v>1205</v>
      </c>
      <c r="V332" s="4">
        <v>6.6E-3</v>
      </c>
      <c r="W332" t="s">
        <v>1206</v>
      </c>
      <c r="X332" s="4">
        <v>1E-4</v>
      </c>
      <c r="Y332" t="s">
        <v>1205</v>
      </c>
      <c r="Z332" s="4">
        <v>1.5E-3</v>
      </c>
      <c r="AA332" t="s">
        <v>1207</v>
      </c>
      <c r="AB332" s="4">
        <v>1.8E-3</v>
      </c>
      <c r="AC332" t="s">
        <v>1205</v>
      </c>
      <c r="AD332" t="s">
        <v>1230</v>
      </c>
    </row>
    <row r="333" spans="1:30" hidden="1" x14ac:dyDescent="0.55000000000000004">
      <c r="A333">
        <v>6000833621</v>
      </c>
      <c r="B333">
        <v>16</v>
      </c>
      <c r="C333">
        <v>768008</v>
      </c>
      <c r="D333" t="s">
        <v>1203</v>
      </c>
      <c r="E333">
        <v>0.18</v>
      </c>
      <c r="F333">
        <v>19</v>
      </c>
      <c r="G333">
        <v>9664010</v>
      </c>
      <c r="H333">
        <v>186914440</v>
      </c>
      <c r="I333">
        <v>388161</v>
      </c>
      <c r="J333">
        <v>731355</v>
      </c>
      <c r="K333">
        <v>0</v>
      </c>
      <c r="L333">
        <v>372035</v>
      </c>
      <c r="M333">
        <v>628179</v>
      </c>
      <c r="N333">
        <v>9199386</v>
      </c>
      <c r="O333">
        <v>18663</v>
      </c>
      <c r="P333">
        <v>50887</v>
      </c>
      <c r="Q333">
        <v>0</v>
      </c>
      <c r="R333">
        <v>20199</v>
      </c>
      <c r="S333" t="s">
        <v>1204</v>
      </c>
      <c r="T333" s="4">
        <v>1.2999999999999999E-3</v>
      </c>
      <c r="U333" t="s">
        <v>1205</v>
      </c>
      <c r="V333" s="4">
        <v>7.0000000000000001E-3</v>
      </c>
      <c r="W333" t="s">
        <v>1206</v>
      </c>
      <c r="X333" s="4">
        <v>1.9E-3</v>
      </c>
      <c r="Y333" t="s">
        <v>1205</v>
      </c>
      <c r="Z333" s="4">
        <v>1.8E-3</v>
      </c>
      <c r="AA333" t="s">
        <v>1207</v>
      </c>
      <c r="AB333" s="4">
        <v>1.5E-3</v>
      </c>
      <c r="AC333" t="s">
        <v>1205</v>
      </c>
      <c r="AD333" t="s">
        <v>1257</v>
      </c>
    </row>
    <row r="334" spans="1:30" hidden="1" x14ac:dyDescent="0.55000000000000004">
      <c r="A334">
        <v>6000911301</v>
      </c>
      <c r="B334">
        <v>10</v>
      </c>
      <c r="C334">
        <v>768007</v>
      </c>
      <c r="D334" t="s">
        <v>1203</v>
      </c>
      <c r="E334">
        <v>0.18</v>
      </c>
      <c r="F334">
        <v>19</v>
      </c>
      <c r="G334">
        <v>9981913</v>
      </c>
      <c r="H334">
        <v>186598388</v>
      </c>
      <c r="I334">
        <v>439701</v>
      </c>
      <c r="J334">
        <v>778409</v>
      </c>
      <c r="K334">
        <v>0</v>
      </c>
      <c r="L334">
        <v>391573</v>
      </c>
      <c r="M334">
        <v>621239</v>
      </c>
      <c r="N334">
        <v>9206679</v>
      </c>
      <c r="O334">
        <v>22784</v>
      </c>
      <c r="P334">
        <v>45628</v>
      </c>
      <c r="Q334">
        <v>0</v>
      </c>
      <c r="R334">
        <v>14938</v>
      </c>
      <c r="S334" t="s">
        <v>1204</v>
      </c>
      <c r="T334" s="4">
        <v>1.8E-3</v>
      </c>
      <c r="U334" t="s">
        <v>1205</v>
      </c>
      <c r="V334" s="4">
        <v>6.8999999999999999E-3</v>
      </c>
      <c r="W334" t="s">
        <v>1206</v>
      </c>
      <c r="X334" s="4">
        <v>0</v>
      </c>
      <c r="Y334" t="s">
        <v>1205</v>
      </c>
      <c r="Z334" s="4">
        <v>2.3E-3</v>
      </c>
      <c r="AA334" t="s">
        <v>1207</v>
      </c>
      <c r="AB334" s="4">
        <v>1.6999999999999999E-3</v>
      </c>
      <c r="AC334" t="s">
        <v>1205</v>
      </c>
      <c r="AD334" t="s">
        <v>1284</v>
      </c>
    </row>
    <row r="335" spans="1:30" hidden="1" x14ac:dyDescent="0.55000000000000004">
      <c r="A335">
        <v>6000949331</v>
      </c>
      <c r="B335">
        <v>12</v>
      </c>
      <c r="C335">
        <v>768007</v>
      </c>
      <c r="D335" t="s">
        <v>1203</v>
      </c>
      <c r="E335">
        <v>0.18</v>
      </c>
      <c r="F335">
        <v>19</v>
      </c>
      <c r="G335">
        <v>7254563</v>
      </c>
      <c r="H335">
        <v>189336566</v>
      </c>
      <c r="I335">
        <v>290901</v>
      </c>
      <c r="J335">
        <v>627721</v>
      </c>
      <c r="K335">
        <v>0</v>
      </c>
      <c r="L335">
        <v>350318</v>
      </c>
      <c r="M335">
        <v>634876</v>
      </c>
      <c r="N335">
        <v>9195054</v>
      </c>
      <c r="O335">
        <v>15172</v>
      </c>
      <c r="P335">
        <v>55519</v>
      </c>
      <c r="Q335">
        <v>0</v>
      </c>
      <c r="R335">
        <v>18643</v>
      </c>
      <c r="S335" t="s">
        <v>1204</v>
      </c>
      <c r="T335" s="4">
        <v>2.9999999999999997E-4</v>
      </c>
      <c r="U335" t="s">
        <v>1205</v>
      </c>
      <c r="V335" s="4">
        <v>7.1000000000000004E-3</v>
      </c>
      <c r="W335" t="s">
        <v>1206</v>
      </c>
      <c r="X335" s="4">
        <v>1.4E-3</v>
      </c>
      <c r="Y335" t="s">
        <v>1205</v>
      </c>
      <c r="Z335" s="4">
        <v>1.5E-3</v>
      </c>
      <c r="AA335" t="s">
        <v>1207</v>
      </c>
      <c r="AB335" s="4">
        <v>1E-3</v>
      </c>
      <c r="AC335" t="s">
        <v>1205</v>
      </c>
      <c r="AD335" t="s">
        <v>1267</v>
      </c>
    </row>
    <row r="336" spans="1:30" hidden="1" x14ac:dyDescent="0.55000000000000004">
      <c r="A336">
        <v>6001063435</v>
      </c>
      <c r="B336">
        <v>9</v>
      </c>
      <c r="C336">
        <v>768007</v>
      </c>
      <c r="D336" t="s">
        <v>1203</v>
      </c>
      <c r="E336">
        <v>0.18</v>
      </c>
      <c r="F336">
        <v>19</v>
      </c>
      <c r="G336">
        <v>10076750</v>
      </c>
      <c r="H336">
        <v>186509049</v>
      </c>
      <c r="I336">
        <v>648240</v>
      </c>
      <c r="J336">
        <v>804575</v>
      </c>
      <c r="K336">
        <v>0</v>
      </c>
      <c r="L336">
        <v>370619</v>
      </c>
      <c r="M336">
        <v>584265</v>
      </c>
      <c r="N336">
        <v>9245457</v>
      </c>
      <c r="O336">
        <v>14170</v>
      </c>
      <c r="P336">
        <v>46871</v>
      </c>
      <c r="Q336">
        <v>0</v>
      </c>
      <c r="R336">
        <v>20771</v>
      </c>
      <c r="S336" t="s">
        <v>1204</v>
      </c>
      <c r="T336" s="4">
        <v>8.0000000000000004E-4</v>
      </c>
      <c r="U336" t="s">
        <v>1205</v>
      </c>
      <c r="V336" s="4">
        <v>6.1999999999999998E-3</v>
      </c>
      <c r="W336" t="s">
        <v>1206</v>
      </c>
      <c r="X336" s="4">
        <v>1.1000000000000001E-3</v>
      </c>
      <c r="Y336" t="s">
        <v>1205</v>
      </c>
      <c r="Z336" s="4">
        <v>1.4E-3</v>
      </c>
      <c r="AA336" t="s">
        <v>1207</v>
      </c>
      <c r="AB336" s="4">
        <v>1.9E-3</v>
      </c>
      <c r="AC336" t="s">
        <v>1205</v>
      </c>
      <c r="AD336" t="s">
        <v>1283</v>
      </c>
    </row>
    <row r="337" spans="1:30" hidden="1" x14ac:dyDescent="0.55000000000000004">
      <c r="A337">
        <v>6001070213</v>
      </c>
      <c r="B337">
        <v>5</v>
      </c>
      <c r="C337">
        <v>768007</v>
      </c>
      <c r="D337" t="s">
        <v>1203</v>
      </c>
      <c r="E337">
        <v>0.18</v>
      </c>
      <c r="F337">
        <v>19</v>
      </c>
      <c r="G337">
        <v>9209847</v>
      </c>
      <c r="H337">
        <v>187382453</v>
      </c>
      <c r="I337">
        <v>393404</v>
      </c>
      <c r="J337">
        <v>742939</v>
      </c>
      <c r="K337">
        <v>0</v>
      </c>
      <c r="L337">
        <v>398454</v>
      </c>
      <c r="M337">
        <v>633560</v>
      </c>
      <c r="N337">
        <v>9196195</v>
      </c>
      <c r="O337">
        <v>17777</v>
      </c>
      <c r="P337">
        <v>60735</v>
      </c>
      <c r="Q337">
        <v>0</v>
      </c>
      <c r="R337">
        <v>25552</v>
      </c>
      <c r="S337" t="s">
        <v>1204</v>
      </c>
      <c r="T337" s="4">
        <v>1.4E-3</v>
      </c>
      <c r="U337" t="s">
        <v>1205</v>
      </c>
      <c r="V337" s="4">
        <v>7.9000000000000008E-3</v>
      </c>
      <c r="W337" t="s">
        <v>1206</v>
      </c>
      <c r="X337" s="4">
        <v>2E-3</v>
      </c>
      <c r="Y337" t="s">
        <v>1205</v>
      </c>
      <c r="Z337" s="4">
        <v>1.8E-3</v>
      </c>
      <c r="AA337" t="s">
        <v>1207</v>
      </c>
      <c r="AB337" s="4">
        <v>1.5E-3</v>
      </c>
      <c r="AC337" t="s">
        <v>1205</v>
      </c>
      <c r="AD337" t="s">
        <v>1239</v>
      </c>
    </row>
    <row r="338" spans="1:30" x14ac:dyDescent="0.55000000000000004">
      <c r="A338">
        <v>6001169633</v>
      </c>
      <c r="B338">
        <v>17</v>
      </c>
      <c r="C338">
        <v>768008</v>
      </c>
      <c r="D338" t="s">
        <v>1203</v>
      </c>
      <c r="E338">
        <v>0.18</v>
      </c>
      <c r="F338">
        <v>19</v>
      </c>
      <c r="G338">
        <v>9782251</v>
      </c>
      <c r="H338">
        <v>186809063</v>
      </c>
      <c r="I338">
        <v>479266</v>
      </c>
      <c r="J338">
        <v>778016</v>
      </c>
      <c r="K338">
        <v>0</v>
      </c>
      <c r="L338">
        <v>380344</v>
      </c>
      <c r="M338">
        <v>577641</v>
      </c>
      <c r="N338">
        <v>9251848</v>
      </c>
      <c r="O338">
        <v>12936</v>
      </c>
      <c r="P338">
        <v>40911</v>
      </c>
      <c r="Q338">
        <v>0</v>
      </c>
      <c r="R338">
        <v>16629</v>
      </c>
      <c r="S338" t="s">
        <v>1204</v>
      </c>
      <c r="T338" s="4">
        <v>2E-3</v>
      </c>
      <c r="U338" t="s">
        <v>1205</v>
      </c>
      <c r="V338" s="4">
        <v>5.4000000000000003E-3</v>
      </c>
      <c r="W338" t="s">
        <v>1206</v>
      </c>
      <c r="X338" s="4">
        <v>2.0000000000000001E-4</v>
      </c>
      <c r="Y338" t="s">
        <v>1205</v>
      </c>
      <c r="Z338" s="4">
        <v>1.2999999999999999E-3</v>
      </c>
      <c r="AA338" t="s">
        <v>1207</v>
      </c>
      <c r="AB338" s="4">
        <v>1.6999999999999999E-3</v>
      </c>
      <c r="AC338" t="s">
        <v>1205</v>
      </c>
      <c r="AD338" t="s">
        <v>1231</v>
      </c>
    </row>
    <row r="339" spans="1:30" hidden="1" x14ac:dyDescent="0.55000000000000004">
      <c r="A339">
        <v>6001238381</v>
      </c>
      <c r="B339">
        <v>13</v>
      </c>
      <c r="C339">
        <v>768007</v>
      </c>
      <c r="D339" t="s">
        <v>1203</v>
      </c>
      <c r="E339">
        <v>0.18</v>
      </c>
      <c r="F339">
        <v>19</v>
      </c>
      <c r="G339">
        <v>10012298</v>
      </c>
      <c r="H339">
        <v>186569122</v>
      </c>
      <c r="I339">
        <v>682287</v>
      </c>
      <c r="J339">
        <v>901804</v>
      </c>
      <c r="K339">
        <v>0</v>
      </c>
      <c r="L339">
        <v>422429</v>
      </c>
      <c r="M339">
        <v>531575</v>
      </c>
      <c r="N339">
        <v>9297821</v>
      </c>
      <c r="O339">
        <v>11363</v>
      </c>
      <c r="P339">
        <v>39206</v>
      </c>
      <c r="Q339">
        <v>0</v>
      </c>
      <c r="R339">
        <v>19180</v>
      </c>
      <c r="S339" t="s">
        <v>1204</v>
      </c>
      <c r="T339" s="4">
        <v>1.5E-3</v>
      </c>
      <c r="U339" t="s">
        <v>1205</v>
      </c>
      <c r="V339" s="4">
        <v>5.1000000000000004E-3</v>
      </c>
      <c r="W339" t="s">
        <v>1206</v>
      </c>
      <c r="X339" s="4">
        <v>1.1999999999999999E-3</v>
      </c>
      <c r="Y339" t="s">
        <v>1205</v>
      </c>
      <c r="Z339" s="4">
        <v>1.1000000000000001E-3</v>
      </c>
      <c r="AA339" t="s">
        <v>1207</v>
      </c>
      <c r="AB339" s="4">
        <v>2.0000000000000001E-4</v>
      </c>
      <c r="AC339" t="s">
        <v>1205</v>
      </c>
      <c r="AD339" t="s">
        <v>1248</v>
      </c>
    </row>
    <row r="340" spans="1:30" hidden="1" x14ac:dyDescent="0.55000000000000004">
      <c r="A340">
        <v>6002427440</v>
      </c>
      <c r="B340">
        <v>8</v>
      </c>
      <c r="C340">
        <v>768007</v>
      </c>
      <c r="D340" t="s">
        <v>1203</v>
      </c>
      <c r="E340">
        <v>0.18</v>
      </c>
      <c r="F340">
        <v>19</v>
      </c>
      <c r="G340">
        <v>9952775</v>
      </c>
      <c r="H340">
        <v>186629603</v>
      </c>
      <c r="I340">
        <v>431118</v>
      </c>
      <c r="J340">
        <v>739689</v>
      </c>
      <c r="K340">
        <v>0</v>
      </c>
      <c r="L340">
        <v>391160</v>
      </c>
      <c r="M340">
        <v>581044</v>
      </c>
      <c r="N340">
        <v>9248688</v>
      </c>
      <c r="O340">
        <v>13604</v>
      </c>
      <c r="P340">
        <v>38900</v>
      </c>
      <c r="Q340">
        <v>0</v>
      </c>
      <c r="R340">
        <v>15369</v>
      </c>
      <c r="S340" t="s">
        <v>1204</v>
      </c>
      <c r="T340" s="4">
        <v>1.5E-3</v>
      </c>
      <c r="U340" t="s">
        <v>1205</v>
      </c>
      <c r="V340" s="4">
        <v>5.3E-3</v>
      </c>
      <c r="W340" t="s">
        <v>1206</v>
      </c>
      <c r="X340" s="4">
        <v>0</v>
      </c>
      <c r="Y340" t="s">
        <v>1205</v>
      </c>
      <c r="Z340" s="4">
        <v>1.2999999999999999E-3</v>
      </c>
      <c r="AA340" t="s">
        <v>1207</v>
      </c>
      <c r="AB340" s="4">
        <v>1.5E-3</v>
      </c>
      <c r="AC340" t="s">
        <v>1205</v>
      </c>
      <c r="AD340" t="s">
        <v>1248</v>
      </c>
    </row>
    <row r="341" spans="1:30" hidden="1" x14ac:dyDescent="0.55000000000000004">
      <c r="A341">
        <v>6003254239</v>
      </c>
      <c r="B341">
        <v>3</v>
      </c>
      <c r="C341">
        <v>768007</v>
      </c>
      <c r="D341" t="s">
        <v>1203</v>
      </c>
      <c r="E341">
        <v>0.18</v>
      </c>
      <c r="F341">
        <v>19</v>
      </c>
      <c r="G341">
        <v>10494781</v>
      </c>
      <c r="H341">
        <v>186091465</v>
      </c>
      <c r="I341">
        <v>586853</v>
      </c>
      <c r="J341">
        <v>853786</v>
      </c>
      <c r="K341">
        <v>0</v>
      </c>
      <c r="L341">
        <v>417372</v>
      </c>
      <c r="M341">
        <v>632114</v>
      </c>
      <c r="N341">
        <v>9197433</v>
      </c>
      <c r="O341">
        <v>51160</v>
      </c>
      <c r="P341">
        <v>50831</v>
      </c>
      <c r="Q341">
        <v>0</v>
      </c>
      <c r="R341">
        <v>14790</v>
      </c>
      <c r="S341" t="s">
        <v>1204</v>
      </c>
      <c r="T341" s="4">
        <v>6.9999999999999999E-4</v>
      </c>
      <c r="U341" t="s">
        <v>1205</v>
      </c>
      <c r="V341" s="4">
        <v>1.03E-2</v>
      </c>
      <c r="W341" t="s">
        <v>1206</v>
      </c>
      <c r="X341" s="4">
        <v>8.0000000000000004E-4</v>
      </c>
      <c r="Y341" t="s">
        <v>1205</v>
      </c>
      <c r="Z341" s="4">
        <v>5.1999999999999998E-3</v>
      </c>
      <c r="AA341" t="s">
        <v>1207</v>
      </c>
      <c r="AB341" s="4">
        <v>2.0999999999999999E-3</v>
      </c>
      <c r="AC341" t="s">
        <v>1205</v>
      </c>
      <c r="AD341" t="s">
        <v>1257</v>
      </c>
    </row>
    <row r="342" spans="1:30" hidden="1" x14ac:dyDescent="0.55000000000000004">
      <c r="A342">
        <v>6300547482</v>
      </c>
      <c r="B342">
        <v>11</v>
      </c>
      <c r="C342">
        <v>806407</v>
      </c>
      <c r="D342" t="s">
        <v>1203</v>
      </c>
      <c r="E342">
        <v>0.18</v>
      </c>
      <c r="F342">
        <v>20</v>
      </c>
      <c r="G342">
        <v>10155031</v>
      </c>
      <c r="H342">
        <v>196264748</v>
      </c>
      <c r="I342">
        <v>493669</v>
      </c>
      <c r="J342">
        <v>794383</v>
      </c>
      <c r="K342">
        <v>0</v>
      </c>
      <c r="L342">
        <v>388113</v>
      </c>
      <c r="M342">
        <v>579966</v>
      </c>
      <c r="N342">
        <v>9249925</v>
      </c>
      <c r="O342">
        <v>13695</v>
      </c>
      <c r="P342">
        <v>41334</v>
      </c>
      <c r="Q342">
        <v>0</v>
      </c>
      <c r="R342">
        <v>17177</v>
      </c>
      <c r="S342" t="s">
        <v>1204</v>
      </c>
      <c r="T342" s="4">
        <v>2E-3</v>
      </c>
      <c r="U342" t="s">
        <v>1205</v>
      </c>
      <c r="V342" s="4">
        <v>5.4999999999999997E-3</v>
      </c>
      <c r="W342" t="s">
        <v>1206</v>
      </c>
      <c r="X342" s="4">
        <v>2.9999999999999997E-4</v>
      </c>
      <c r="Y342" t="s">
        <v>1205</v>
      </c>
      <c r="Z342" s="4">
        <v>1.2999999999999999E-3</v>
      </c>
      <c r="AA342" t="s">
        <v>1207</v>
      </c>
      <c r="AB342" s="4">
        <v>1.6999999999999999E-3</v>
      </c>
      <c r="AC342" t="s">
        <v>1205</v>
      </c>
      <c r="AD342" t="s">
        <v>1282</v>
      </c>
    </row>
    <row r="343" spans="1:30" hidden="1" x14ac:dyDescent="0.55000000000000004">
      <c r="A343">
        <v>6300591902</v>
      </c>
      <c r="B343">
        <v>2</v>
      </c>
      <c r="C343">
        <v>806407</v>
      </c>
      <c r="D343" t="s">
        <v>1203</v>
      </c>
      <c r="E343">
        <v>0.18</v>
      </c>
      <c r="F343">
        <v>20</v>
      </c>
      <c r="G343">
        <v>9636170</v>
      </c>
      <c r="H343">
        <v>196774495</v>
      </c>
      <c r="I343">
        <v>532650</v>
      </c>
      <c r="J343">
        <v>759119</v>
      </c>
      <c r="K343">
        <v>0</v>
      </c>
      <c r="L343">
        <v>342174</v>
      </c>
      <c r="M343">
        <v>551748</v>
      </c>
      <c r="N343">
        <v>9277875</v>
      </c>
      <c r="O343">
        <v>13210</v>
      </c>
      <c r="P343">
        <v>37337</v>
      </c>
      <c r="Q343">
        <v>0</v>
      </c>
      <c r="R343">
        <v>14664</v>
      </c>
      <c r="S343" t="s">
        <v>1204</v>
      </c>
      <c r="T343" s="4">
        <v>0</v>
      </c>
      <c r="U343" t="s">
        <v>1205</v>
      </c>
      <c r="V343" s="4">
        <v>5.1000000000000004E-3</v>
      </c>
      <c r="W343" t="s">
        <v>1206</v>
      </c>
      <c r="X343" s="4">
        <v>4.0000000000000002E-4</v>
      </c>
      <c r="Y343" t="s">
        <v>1205</v>
      </c>
      <c r="Z343" s="4">
        <v>1.2999999999999999E-3</v>
      </c>
      <c r="AA343" t="s">
        <v>1207</v>
      </c>
      <c r="AB343" s="4">
        <v>1.5E-3</v>
      </c>
      <c r="AC343" t="s">
        <v>1205</v>
      </c>
      <c r="AD343" t="s">
        <v>1227</v>
      </c>
    </row>
    <row r="344" spans="1:30" hidden="1" x14ac:dyDescent="0.55000000000000004">
      <c r="A344">
        <v>6300607778</v>
      </c>
      <c r="B344">
        <v>6</v>
      </c>
      <c r="C344">
        <v>806407</v>
      </c>
      <c r="D344" t="s">
        <v>1203</v>
      </c>
      <c r="E344">
        <v>0.18</v>
      </c>
      <c r="F344">
        <v>20</v>
      </c>
      <c r="G344">
        <v>10625246</v>
      </c>
      <c r="H344">
        <v>195783397</v>
      </c>
      <c r="I344">
        <v>390088</v>
      </c>
      <c r="J344">
        <v>774914</v>
      </c>
      <c r="K344">
        <v>0</v>
      </c>
      <c r="L344">
        <v>400193</v>
      </c>
      <c r="M344">
        <v>596388</v>
      </c>
      <c r="N344">
        <v>9233482</v>
      </c>
      <c r="O344">
        <v>19935</v>
      </c>
      <c r="P344">
        <v>42311</v>
      </c>
      <c r="Q344">
        <v>0</v>
      </c>
      <c r="R344">
        <v>17872</v>
      </c>
      <c r="S344" t="s">
        <v>1204</v>
      </c>
      <c r="T344" s="4">
        <v>1.4E-3</v>
      </c>
      <c r="U344" t="s">
        <v>1205</v>
      </c>
      <c r="V344" s="4">
        <v>6.3E-3</v>
      </c>
      <c r="W344" t="s">
        <v>1206</v>
      </c>
      <c r="X344" s="4">
        <v>1.8E-3</v>
      </c>
      <c r="Y344" t="s">
        <v>1205</v>
      </c>
      <c r="Z344" s="4">
        <v>2E-3</v>
      </c>
      <c r="AA344" t="s">
        <v>1207</v>
      </c>
      <c r="AB344" s="4">
        <v>1.6000000000000001E-3</v>
      </c>
      <c r="AC344" t="s">
        <v>1205</v>
      </c>
      <c r="AD344" t="s">
        <v>1258</v>
      </c>
    </row>
    <row r="345" spans="1:30" hidden="1" x14ac:dyDescent="0.55000000000000004">
      <c r="A345">
        <v>6300704795</v>
      </c>
      <c r="B345">
        <v>4</v>
      </c>
      <c r="C345">
        <v>806407</v>
      </c>
      <c r="D345" t="s">
        <v>1203</v>
      </c>
      <c r="E345">
        <v>0.18</v>
      </c>
      <c r="F345">
        <v>20</v>
      </c>
      <c r="G345">
        <v>7995015</v>
      </c>
      <c r="H345">
        <v>198416659</v>
      </c>
      <c r="I345">
        <v>367952</v>
      </c>
      <c r="J345">
        <v>695008</v>
      </c>
      <c r="K345">
        <v>0</v>
      </c>
      <c r="L345">
        <v>353603</v>
      </c>
      <c r="M345">
        <v>566744</v>
      </c>
      <c r="N345">
        <v>9260913</v>
      </c>
      <c r="O345">
        <v>12130</v>
      </c>
      <c r="P345">
        <v>40954</v>
      </c>
      <c r="Q345">
        <v>0</v>
      </c>
      <c r="R345">
        <v>20311</v>
      </c>
      <c r="S345" t="s">
        <v>1204</v>
      </c>
      <c r="T345" s="4">
        <v>8.9999999999999998E-4</v>
      </c>
      <c r="U345" t="s">
        <v>1205</v>
      </c>
      <c r="V345" s="4">
        <v>5.4000000000000003E-3</v>
      </c>
      <c r="W345" t="s">
        <v>1206</v>
      </c>
      <c r="X345" s="4">
        <v>1.6999999999999999E-3</v>
      </c>
      <c r="Y345" t="s">
        <v>1205</v>
      </c>
      <c r="Z345" s="4">
        <v>1.1999999999999999E-3</v>
      </c>
      <c r="AA345" t="s">
        <v>1207</v>
      </c>
      <c r="AB345" s="4">
        <v>1.1999999999999999E-3</v>
      </c>
      <c r="AC345" t="s">
        <v>1205</v>
      </c>
      <c r="AD345" t="s">
        <v>1231</v>
      </c>
    </row>
    <row r="346" spans="1:30" hidden="1" x14ac:dyDescent="0.55000000000000004">
      <c r="A346">
        <v>6300739208</v>
      </c>
      <c r="B346">
        <v>1</v>
      </c>
      <c r="C346">
        <v>806407</v>
      </c>
      <c r="D346" t="s">
        <v>1203</v>
      </c>
      <c r="E346">
        <v>0.18</v>
      </c>
      <c r="F346">
        <v>20</v>
      </c>
      <c r="G346">
        <v>10969434</v>
      </c>
      <c r="H346">
        <v>195440051</v>
      </c>
      <c r="I346">
        <v>469658</v>
      </c>
      <c r="J346">
        <v>810410</v>
      </c>
      <c r="K346">
        <v>0</v>
      </c>
      <c r="L346">
        <v>427808</v>
      </c>
      <c r="M346">
        <v>595589</v>
      </c>
      <c r="N346">
        <v>9234043</v>
      </c>
      <c r="O346">
        <v>15240</v>
      </c>
      <c r="P346">
        <v>46116</v>
      </c>
      <c r="Q346">
        <v>0</v>
      </c>
      <c r="R346">
        <v>20095</v>
      </c>
      <c r="S346" t="s">
        <v>1204</v>
      </c>
      <c r="T346" s="4">
        <v>2E-3</v>
      </c>
      <c r="U346" t="s">
        <v>1205</v>
      </c>
      <c r="V346" s="4">
        <v>6.1999999999999998E-3</v>
      </c>
      <c r="W346" t="s">
        <v>1206</v>
      </c>
      <c r="X346" s="4">
        <v>1E-4</v>
      </c>
      <c r="Y346" t="s">
        <v>1205</v>
      </c>
      <c r="Z346" s="4">
        <v>1.5E-3</v>
      </c>
      <c r="AA346" t="s">
        <v>1207</v>
      </c>
      <c r="AB346" s="4">
        <v>1.8E-3</v>
      </c>
      <c r="AC346" t="s">
        <v>1205</v>
      </c>
      <c r="AD346" t="s">
        <v>1284</v>
      </c>
    </row>
    <row r="347" spans="1:30" hidden="1" x14ac:dyDescent="0.55000000000000004">
      <c r="A347">
        <v>6300758874</v>
      </c>
      <c r="B347">
        <v>7</v>
      </c>
      <c r="C347">
        <v>806407</v>
      </c>
      <c r="D347" t="s">
        <v>1203</v>
      </c>
      <c r="E347">
        <v>0.18</v>
      </c>
      <c r="F347">
        <v>20</v>
      </c>
      <c r="G347">
        <v>10651764</v>
      </c>
      <c r="H347">
        <v>195763664</v>
      </c>
      <c r="I347">
        <v>439473</v>
      </c>
      <c r="J347">
        <v>764521</v>
      </c>
      <c r="K347">
        <v>0</v>
      </c>
      <c r="L347">
        <v>373609</v>
      </c>
      <c r="M347">
        <v>560789</v>
      </c>
      <c r="N347">
        <v>9268911</v>
      </c>
      <c r="O347">
        <v>11225</v>
      </c>
      <c r="P347">
        <v>33882</v>
      </c>
      <c r="Q347">
        <v>0</v>
      </c>
      <c r="R347">
        <v>14567</v>
      </c>
      <c r="S347" t="s">
        <v>1204</v>
      </c>
      <c r="T347" s="4">
        <v>1.6000000000000001E-3</v>
      </c>
      <c r="U347" t="s">
        <v>1205</v>
      </c>
      <c r="V347" s="4">
        <v>4.4999999999999997E-3</v>
      </c>
      <c r="W347" t="s">
        <v>1206</v>
      </c>
      <c r="X347" s="4">
        <v>0</v>
      </c>
      <c r="Y347" t="s">
        <v>1205</v>
      </c>
      <c r="Z347" s="4">
        <v>1.1000000000000001E-3</v>
      </c>
      <c r="AA347" t="s">
        <v>1207</v>
      </c>
      <c r="AB347" s="4">
        <v>1.6000000000000001E-3</v>
      </c>
      <c r="AC347" t="s">
        <v>1205</v>
      </c>
      <c r="AD347" t="s">
        <v>1246</v>
      </c>
    </row>
    <row r="348" spans="1:30" hidden="1" x14ac:dyDescent="0.55000000000000004">
      <c r="A348">
        <v>6300807167</v>
      </c>
      <c r="B348">
        <v>14</v>
      </c>
      <c r="C348">
        <v>806407</v>
      </c>
      <c r="D348" t="s">
        <v>1203</v>
      </c>
      <c r="E348">
        <v>0.18</v>
      </c>
      <c r="F348">
        <v>20</v>
      </c>
      <c r="G348">
        <v>10254832</v>
      </c>
      <c r="H348">
        <v>196162641</v>
      </c>
      <c r="I348">
        <v>459779</v>
      </c>
      <c r="J348">
        <v>746539</v>
      </c>
      <c r="K348">
        <v>0</v>
      </c>
      <c r="L348">
        <v>380918</v>
      </c>
      <c r="M348">
        <v>585228</v>
      </c>
      <c r="N348">
        <v>9242443</v>
      </c>
      <c r="O348">
        <v>21236</v>
      </c>
      <c r="P348">
        <v>34693</v>
      </c>
      <c r="Q348">
        <v>0</v>
      </c>
      <c r="R348">
        <v>12874</v>
      </c>
      <c r="S348" t="s">
        <v>1204</v>
      </c>
      <c r="T348" s="4">
        <v>1.6000000000000001E-3</v>
      </c>
      <c r="U348" t="s">
        <v>1205</v>
      </c>
      <c r="V348" s="4">
        <v>5.5999999999999999E-3</v>
      </c>
      <c r="W348" t="s">
        <v>1206</v>
      </c>
      <c r="X348" s="4">
        <v>1E-4</v>
      </c>
      <c r="Y348" t="s">
        <v>1205</v>
      </c>
      <c r="Z348" s="4">
        <v>2.0999999999999999E-3</v>
      </c>
      <c r="AA348" t="s">
        <v>1207</v>
      </c>
      <c r="AB348" s="4">
        <v>1.5E-3</v>
      </c>
      <c r="AC348" t="s">
        <v>1205</v>
      </c>
      <c r="AD348" t="s">
        <v>1252</v>
      </c>
    </row>
    <row r="349" spans="1:30" hidden="1" x14ac:dyDescent="0.55000000000000004">
      <c r="A349">
        <v>6300819267</v>
      </c>
      <c r="B349">
        <v>15</v>
      </c>
      <c r="C349">
        <v>806407</v>
      </c>
      <c r="D349" t="s">
        <v>1203</v>
      </c>
      <c r="E349">
        <v>0.18</v>
      </c>
      <c r="F349">
        <v>20</v>
      </c>
      <c r="G349">
        <v>10056534</v>
      </c>
      <c r="H349">
        <v>196359505</v>
      </c>
      <c r="I349">
        <v>480929</v>
      </c>
      <c r="J349">
        <v>832243</v>
      </c>
      <c r="K349">
        <v>0</v>
      </c>
      <c r="L349">
        <v>439542</v>
      </c>
      <c r="M349">
        <v>569080</v>
      </c>
      <c r="N349">
        <v>9260728</v>
      </c>
      <c r="O349">
        <v>12868</v>
      </c>
      <c r="P349">
        <v>48466</v>
      </c>
      <c r="Q349">
        <v>0</v>
      </c>
      <c r="R349">
        <v>24929</v>
      </c>
      <c r="S349" t="s">
        <v>1204</v>
      </c>
      <c r="T349" s="4">
        <v>1E-4</v>
      </c>
      <c r="U349" t="s">
        <v>1205</v>
      </c>
      <c r="V349" s="4">
        <v>6.1999999999999998E-3</v>
      </c>
      <c r="W349" t="s">
        <v>1206</v>
      </c>
      <c r="X349" s="4">
        <v>2.0000000000000001E-4</v>
      </c>
      <c r="Y349" t="s">
        <v>1205</v>
      </c>
      <c r="Z349" s="4">
        <v>1.2999999999999999E-3</v>
      </c>
      <c r="AA349" t="s">
        <v>1207</v>
      </c>
      <c r="AB349" s="4">
        <v>1.9E-3</v>
      </c>
      <c r="AC349" t="s">
        <v>1205</v>
      </c>
      <c r="AD349" t="s">
        <v>1281</v>
      </c>
    </row>
    <row r="350" spans="1:30" hidden="1" x14ac:dyDescent="0.55000000000000004">
      <c r="A350">
        <v>6300835188</v>
      </c>
      <c r="B350">
        <v>16</v>
      </c>
      <c r="C350">
        <v>806408</v>
      </c>
      <c r="D350" t="s">
        <v>1203</v>
      </c>
      <c r="E350">
        <v>0.18</v>
      </c>
      <c r="F350">
        <v>20</v>
      </c>
      <c r="G350">
        <v>10251872</v>
      </c>
      <c r="H350">
        <v>196156377</v>
      </c>
      <c r="I350">
        <v>406624</v>
      </c>
      <c r="J350">
        <v>769881</v>
      </c>
      <c r="K350">
        <v>0</v>
      </c>
      <c r="L350">
        <v>386318</v>
      </c>
      <c r="M350">
        <v>587859</v>
      </c>
      <c r="N350">
        <v>9241937</v>
      </c>
      <c r="O350">
        <v>18463</v>
      </c>
      <c r="P350">
        <v>38526</v>
      </c>
      <c r="Q350">
        <v>0</v>
      </c>
      <c r="R350">
        <v>14283</v>
      </c>
      <c r="S350" t="s">
        <v>1204</v>
      </c>
      <c r="T350" s="4">
        <v>1.5E-3</v>
      </c>
      <c r="U350" t="s">
        <v>1205</v>
      </c>
      <c r="V350" s="4">
        <v>5.7000000000000002E-3</v>
      </c>
      <c r="W350" t="s">
        <v>1206</v>
      </c>
      <c r="X350" s="4">
        <v>1.9E-3</v>
      </c>
      <c r="Y350" t="s">
        <v>1205</v>
      </c>
      <c r="Z350" s="4">
        <v>1.8E-3</v>
      </c>
      <c r="AA350" t="s">
        <v>1207</v>
      </c>
      <c r="AB350" s="4">
        <v>1.6000000000000001E-3</v>
      </c>
      <c r="AC350" t="s">
        <v>1205</v>
      </c>
      <c r="AD350" t="s">
        <v>1248</v>
      </c>
    </row>
    <row r="351" spans="1:30" hidden="1" x14ac:dyDescent="0.55000000000000004">
      <c r="A351">
        <v>6300913456</v>
      </c>
      <c r="B351">
        <v>10</v>
      </c>
      <c r="C351">
        <v>806407</v>
      </c>
      <c r="D351" t="s">
        <v>1203</v>
      </c>
      <c r="E351">
        <v>0.18</v>
      </c>
      <c r="F351">
        <v>20</v>
      </c>
      <c r="G351">
        <v>10538833</v>
      </c>
      <c r="H351">
        <v>195871312</v>
      </c>
      <c r="I351">
        <v>450883</v>
      </c>
      <c r="J351">
        <v>815165</v>
      </c>
      <c r="K351">
        <v>0</v>
      </c>
      <c r="L351">
        <v>408529</v>
      </c>
      <c r="M351">
        <v>556917</v>
      </c>
      <c r="N351">
        <v>9272924</v>
      </c>
      <c r="O351">
        <v>11182</v>
      </c>
      <c r="P351">
        <v>36756</v>
      </c>
      <c r="Q351">
        <v>0</v>
      </c>
      <c r="R351">
        <v>16956</v>
      </c>
      <c r="S351" t="s">
        <v>1204</v>
      </c>
      <c r="T351" s="4">
        <v>1.9E-3</v>
      </c>
      <c r="U351" t="s">
        <v>1205</v>
      </c>
      <c r="V351" s="4">
        <v>4.7999999999999996E-3</v>
      </c>
      <c r="W351" t="s">
        <v>1206</v>
      </c>
      <c r="X351" s="4">
        <v>1E-4</v>
      </c>
      <c r="Y351" t="s">
        <v>1205</v>
      </c>
      <c r="Z351" s="4">
        <v>1.1000000000000001E-3</v>
      </c>
      <c r="AA351" t="s">
        <v>1207</v>
      </c>
      <c r="AB351" s="4">
        <v>1.8E-3</v>
      </c>
      <c r="AC351" t="s">
        <v>1205</v>
      </c>
      <c r="AD351" t="s">
        <v>1227</v>
      </c>
    </row>
    <row r="352" spans="1:30" hidden="1" x14ac:dyDescent="0.55000000000000004">
      <c r="A352">
        <v>6300951141</v>
      </c>
      <c r="B352">
        <v>12</v>
      </c>
      <c r="C352">
        <v>806407</v>
      </c>
      <c r="D352" t="s">
        <v>1203</v>
      </c>
      <c r="E352">
        <v>0.18</v>
      </c>
      <c r="F352">
        <v>20</v>
      </c>
      <c r="G352">
        <v>7871993</v>
      </c>
      <c r="H352">
        <v>198546984</v>
      </c>
      <c r="I352">
        <v>305975</v>
      </c>
      <c r="J352">
        <v>682708</v>
      </c>
      <c r="K352">
        <v>0</v>
      </c>
      <c r="L352">
        <v>367587</v>
      </c>
      <c r="M352">
        <v>617427</v>
      </c>
      <c r="N352">
        <v>9210418</v>
      </c>
      <c r="O352">
        <v>15074</v>
      </c>
      <c r="P352">
        <v>54987</v>
      </c>
      <c r="Q352">
        <v>0</v>
      </c>
      <c r="R352">
        <v>17269</v>
      </c>
      <c r="S352" t="s">
        <v>1204</v>
      </c>
      <c r="T352" s="4">
        <v>5.9999999999999995E-4</v>
      </c>
      <c r="U352" t="s">
        <v>1205</v>
      </c>
      <c r="V352" s="4">
        <v>7.1000000000000004E-3</v>
      </c>
      <c r="W352" t="s">
        <v>1206</v>
      </c>
      <c r="X352" s="4">
        <v>1.4E-3</v>
      </c>
      <c r="Y352" t="s">
        <v>1205</v>
      </c>
      <c r="Z352" s="4">
        <v>1.5E-3</v>
      </c>
      <c r="AA352" t="s">
        <v>1207</v>
      </c>
      <c r="AB352" s="4">
        <v>1.1999999999999999E-3</v>
      </c>
      <c r="AC352" t="s">
        <v>1205</v>
      </c>
      <c r="AD352" t="s">
        <v>1233</v>
      </c>
    </row>
    <row r="353" spans="1:30" hidden="1" x14ac:dyDescent="0.55000000000000004">
      <c r="A353">
        <v>6301065448</v>
      </c>
      <c r="B353">
        <v>9</v>
      </c>
      <c r="C353">
        <v>806407</v>
      </c>
      <c r="D353" t="s">
        <v>1203</v>
      </c>
      <c r="E353">
        <v>0.18</v>
      </c>
      <c r="F353">
        <v>20</v>
      </c>
      <c r="G353">
        <v>10682238</v>
      </c>
      <c r="H353">
        <v>195733053</v>
      </c>
      <c r="I353">
        <v>665746</v>
      </c>
      <c r="J353">
        <v>848683</v>
      </c>
      <c r="K353">
        <v>0</v>
      </c>
      <c r="L353">
        <v>391603</v>
      </c>
      <c r="M353">
        <v>605485</v>
      </c>
      <c r="N353">
        <v>9224004</v>
      </c>
      <c r="O353">
        <v>17506</v>
      </c>
      <c r="P353">
        <v>44108</v>
      </c>
      <c r="Q353">
        <v>0</v>
      </c>
      <c r="R353">
        <v>20984</v>
      </c>
      <c r="S353" t="s">
        <v>1204</v>
      </c>
      <c r="T353" s="4">
        <v>1E-3</v>
      </c>
      <c r="U353" t="s">
        <v>1205</v>
      </c>
      <c r="V353" s="4">
        <v>6.1999999999999998E-3</v>
      </c>
      <c r="W353" t="s">
        <v>1206</v>
      </c>
      <c r="X353" s="4">
        <v>1.1000000000000001E-3</v>
      </c>
      <c r="Y353" t="s">
        <v>1205</v>
      </c>
      <c r="Z353" s="4">
        <v>1.6999999999999999E-3</v>
      </c>
      <c r="AA353" t="s">
        <v>1207</v>
      </c>
      <c r="AB353" s="4">
        <v>2E-3</v>
      </c>
      <c r="AC353" t="s">
        <v>1205</v>
      </c>
      <c r="AD353" t="s">
        <v>1279</v>
      </c>
    </row>
    <row r="354" spans="1:30" hidden="1" x14ac:dyDescent="0.55000000000000004">
      <c r="A354">
        <v>6301072036</v>
      </c>
      <c r="B354">
        <v>5</v>
      </c>
      <c r="C354">
        <v>806407</v>
      </c>
      <c r="D354" t="s">
        <v>1203</v>
      </c>
      <c r="E354">
        <v>0.18</v>
      </c>
      <c r="F354">
        <v>20</v>
      </c>
      <c r="G354">
        <v>9800337</v>
      </c>
      <c r="H354">
        <v>196621882</v>
      </c>
      <c r="I354">
        <v>406707</v>
      </c>
      <c r="J354">
        <v>791084</v>
      </c>
      <c r="K354">
        <v>0</v>
      </c>
      <c r="L354">
        <v>423007</v>
      </c>
      <c r="M354">
        <v>590487</v>
      </c>
      <c r="N354">
        <v>9239429</v>
      </c>
      <c r="O354">
        <v>13303</v>
      </c>
      <c r="P354">
        <v>48145</v>
      </c>
      <c r="Q354">
        <v>0</v>
      </c>
      <c r="R354">
        <v>24553</v>
      </c>
      <c r="S354" t="s">
        <v>1204</v>
      </c>
      <c r="T354" s="4">
        <v>1.6000000000000001E-3</v>
      </c>
      <c r="U354" t="s">
        <v>1205</v>
      </c>
      <c r="V354" s="4">
        <v>6.1999999999999998E-3</v>
      </c>
      <c r="W354" t="s">
        <v>1206</v>
      </c>
      <c r="X354" s="4">
        <v>1.9E-3</v>
      </c>
      <c r="Y354" t="s">
        <v>1205</v>
      </c>
      <c r="Z354" s="4">
        <v>1.2999999999999999E-3</v>
      </c>
      <c r="AA354" t="s">
        <v>1207</v>
      </c>
      <c r="AB354" s="4">
        <v>1.6999999999999999E-3</v>
      </c>
      <c r="AC354" t="s">
        <v>1205</v>
      </c>
      <c r="AD354" t="s">
        <v>1280</v>
      </c>
    </row>
    <row r="355" spans="1:30" x14ac:dyDescent="0.55000000000000004">
      <c r="A355">
        <v>6301171120</v>
      </c>
      <c r="B355">
        <v>17</v>
      </c>
      <c r="C355">
        <v>806408</v>
      </c>
      <c r="D355" t="s">
        <v>1203</v>
      </c>
      <c r="E355">
        <v>0.18</v>
      </c>
      <c r="F355">
        <v>20</v>
      </c>
      <c r="G355">
        <v>10361216</v>
      </c>
      <c r="H355">
        <v>196059636</v>
      </c>
      <c r="I355">
        <v>492356</v>
      </c>
      <c r="J355">
        <v>815760</v>
      </c>
      <c r="K355">
        <v>0</v>
      </c>
      <c r="L355">
        <v>397944</v>
      </c>
      <c r="M355">
        <v>578962</v>
      </c>
      <c r="N355">
        <v>9250573</v>
      </c>
      <c r="O355">
        <v>13090</v>
      </c>
      <c r="P355">
        <v>37744</v>
      </c>
      <c r="Q355">
        <v>0</v>
      </c>
      <c r="R355">
        <v>17600</v>
      </c>
      <c r="S355" t="s">
        <v>1204</v>
      </c>
      <c r="T355" s="4">
        <v>0</v>
      </c>
      <c r="U355" t="s">
        <v>1205</v>
      </c>
      <c r="V355" s="4">
        <v>5.1000000000000004E-3</v>
      </c>
      <c r="W355" t="s">
        <v>1206</v>
      </c>
      <c r="X355" s="4">
        <v>2.9999999999999997E-4</v>
      </c>
      <c r="Y355" t="s">
        <v>1205</v>
      </c>
      <c r="Z355" s="4">
        <v>1.2999999999999999E-3</v>
      </c>
      <c r="AA355" t="s">
        <v>1207</v>
      </c>
      <c r="AB355" s="4">
        <v>1.8E-3</v>
      </c>
      <c r="AC355" t="s">
        <v>1205</v>
      </c>
      <c r="AD355" t="s">
        <v>1247</v>
      </c>
    </row>
    <row r="356" spans="1:30" hidden="1" x14ac:dyDescent="0.55000000000000004">
      <c r="A356">
        <v>6301240196</v>
      </c>
      <c r="B356">
        <v>13</v>
      </c>
      <c r="C356">
        <v>806407</v>
      </c>
      <c r="D356" t="s">
        <v>1203</v>
      </c>
      <c r="E356">
        <v>0.18</v>
      </c>
      <c r="F356">
        <v>20</v>
      </c>
      <c r="G356">
        <v>10550608</v>
      </c>
      <c r="H356">
        <v>195860199</v>
      </c>
      <c r="I356">
        <v>694585</v>
      </c>
      <c r="J356">
        <v>942069</v>
      </c>
      <c r="K356">
        <v>0</v>
      </c>
      <c r="L356">
        <v>440725</v>
      </c>
      <c r="M356">
        <v>538307</v>
      </c>
      <c r="N356">
        <v>9291077</v>
      </c>
      <c r="O356">
        <v>12298</v>
      </c>
      <c r="P356">
        <v>40265</v>
      </c>
      <c r="Q356">
        <v>0</v>
      </c>
      <c r="R356">
        <v>18296</v>
      </c>
      <c r="S356" t="s">
        <v>1204</v>
      </c>
      <c r="T356" s="4">
        <v>1.6000000000000001E-3</v>
      </c>
      <c r="U356" t="s">
        <v>1205</v>
      </c>
      <c r="V356" s="4">
        <v>5.3E-3</v>
      </c>
      <c r="W356" t="s">
        <v>1206</v>
      </c>
      <c r="X356" s="4">
        <v>1.1999999999999999E-3</v>
      </c>
      <c r="Y356" t="s">
        <v>1205</v>
      </c>
      <c r="Z356" s="4">
        <v>1.1999999999999999E-3</v>
      </c>
      <c r="AA356" t="s">
        <v>1207</v>
      </c>
      <c r="AB356" s="4">
        <v>4.0000000000000002E-4</v>
      </c>
      <c r="AC356" t="s">
        <v>1205</v>
      </c>
      <c r="AD356" t="s">
        <v>1251</v>
      </c>
    </row>
    <row r="357" spans="1:30" hidden="1" x14ac:dyDescent="0.55000000000000004">
      <c r="A357">
        <v>6302429045</v>
      </c>
      <c r="B357">
        <v>8</v>
      </c>
      <c r="C357">
        <v>806407</v>
      </c>
      <c r="D357" t="s">
        <v>1203</v>
      </c>
      <c r="E357">
        <v>0.18</v>
      </c>
      <c r="F357">
        <v>20</v>
      </c>
      <c r="G357">
        <v>10519973</v>
      </c>
      <c r="H357">
        <v>195892286</v>
      </c>
      <c r="I357">
        <v>440757</v>
      </c>
      <c r="J357">
        <v>777333</v>
      </c>
      <c r="K357">
        <v>0</v>
      </c>
      <c r="L357">
        <v>410768</v>
      </c>
      <c r="M357">
        <v>567195</v>
      </c>
      <c r="N357">
        <v>9262683</v>
      </c>
      <c r="O357">
        <v>9639</v>
      </c>
      <c r="P357">
        <v>37644</v>
      </c>
      <c r="Q357">
        <v>0</v>
      </c>
      <c r="R357">
        <v>19608</v>
      </c>
      <c r="S357" t="s">
        <v>1204</v>
      </c>
      <c r="T357" s="4">
        <v>1.6999999999999999E-3</v>
      </c>
      <c r="U357" t="s">
        <v>1205</v>
      </c>
      <c r="V357" s="4">
        <v>4.7999999999999996E-3</v>
      </c>
      <c r="W357" t="s">
        <v>1206</v>
      </c>
      <c r="X357" s="4">
        <v>0</v>
      </c>
      <c r="Y357" t="s">
        <v>1205</v>
      </c>
      <c r="Z357" s="4">
        <v>8.9999999999999998E-4</v>
      </c>
      <c r="AA357" t="s">
        <v>1207</v>
      </c>
      <c r="AB357" s="4">
        <v>1.6000000000000001E-3</v>
      </c>
      <c r="AC357" t="s">
        <v>1205</v>
      </c>
      <c r="AD357" t="s">
        <v>1247</v>
      </c>
    </row>
    <row r="358" spans="1:30" hidden="1" x14ac:dyDescent="0.55000000000000004">
      <c r="A358">
        <v>6303256197</v>
      </c>
      <c r="B358">
        <v>3</v>
      </c>
      <c r="C358">
        <v>806407</v>
      </c>
      <c r="D358" t="s">
        <v>1203</v>
      </c>
      <c r="E358">
        <v>0.18</v>
      </c>
      <c r="F358">
        <v>20</v>
      </c>
      <c r="G358">
        <v>11057548</v>
      </c>
      <c r="H358">
        <v>195356221</v>
      </c>
      <c r="I358">
        <v>597283</v>
      </c>
      <c r="J358">
        <v>887029</v>
      </c>
      <c r="K358">
        <v>0</v>
      </c>
      <c r="L358">
        <v>430566</v>
      </c>
      <c r="M358">
        <v>562764</v>
      </c>
      <c r="N358">
        <v>9264756</v>
      </c>
      <c r="O358">
        <v>10430</v>
      </c>
      <c r="P358">
        <v>33243</v>
      </c>
      <c r="Q358">
        <v>0</v>
      </c>
      <c r="R358">
        <v>13194</v>
      </c>
      <c r="S358" t="s">
        <v>1204</v>
      </c>
      <c r="T358" s="4">
        <v>8.9999999999999998E-4</v>
      </c>
      <c r="U358" t="s">
        <v>1205</v>
      </c>
      <c r="V358" s="4">
        <v>4.4000000000000003E-3</v>
      </c>
      <c r="W358" t="s">
        <v>1206</v>
      </c>
      <c r="X358" s="4">
        <v>8.0000000000000004E-4</v>
      </c>
      <c r="Y358" t="s">
        <v>1205</v>
      </c>
      <c r="Z358" s="4">
        <v>1E-3</v>
      </c>
      <c r="AA358" t="s">
        <v>1207</v>
      </c>
      <c r="AB358" s="4">
        <v>1E-4</v>
      </c>
      <c r="AC358" t="s">
        <v>1205</v>
      </c>
      <c r="AD358" t="s">
        <v>1272</v>
      </c>
    </row>
    <row r="359" spans="1:30" hidden="1" x14ac:dyDescent="0.55000000000000004">
      <c r="A359">
        <v>6600546890</v>
      </c>
      <c r="B359">
        <v>11</v>
      </c>
      <c r="C359">
        <v>844807</v>
      </c>
      <c r="D359" t="s">
        <v>1203</v>
      </c>
      <c r="E359">
        <v>0.18</v>
      </c>
      <c r="F359">
        <v>21</v>
      </c>
      <c r="G359">
        <v>10791996</v>
      </c>
      <c r="H359">
        <v>205455435</v>
      </c>
      <c r="I359">
        <v>510098</v>
      </c>
      <c r="J359">
        <v>850408</v>
      </c>
      <c r="K359">
        <v>0</v>
      </c>
      <c r="L359">
        <v>410219</v>
      </c>
      <c r="M359">
        <v>636962</v>
      </c>
      <c r="N359">
        <v>9190687</v>
      </c>
      <c r="O359">
        <v>16429</v>
      </c>
      <c r="P359">
        <v>56025</v>
      </c>
      <c r="Q359">
        <v>0</v>
      </c>
      <c r="R359">
        <v>22106</v>
      </c>
      <c r="S359" t="s">
        <v>1204</v>
      </c>
      <c r="T359" s="4">
        <v>2.9999999999999997E-4</v>
      </c>
      <c r="U359" t="s">
        <v>1205</v>
      </c>
      <c r="V359" s="4">
        <v>7.3000000000000001E-3</v>
      </c>
      <c r="W359" t="s">
        <v>1206</v>
      </c>
      <c r="X359" s="4">
        <v>2.9999999999999997E-4</v>
      </c>
      <c r="Y359" t="s">
        <v>1205</v>
      </c>
      <c r="Z359" s="4">
        <v>1.6000000000000001E-3</v>
      </c>
      <c r="AA359" t="s">
        <v>1207</v>
      </c>
      <c r="AB359" s="4">
        <v>1.9E-3</v>
      </c>
      <c r="AC359" t="s">
        <v>1205</v>
      </c>
      <c r="AD359" t="s">
        <v>1234</v>
      </c>
    </row>
    <row r="360" spans="1:30" hidden="1" x14ac:dyDescent="0.55000000000000004">
      <c r="A360">
        <v>6600591666</v>
      </c>
      <c r="B360">
        <v>2</v>
      </c>
      <c r="C360">
        <v>844807</v>
      </c>
      <c r="D360" t="s">
        <v>1203</v>
      </c>
      <c r="E360">
        <v>0.18</v>
      </c>
      <c r="F360">
        <v>21</v>
      </c>
      <c r="G360">
        <v>10183644</v>
      </c>
      <c r="H360">
        <v>206056767</v>
      </c>
      <c r="I360">
        <v>547318</v>
      </c>
      <c r="J360">
        <v>791417</v>
      </c>
      <c r="K360">
        <v>0</v>
      </c>
      <c r="L360">
        <v>353468</v>
      </c>
      <c r="M360">
        <v>547471</v>
      </c>
      <c r="N360">
        <v>9282272</v>
      </c>
      <c r="O360">
        <v>14668</v>
      </c>
      <c r="P360">
        <v>32298</v>
      </c>
      <c r="Q360">
        <v>0</v>
      </c>
      <c r="R360">
        <v>11294</v>
      </c>
      <c r="S360" t="s">
        <v>1204</v>
      </c>
      <c r="T360" s="4">
        <v>2.0000000000000001E-4</v>
      </c>
      <c r="U360" t="s">
        <v>1205</v>
      </c>
      <c r="V360" s="4">
        <v>4.7000000000000002E-3</v>
      </c>
      <c r="W360" t="s">
        <v>1206</v>
      </c>
      <c r="X360" s="4">
        <v>5.0000000000000001E-4</v>
      </c>
      <c r="Y360" t="s">
        <v>1205</v>
      </c>
      <c r="Z360" s="4">
        <v>1.4E-3</v>
      </c>
      <c r="AA360" t="s">
        <v>1207</v>
      </c>
      <c r="AB360" s="4">
        <v>1.6000000000000001E-3</v>
      </c>
      <c r="AC360" t="s">
        <v>1205</v>
      </c>
      <c r="AD360" t="s">
        <v>1268</v>
      </c>
    </row>
    <row r="361" spans="1:30" hidden="1" x14ac:dyDescent="0.55000000000000004">
      <c r="A361">
        <v>6600607120</v>
      </c>
      <c r="B361">
        <v>6</v>
      </c>
      <c r="C361">
        <v>844807</v>
      </c>
      <c r="D361" t="s">
        <v>1203</v>
      </c>
      <c r="E361">
        <v>0.18</v>
      </c>
      <c r="F361">
        <v>21</v>
      </c>
      <c r="G361">
        <v>11199416</v>
      </c>
      <c r="H361">
        <v>205038970</v>
      </c>
      <c r="I361">
        <v>403464</v>
      </c>
      <c r="J361">
        <v>811805</v>
      </c>
      <c r="K361">
        <v>0</v>
      </c>
      <c r="L361">
        <v>413804</v>
      </c>
      <c r="M361">
        <v>574167</v>
      </c>
      <c r="N361">
        <v>9255573</v>
      </c>
      <c r="O361">
        <v>13376</v>
      </c>
      <c r="P361">
        <v>36891</v>
      </c>
      <c r="Q361">
        <v>0</v>
      </c>
      <c r="R361">
        <v>13611</v>
      </c>
      <c r="S361" t="s">
        <v>1204</v>
      </c>
      <c r="T361" s="4">
        <v>1.6000000000000001E-3</v>
      </c>
      <c r="U361" t="s">
        <v>1205</v>
      </c>
      <c r="V361" s="4">
        <v>5.1000000000000004E-3</v>
      </c>
      <c r="W361" t="s">
        <v>1206</v>
      </c>
      <c r="X361" s="4">
        <v>1.8E-3</v>
      </c>
      <c r="Y361" t="s">
        <v>1205</v>
      </c>
      <c r="Z361" s="4">
        <v>1.2999999999999999E-3</v>
      </c>
      <c r="AA361" t="s">
        <v>1207</v>
      </c>
      <c r="AB361" s="4">
        <v>1.6999999999999999E-3</v>
      </c>
      <c r="AC361" t="s">
        <v>1205</v>
      </c>
      <c r="AD361" t="s">
        <v>1227</v>
      </c>
    </row>
    <row r="362" spans="1:30" hidden="1" x14ac:dyDescent="0.55000000000000004">
      <c r="A362">
        <v>6600704265</v>
      </c>
      <c r="B362">
        <v>4</v>
      </c>
      <c r="C362">
        <v>844807</v>
      </c>
      <c r="D362" t="s">
        <v>1203</v>
      </c>
      <c r="E362">
        <v>0.18</v>
      </c>
      <c r="F362">
        <v>21</v>
      </c>
      <c r="G362">
        <v>8605908</v>
      </c>
      <c r="H362">
        <v>207633486</v>
      </c>
      <c r="I362">
        <v>383431</v>
      </c>
      <c r="J362">
        <v>738524</v>
      </c>
      <c r="K362">
        <v>0</v>
      </c>
      <c r="L362">
        <v>366606</v>
      </c>
      <c r="M362">
        <v>610890</v>
      </c>
      <c r="N362">
        <v>9216827</v>
      </c>
      <c r="O362">
        <v>15479</v>
      </c>
      <c r="P362">
        <v>43516</v>
      </c>
      <c r="Q362">
        <v>0</v>
      </c>
      <c r="R362">
        <v>13003</v>
      </c>
      <c r="S362" t="s">
        <v>1204</v>
      </c>
      <c r="T362" s="4">
        <v>1.1999999999999999E-3</v>
      </c>
      <c r="U362" t="s">
        <v>1205</v>
      </c>
      <c r="V362" s="4">
        <v>6.0000000000000001E-3</v>
      </c>
      <c r="W362" t="s">
        <v>1206</v>
      </c>
      <c r="X362" s="4">
        <v>1.6999999999999999E-3</v>
      </c>
      <c r="Y362" t="s">
        <v>1205</v>
      </c>
      <c r="Z362" s="4">
        <v>1.5E-3</v>
      </c>
      <c r="AA362" t="s">
        <v>1207</v>
      </c>
      <c r="AB362" s="4">
        <v>1.4E-3</v>
      </c>
      <c r="AC362" t="s">
        <v>1205</v>
      </c>
      <c r="AD362" t="s">
        <v>1279</v>
      </c>
    </row>
    <row r="363" spans="1:30" hidden="1" x14ac:dyDescent="0.55000000000000004">
      <c r="A363">
        <v>6600738291</v>
      </c>
      <c r="B363">
        <v>1</v>
      </c>
      <c r="C363">
        <v>844807</v>
      </c>
      <c r="D363" t="s">
        <v>1203</v>
      </c>
      <c r="E363">
        <v>0.18</v>
      </c>
      <c r="F363">
        <v>21</v>
      </c>
      <c r="G363">
        <v>11531616</v>
      </c>
      <c r="H363">
        <v>204707775</v>
      </c>
      <c r="I363">
        <v>481841</v>
      </c>
      <c r="J363">
        <v>848163</v>
      </c>
      <c r="K363">
        <v>0</v>
      </c>
      <c r="L363">
        <v>447227</v>
      </c>
      <c r="M363">
        <v>562179</v>
      </c>
      <c r="N363">
        <v>9267724</v>
      </c>
      <c r="O363">
        <v>12183</v>
      </c>
      <c r="P363">
        <v>37753</v>
      </c>
      <c r="Q363">
        <v>0</v>
      </c>
      <c r="R363">
        <v>19419</v>
      </c>
      <c r="S363" t="s">
        <v>1204</v>
      </c>
      <c r="T363" s="4">
        <v>1E-4</v>
      </c>
      <c r="U363" t="s">
        <v>1205</v>
      </c>
      <c r="V363" s="4">
        <v>5.0000000000000001E-3</v>
      </c>
      <c r="W363" t="s">
        <v>1206</v>
      </c>
      <c r="X363" s="4">
        <v>2.0000000000000001E-4</v>
      </c>
      <c r="Y363" t="s">
        <v>1205</v>
      </c>
      <c r="Z363" s="4">
        <v>1.1999999999999999E-3</v>
      </c>
      <c r="AA363" t="s">
        <v>1207</v>
      </c>
      <c r="AB363" s="4">
        <v>1.9E-3</v>
      </c>
      <c r="AC363" t="s">
        <v>1205</v>
      </c>
      <c r="AD363" t="s">
        <v>1247</v>
      </c>
    </row>
    <row r="364" spans="1:30" hidden="1" x14ac:dyDescent="0.55000000000000004">
      <c r="A364">
        <v>6600758208</v>
      </c>
      <c r="B364">
        <v>7</v>
      </c>
      <c r="C364">
        <v>844807</v>
      </c>
      <c r="D364" t="s">
        <v>1203</v>
      </c>
      <c r="E364">
        <v>0.18</v>
      </c>
      <c r="F364">
        <v>21</v>
      </c>
      <c r="G364">
        <v>11257057</v>
      </c>
      <c r="H364">
        <v>204987898</v>
      </c>
      <c r="I364">
        <v>455076</v>
      </c>
      <c r="J364">
        <v>805628</v>
      </c>
      <c r="K364">
        <v>0</v>
      </c>
      <c r="L364">
        <v>388916</v>
      </c>
      <c r="M364">
        <v>605290</v>
      </c>
      <c r="N364">
        <v>9224234</v>
      </c>
      <c r="O364">
        <v>15603</v>
      </c>
      <c r="P364">
        <v>41107</v>
      </c>
      <c r="Q364">
        <v>0</v>
      </c>
      <c r="R364">
        <v>15307</v>
      </c>
      <c r="S364" t="s">
        <v>1204</v>
      </c>
      <c r="T364" s="4">
        <v>1.8E-3</v>
      </c>
      <c r="U364" t="s">
        <v>1205</v>
      </c>
      <c r="V364" s="4">
        <v>5.7000000000000002E-3</v>
      </c>
      <c r="W364" t="s">
        <v>1206</v>
      </c>
      <c r="X364" s="4">
        <v>1E-4</v>
      </c>
      <c r="Y364" t="s">
        <v>1205</v>
      </c>
      <c r="Z364" s="4">
        <v>1.5E-3</v>
      </c>
      <c r="AA364" t="s">
        <v>1207</v>
      </c>
      <c r="AB364" s="4">
        <v>1.6999999999999999E-3</v>
      </c>
      <c r="AC364" t="s">
        <v>1205</v>
      </c>
      <c r="AD364" t="s">
        <v>1231</v>
      </c>
    </row>
    <row r="365" spans="1:30" hidden="1" x14ac:dyDescent="0.55000000000000004">
      <c r="A365">
        <v>6600806499</v>
      </c>
      <c r="B365">
        <v>14</v>
      </c>
      <c r="C365">
        <v>844807</v>
      </c>
      <c r="D365" t="s">
        <v>1203</v>
      </c>
      <c r="E365">
        <v>0.18</v>
      </c>
      <c r="F365">
        <v>21</v>
      </c>
      <c r="G365">
        <v>10818573</v>
      </c>
      <c r="H365">
        <v>205428666</v>
      </c>
      <c r="I365">
        <v>472015</v>
      </c>
      <c r="J365">
        <v>786647</v>
      </c>
      <c r="K365">
        <v>0</v>
      </c>
      <c r="L365">
        <v>401146</v>
      </c>
      <c r="M365">
        <v>563738</v>
      </c>
      <c r="N365">
        <v>9266025</v>
      </c>
      <c r="O365">
        <v>12236</v>
      </c>
      <c r="P365">
        <v>40108</v>
      </c>
      <c r="Q365">
        <v>0</v>
      </c>
      <c r="R365">
        <v>20228</v>
      </c>
      <c r="S365" t="s">
        <v>1204</v>
      </c>
      <c r="T365" s="4">
        <v>1.8E-3</v>
      </c>
      <c r="U365" t="s">
        <v>1205</v>
      </c>
      <c r="V365" s="4">
        <v>5.3E-3</v>
      </c>
      <c r="W365" t="s">
        <v>1206</v>
      </c>
      <c r="X365" s="4">
        <v>1E-4</v>
      </c>
      <c r="Y365" t="s">
        <v>1205</v>
      </c>
      <c r="Z365" s="4">
        <v>1.1999999999999999E-3</v>
      </c>
      <c r="AA365" t="s">
        <v>1207</v>
      </c>
      <c r="AB365" s="4">
        <v>1.6000000000000001E-3</v>
      </c>
      <c r="AC365" t="s">
        <v>1205</v>
      </c>
      <c r="AD365" t="s">
        <v>1251</v>
      </c>
    </row>
    <row r="366" spans="1:30" hidden="1" x14ac:dyDescent="0.55000000000000004">
      <c r="A366">
        <v>6600818466</v>
      </c>
      <c r="B366">
        <v>15</v>
      </c>
      <c r="C366">
        <v>844807</v>
      </c>
      <c r="D366" t="s">
        <v>1203</v>
      </c>
      <c r="E366">
        <v>0.18</v>
      </c>
      <c r="F366">
        <v>21</v>
      </c>
      <c r="G366">
        <v>10635460</v>
      </c>
      <c r="H366">
        <v>205608492</v>
      </c>
      <c r="I366">
        <v>498911</v>
      </c>
      <c r="J366">
        <v>871616</v>
      </c>
      <c r="K366">
        <v>0</v>
      </c>
      <c r="L366">
        <v>455775</v>
      </c>
      <c r="M366">
        <v>578923</v>
      </c>
      <c r="N366">
        <v>9248987</v>
      </c>
      <c r="O366">
        <v>17982</v>
      </c>
      <c r="P366">
        <v>39373</v>
      </c>
      <c r="Q366">
        <v>0</v>
      </c>
      <c r="R366">
        <v>16233</v>
      </c>
      <c r="S366" t="s">
        <v>1204</v>
      </c>
      <c r="T366" s="4">
        <v>2.9999999999999997E-4</v>
      </c>
      <c r="U366" t="s">
        <v>1205</v>
      </c>
      <c r="V366" s="4">
        <v>5.7999999999999996E-3</v>
      </c>
      <c r="W366" t="s">
        <v>1206</v>
      </c>
      <c r="X366" s="4">
        <v>2.9999999999999997E-4</v>
      </c>
      <c r="Y366" t="s">
        <v>1205</v>
      </c>
      <c r="Z366" s="4">
        <v>1.8E-3</v>
      </c>
      <c r="AA366" t="s">
        <v>1207</v>
      </c>
      <c r="AB366" s="4">
        <v>0</v>
      </c>
      <c r="AC366" t="s">
        <v>1205</v>
      </c>
      <c r="AD366" t="s">
        <v>1251</v>
      </c>
    </row>
    <row r="367" spans="1:30" hidden="1" x14ac:dyDescent="0.55000000000000004">
      <c r="A367">
        <v>6600834012</v>
      </c>
      <c r="B367">
        <v>16</v>
      </c>
      <c r="C367">
        <v>844808</v>
      </c>
      <c r="D367" t="s">
        <v>1203</v>
      </c>
      <c r="E367">
        <v>0.18</v>
      </c>
      <c r="F367">
        <v>21</v>
      </c>
      <c r="G367">
        <v>10827849</v>
      </c>
      <c r="H367">
        <v>205409982</v>
      </c>
      <c r="I367">
        <v>420833</v>
      </c>
      <c r="J367">
        <v>810006</v>
      </c>
      <c r="K367">
        <v>0</v>
      </c>
      <c r="L367">
        <v>405168</v>
      </c>
      <c r="M367">
        <v>575974</v>
      </c>
      <c r="N367">
        <v>9253605</v>
      </c>
      <c r="O367">
        <v>14209</v>
      </c>
      <c r="P367">
        <v>40125</v>
      </c>
      <c r="Q367">
        <v>0</v>
      </c>
      <c r="R367">
        <v>18850</v>
      </c>
      <c r="S367" t="s">
        <v>1204</v>
      </c>
      <c r="T367" s="4">
        <v>1.6999999999999999E-3</v>
      </c>
      <c r="U367" t="s">
        <v>1205</v>
      </c>
      <c r="V367" s="4">
        <v>5.4999999999999997E-3</v>
      </c>
      <c r="W367" t="s">
        <v>1206</v>
      </c>
      <c r="X367" s="4">
        <v>1.9E-3</v>
      </c>
      <c r="Y367" t="s">
        <v>1205</v>
      </c>
      <c r="Z367" s="4">
        <v>1.4E-3</v>
      </c>
      <c r="AA367" t="s">
        <v>1207</v>
      </c>
      <c r="AB367" s="4">
        <v>1.6999999999999999E-3</v>
      </c>
      <c r="AC367" t="s">
        <v>1205</v>
      </c>
      <c r="AD367" t="s">
        <v>1251</v>
      </c>
    </row>
    <row r="368" spans="1:30" hidden="1" x14ac:dyDescent="0.55000000000000004">
      <c r="A368">
        <v>6600912660</v>
      </c>
      <c r="B368">
        <v>10</v>
      </c>
      <c r="C368">
        <v>844807</v>
      </c>
      <c r="D368" t="s">
        <v>1203</v>
      </c>
      <c r="E368">
        <v>0.18</v>
      </c>
      <c r="F368">
        <v>21</v>
      </c>
      <c r="G368">
        <v>11115449</v>
      </c>
      <c r="H368">
        <v>205124565</v>
      </c>
      <c r="I368">
        <v>463909</v>
      </c>
      <c r="J368">
        <v>847799</v>
      </c>
      <c r="K368">
        <v>0</v>
      </c>
      <c r="L368">
        <v>421041</v>
      </c>
      <c r="M368">
        <v>576613</v>
      </c>
      <c r="N368">
        <v>9253253</v>
      </c>
      <c r="O368">
        <v>13026</v>
      </c>
      <c r="P368">
        <v>32634</v>
      </c>
      <c r="Q368">
        <v>0</v>
      </c>
      <c r="R368">
        <v>12512</v>
      </c>
      <c r="S368" t="s">
        <v>1204</v>
      </c>
      <c r="T368" s="4">
        <v>1E-4</v>
      </c>
      <c r="U368" t="s">
        <v>1205</v>
      </c>
      <c r="V368" s="4">
        <v>4.5999999999999999E-3</v>
      </c>
      <c r="W368" t="s">
        <v>1206</v>
      </c>
      <c r="X368" s="4">
        <v>1E-4</v>
      </c>
      <c r="Y368" t="s">
        <v>1205</v>
      </c>
      <c r="Z368" s="4">
        <v>1.2999999999999999E-3</v>
      </c>
      <c r="AA368" t="s">
        <v>1207</v>
      </c>
      <c r="AB368" s="4">
        <v>1.9E-3</v>
      </c>
      <c r="AC368" t="s">
        <v>1205</v>
      </c>
      <c r="AD368" t="s">
        <v>1272</v>
      </c>
    </row>
    <row r="369" spans="1:30" hidden="1" x14ac:dyDescent="0.55000000000000004">
      <c r="A369">
        <v>6600950185</v>
      </c>
      <c r="B369">
        <v>12</v>
      </c>
      <c r="C369">
        <v>844807</v>
      </c>
      <c r="D369" t="s">
        <v>1203</v>
      </c>
      <c r="E369">
        <v>0.18</v>
      </c>
      <c r="F369">
        <v>21</v>
      </c>
      <c r="G369">
        <v>8453924</v>
      </c>
      <c r="H369">
        <v>207794723</v>
      </c>
      <c r="I369">
        <v>320377</v>
      </c>
      <c r="J369">
        <v>724743</v>
      </c>
      <c r="K369">
        <v>0</v>
      </c>
      <c r="L369">
        <v>386260</v>
      </c>
      <c r="M369">
        <v>581929</v>
      </c>
      <c r="N369">
        <v>9247739</v>
      </c>
      <c r="O369">
        <v>14402</v>
      </c>
      <c r="P369">
        <v>42035</v>
      </c>
      <c r="Q369">
        <v>0</v>
      </c>
      <c r="R369">
        <v>18673</v>
      </c>
      <c r="S369" t="s">
        <v>1204</v>
      </c>
      <c r="T369" s="4">
        <v>8.0000000000000004E-4</v>
      </c>
      <c r="U369" t="s">
        <v>1205</v>
      </c>
      <c r="V369" s="4">
        <v>5.7000000000000002E-3</v>
      </c>
      <c r="W369" t="s">
        <v>1206</v>
      </c>
      <c r="X369" s="4">
        <v>1.4E-3</v>
      </c>
      <c r="Y369" t="s">
        <v>1205</v>
      </c>
      <c r="Z369" s="4">
        <v>1.4E-3</v>
      </c>
      <c r="AA369" t="s">
        <v>1207</v>
      </c>
      <c r="AB369" s="4">
        <v>1.2999999999999999E-3</v>
      </c>
      <c r="AC369" t="s">
        <v>1205</v>
      </c>
      <c r="AD369" t="s">
        <v>1282</v>
      </c>
    </row>
    <row r="370" spans="1:30" hidden="1" x14ac:dyDescent="0.55000000000000004">
      <c r="A370">
        <v>6601064725</v>
      </c>
      <c r="B370">
        <v>9</v>
      </c>
      <c r="C370">
        <v>844807</v>
      </c>
      <c r="D370" t="s">
        <v>1203</v>
      </c>
      <c r="E370">
        <v>0.18</v>
      </c>
      <c r="F370">
        <v>21</v>
      </c>
      <c r="G370">
        <v>11285886</v>
      </c>
      <c r="H370">
        <v>204959077</v>
      </c>
      <c r="I370">
        <v>681496</v>
      </c>
      <c r="J370">
        <v>894527</v>
      </c>
      <c r="K370">
        <v>0</v>
      </c>
      <c r="L370">
        <v>412285</v>
      </c>
      <c r="M370">
        <v>603645</v>
      </c>
      <c r="N370">
        <v>9226024</v>
      </c>
      <c r="O370">
        <v>15750</v>
      </c>
      <c r="P370">
        <v>45844</v>
      </c>
      <c r="Q370">
        <v>0</v>
      </c>
      <c r="R370">
        <v>20682</v>
      </c>
      <c r="S370" t="s">
        <v>1204</v>
      </c>
      <c r="T370" s="4">
        <v>1.2999999999999999E-3</v>
      </c>
      <c r="U370" t="s">
        <v>1205</v>
      </c>
      <c r="V370" s="4">
        <v>6.1999999999999998E-3</v>
      </c>
      <c r="W370" t="s">
        <v>1206</v>
      </c>
      <c r="X370" s="4">
        <v>1.1000000000000001E-3</v>
      </c>
      <c r="Y370" t="s">
        <v>1205</v>
      </c>
      <c r="Z370" s="4">
        <v>1.6000000000000001E-3</v>
      </c>
      <c r="AA370" t="s">
        <v>1207</v>
      </c>
      <c r="AB370" s="4">
        <v>1E-4</v>
      </c>
      <c r="AC370" t="s">
        <v>1205</v>
      </c>
      <c r="AD370" t="s">
        <v>1284</v>
      </c>
    </row>
    <row r="371" spans="1:30" hidden="1" x14ac:dyDescent="0.55000000000000004">
      <c r="A371">
        <v>6601071609</v>
      </c>
      <c r="B371">
        <v>5</v>
      </c>
      <c r="C371">
        <v>844807</v>
      </c>
      <c r="D371" t="s">
        <v>1203</v>
      </c>
      <c r="E371">
        <v>0.18</v>
      </c>
      <c r="F371">
        <v>21</v>
      </c>
      <c r="G371">
        <v>10392841</v>
      </c>
      <c r="H371">
        <v>205859260</v>
      </c>
      <c r="I371">
        <v>428929</v>
      </c>
      <c r="J371">
        <v>830637</v>
      </c>
      <c r="K371">
        <v>0</v>
      </c>
      <c r="L371">
        <v>440912</v>
      </c>
      <c r="M371">
        <v>592502</v>
      </c>
      <c r="N371">
        <v>9237378</v>
      </c>
      <c r="O371">
        <v>22222</v>
      </c>
      <c r="P371">
        <v>39553</v>
      </c>
      <c r="Q371">
        <v>0</v>
      </c>
      <c r="R371">
        <v>17905</v>
      </c>
      <c r="S371" t="s">
        <v>1204</v>
      </c>
      <c r="T371" s="4">
        <v>1.8E-3</v>
      </c>
      <c r="U371" t="s">
        <v>1205</v>
      </c>
      <c r="V371" s="4">
        <v>6.1999999999999998E-3</v>
      </c>
      <c r="W371" t="s">
        <v>1206</v>
      </c>
      <c r="X371" s="4">
        <v>1.9E-3</v>
      </c>
      <c r="Y371" t="s">
        <v>1205</v>
      </c>
      <c r="Z371" s="4">
        <v>2.2000000000000001E-3</v>
      </c>
      <c r="AA371" t="s">
        <v>1207</v>
      </c>
      <c r="AB371" s="4">
        <v>1.8E-3</v>
      </c>
      <c r="AC371" t="s">
        <v>1205</v>
      </c>
      <c r="AD371" t="s">
        <v>1251</v>
      </c>
    </row>
    <row r="372" spans="1:30" x14ac:dyDescent="0.55000000000000004">
      <c r="A372">
        <v>6601169930</v>
      </c>
      <c r="B372">
        <v>17</v>
      </c>
      <c r="C372">
        <v>844808</v>
      </c>
      <c r="D372" t="s">
        <v>1203</v>
      </c>
      <c r="E372">
        <v>0.18</v>
      </c>
      <c r="F372">
        <v>21</v>
      </c>
      <c r="G372">
        <v>10929466</v>
      </c>
      <c r="H372">
        <v>205320825</v>
      </c>
      <c r="I372">
        <v>503862</v>
      </c>
      <c r="J372">
        <v>857910</v>
      </c>
      <c r="K372">
        <v>0</v>
      </c>
      <c r="L372">
        <v>420685</v>
      </c>
      <c r="M372">
        <v>568247</v>
      </c>
      <c r="N372">
        <v>9261189</v>
      </c>
      <c r="O372">
        <v>11506</v>
      </c>
      <c r="P372">
        <v>42150</v>
      </c>
      <c r="Q372">
        <v>0</v>
      </c>
      <c r="R372">
        <v>22741</v>
      </c>
      <c r="S372" t="s">
        <v>1204</v>
      </c>
      <c r="T372" s="4">
        <v>2.9999999999999997E-4</v>
      </c>
      <c r="U372" t="s">
        <v>1205</v>
      </c>
      <c r="V372" s="4">
        <v>5.4000000000000003E-3</v>
      </c>
      <c r="W372" t="s">
        <v>1206</v>
      </c>
      <c r="X372" s="4">
        <v>2.9999999999999997E-4</v>
      </c>
      <c r="Y372" t="s">
        <v>1205</v>
      </c>
      <c r="Z372" s="4">
        <v>1.1000000000000001E-3</v>
      </c>
      <c r="AA372" t="s">
        <v>1207</v>
      </c>
      <c r="AB372" s="4">
        <v>1.9E-3</v>
      </c>
      <c r="AC372" t="s">
        <v>1205</v>
      </c>
      <c r="AD372" t="s">
        <v>1282</v>
      </c>
    </row>
    <row r="373" spans="1:30" hidden="1" x14ac:dyDescent="0.55000000000000004">
      <c r="A373">
        <v>6601239160</v>
      </c>
      <c r="B373">
        <v>13</v>
      </c>
      <c r="C373">
        <v>844807</v>
      </c>
      <c r="D373" t="s">
        <v>1203</v>
      </c>
      <c r="E373">
        <v>0.18</v>
      </c>
      <c r="F373">
        <v>21</v>
      </c>
      <c r="G373">
        <v>11081649</v>
      </c>
      <c r="H373">
        <v>205158414</v>
      </c>
      <c r="I373">
        <v>703438</v>
      </c>
      <c r="J373">
        <v>980920</v>
      </c>
      <c r="K373">
        <v>0</v>
      </c>
      <c r="L373">
        <v>460127</v>
      </c>
      <c r="M373">
        <v>531038</v>
      </c>
      <c r="N373">
        <v>9298215</v>
      </c>
      <c r="O373">
        <v>8853</v>
      </c>
      <c r="P373">
        <v>38851</v>
      </c>
      <c r="Q373">
        <v>0</v>
      </c>
      <c r="R373">
        <v>19402</v>
      </c>
      <c r="S373" t="s">
        <v>1204</v>
      </c>
      <c r="T373" s="4">
        <v>1.8E-3</v>
      </c>
      <c r="U373" t="s">
        <v>1205</v>
      </c>
      <c r="V373" s="4">
        <v>4.7999999999999996E-3</v>
      </c>
      <c r="W373" t="s">
        <v>1206</v>
      </c>
      <c r="X373" s="4">
        <v>1.1999999999999999E-3</v>
      </c>
      <c r="Y373" t="s">
        <v>1205</v>
      </c>
      <c r="Z373" s="4">
        <v>8.9999999999999998E-4</v>
      </c>
      <c r="AA373" t="s">
        <v>1207</v>
      </c>
      <c r="AB373" s="4">
        <v>5.0000000000000001E-4</v>
      </c>
      <c r="AC373" t="s">
        <v>1205</v>
      </c>
      <c r="AD373" t="s">
        <v>1248</v>
      </c>
    </row>
    <row r="374" spans="1:30" hidden="1" x14ac:dyDescent="0.55000000000000004">
      <c r="A374">
        <v>6602428972</v>
      </c>
      <c r="B374">
        <v>8</v>
      </c>
      <c r="C374">
        <v>844807</v>
      </c>
      <c r="D374" t="s">
        <v>1203</v>
      </c>
      <c r="E374">
        <v>0.18</v>
      </c>
      <c r="F374">
        <v>21</v>
      </c>
      <c r="G374">
        <v>11112451</v>
      </c>
      <c r="H374">
        <v>205129526</v>
      </c>
      <c r="I374">
        <v>457022</v>
      </c>
      <c r="J374">
        <v>823908</v>
      </c>
      <c r="K374">
        <v>0</v>
      </c>
      <c r="L374">
        <v>430143</v>
      </c>
      <c r="M374">
        <v>592475</v>
      </c>
      <c r="N374">
        <v>9237240</v>
      </c>
      <c r="O374">
        <v>16265</v>
      </c>
      <c r="P374">
        <v>46575</v>
      </c>
      <c r="Q374">
        <v>0</v>
      </c>
      <c r="R374">
        <v>19375</v>
      </c>
      <c r="S374" t="s">
        <v>1204</v>
      </c>
      <c r="T374" s="4">
        <v>1.9E-3</v>
      </c>
      <c r="U374" t="s">
        <v>1205</v>
      </c>
      <c r="V374" s="4">
        <v>6.3E-3</v>
      </c>
      <c r="W374" t="s">
        <v>1206</v>
      </c>
      <c r="X374" s="4">
        <v>1E-4</v>
      </c>
      <c r="Y374" t="s">
        <v>1205</v>
      </c>
      <c r="Z374" s="4">
        <v>1.6000000000000001E-3</v>
      </c>
      <c r="AA374" t="s">
        <v>1207</v>
      </c>
      <c r="AB374" s="4">
        <v>1.8E-3</v>
      </c>
      <c r="AC374" t="s">
        <v>1205</v>
      </c>
      <c r="AD374" t="s">
        <v>1283</v>
      </c>
    </row>
    <row r="375" spans="1:30" hidden="1" x14ac:dyDescent="0.55000000000000004">
      <c r="A375">
        <v>6603255546</v>
      </c>
      <c r="B375">
        <v>3</v>
      </c>
      <c r="C375">
        <v>844807</v>
      </c>
      <c r="D375" t="s">
        <v>1203</v>
      </c>
      <c r="E375">
        <v>0.18</v>
      </c>
      <c r="F375">
        <v>21</v>
      </c>
      <c r="G375">
        <v>11629329</v>
      </c>
      <c r="H375">
        <v>204614022</v>
      </c>
      <c r="I375">
        <v>613811</v>
      </c>
      <c r="J375">
        <v>924178</v>
      </c>
      <c r="K375">
        <v>0</v>
      </c>
      <c r="L375">
        <v>448813</v>
      </c>
      <c r="M375">
        <v>571778</v>
      </c>
      <c r="N375">
        <v>9257801</v>
      </c>
      <c r="O375">
        <v>16528</v>
      </c>
      <c r="P375">
        <v>37149</v>
      </c>
      <c r="Q375">
        <v>0</v>
      </c>
      <c r="R375">
        <v>18247</v>
      </c>
      <c r="S375" t="s">
        <v>1204</v>
      </c>
      <c r="T375" s="4">
        <v>1.1000000000000001E-3</v>
      </c>
      <c r="U375" t="s">
        <v>1205</v>
      </c>
      <c r="V375" s="4">
        <v>5.4000000000000003E-3</v>
      </c>
      <c r="W375" t="s">
        <v>1206</v>
      </c>
      <c r="X375" s="4">
        <v>8.0000000000000004E-4</v>
      </c>
      <c r="Y375" t="s">
        <v>1205</v>
      </c>
      <c r="Z375" s="4">
        <v>1.6000000000000001E-3</v>
      </c>
      <c r="AA375" t="s">
        <v>1207</v>
      </c>
      <c r="AB375" s="4">
        <v>2.9999999999999997E-4</v>
      </c>
      <c r="AC375" t="s">
        <v>1205</v>
      </c>
      <c r="AD375" t="s">
        <v>1227</v>
      </c>
    </row>
    <row r="376" spans="1:30" hidden="1" x14ac:dyDescent="0.55000000000000004">
      <c r="A376">
        <v>6900548444</v>
      </c>
      <c r="B376">
        <v>11</v>
      </c>
      <c r="C376">
        <v>883207</v>
      </c>
      <c r="D376" t="s">
        <v>1203</v>
      </c>
      <c r="E376">
        <v>0.18</v>
      </c>
      <c r="F376">
        <v>22</v>
      </c>
      <c r="G376">
        <v>11391714</v>
      </c>
      <c r="H376">
        <v>214685349</v>
      </c>
      <c r="I376">
        <v>529016</v>
      </c>
      <c r="J376">
        <v>888672</v>
      </c>
      <c r="K376">
        <v>0</v>
      </c>
      <c r="L376">
        <v>425757</v>
      </c>
      <c r="M376">
        <v>599715</v>
      </c>
      <c r="N376">
        <v>9229914</v>
      </c>
      <c r="O376">
        <v>18918</v>
      </c>
      <c r="P376">
        <v>38264</v>
      </c>
      <c r="Q376">
        <v>0</v>
      </c>
      <c r="R376">
        <v>15538</v>
      </c>
      <c r="S376" t="s">
        <v>1204</v>
      </c>
      <c r="T376" s="4">
        <v>5.0000000000000001E-4</v>
      </c>
      <c r="U376" t="s">
        <v>1205</v>
      </c>
      <c r="V376" s="4">
        <v>5.7999999999999996E-3</v>
      </c>
      <c r="W376" t="s">
        <v>1206</v>
      </c>
      <c r="X376" s="4">
        <v>4.0000000000000002E-4</v>
      </c>
      <c r="Y376" t="s">
        <v>1205</v>
      </c>
      <c r="Z376" s="4">
        <v>1.9E-3</v>
      </c>
      <c r="AA376" t="s">
        <v>1207</v>
      </c>
      <c r="AB376" s="4">
        <v>1E-4</v>
      </c>
      <c r="AC376" t="s">
        <v>1205</v>
      </c>
      <c r="AD376" t="s">
        <v>1247</v>
      </c>
    </row>
    <row r="377" spans="1:30" hidden="1" x14ac:dyDescent="0.55000000000000004">
      <c r="A377">
        <v>6900593570</v>
      </c>
      <c r="B377">
        <v>2</v>
      </c>
      <c r="C377">
        <v>883207</v>
      </c>
      <c r="D377" t="s">
        <v>1203</v>
      </c>
      <c r="E377">
        <v>0.18</v>
      </c>
      <c r="F377">
        <v>22</v>
      </c>
      <c r="G377">
        <v>10750520</v>
      </c>
      <c r="H377">
        <v>215317578</v>
      </c>
      <c r="I377">
        <v>561649</v>
      </c>
      <c r="J377">
        <v>832213</v>
      </c>
      <c r="K377">
        <v>0</v>
      </c>
      <c r="L377">
        <v>370567</v>
      </c>
      <c r="M377">
        <v>566873</v>
      </c>
      <c r="N377">
        <v>9260811</v>
      </c>
      <c r="O377">
        <v>14331</v>
      </c>
      <c r="P377">
        <v>40796</v>
      </c>
      <c r="Q377">
        <v>0</v>
      </c>
      <c r="R377">
        <v>17099</v>
      </c>
      <c r="S377" t="s">
        <v>1204</v>
      </c>
      <c r="T377" s="4">
        <v>4.0000000000000002E-4</v>
      </c>
      <c r="U377" t="s">
        <v>1205</v>
      </c>
      <c r="V377" s="4">
        <v>5.5999999999999999E-3</v>
      </c>
      <c r="W377" t="s">
        <v>1206</v>
      </c>
      <c r="X377" s="4">
        <v>5.0000000000000001E-4</v>
      </c>
      <c r="Y377" t="s">
        <v>1205</v>
      </c>
      <c r="Z377" s="4">
        <v>1.4E-3</v>
      </c>
      <c r="AA377" t="s">
        <v>1207</v>
      </c>
      <c r="AB377" s="4">
        <v>1.6999999999999999E-3</v>
      </c>
      <c r="AC377" t="s">
        <v>1205</v>
      </c>
      <c r="AD377" t="s">
        <v>1231</v>
      </c>
    </row>
    <row r="378" spans="1:30" hidden="1" x14ac:dyDescent="0.55000000000000004">
      <c r="A378">
        <v>6900608988</v>
      </c>
      <c r="B378">
        <v>6</v>
      </c>
      <c r="C378">
        <v>883207</v>
      </c>
      <c r="D378" t="s">
        <v>1203</v>
      </c>
      <c r="E378">
        <v>0.18</v>
      </c>
      <c r="F378">
        <v>22</v>
      </c>
      <c r="G378">
        <v>11819118</v>
      </c>
      <c r="H378">
        <v>214249199</v>
      </c>
      <c r="I378">
        <v>419779</v>
      </c>
      <c r="J378">
        <v>861895</v>
      </c>
      <c r="K378">
        <v>0</v>
      </c>
      <c r="L378">
        <v>435713</v>
      </c>
      <c r="M378">
        <v>619699</v>
      </c>
      <c r="N378">
        <v>9210229</v>
      </c>
      <c r="O378">
        <v>16315</v>
      </c>
      <c r="P378">
        <v>50090</v>
      </c>
      <c r="Q378">
        <v>0</v>
      </c>
      <c r="R378">
        <v>21909</v>
      </c>
      <c r="S378" t="s">
        <v>1204</v>
      </c>
      <c r="T378" s="4">
        <v>1.8E-3</v>
      </c>
      <c r="U378" t="s">
        <v>1205</v>
      </c>
      <c r="V378" s="4">
        <v>6.7000000000000002E-3</v>
      </c>
      <c r="W378" t="s">
        <v>1206</v>
      </c>
      <c r="X378" s="4">
        <v>1.8E-3</v>
      </c>
      <c r="Y378" t="s">
        <v>1205</v>
      </c>
      <c r="Z378" s="4">
        <v>1.6000000000000001E-3</v>
      </c>
      <c r="AA378" t="s">
        <v>1207</v>
      </c>
      <c r="AB378" s="4">
        <v>0</v>
      </c>
      <c r="AC378" t="s">
        <v>1205</v>
      </c>
      <c r="AD378" t="s">
        <v>1230</v>
      </c>
    </row>
    <row r="379" spans="1:30" hidden="1" x14ac:dyDescent="0.55000000000000004">
      <c r="A379">
        <v>6900706127</v>
      </c>
      <c r="B379">
        <v>4</v>
      </c>
      <c r="C379">
        <v>883207</v>
      </c>
      <c r="D379" t="s">
        <v>1203</v>
      </c>
      <c r="E379">
        <v>0.18</v>
      </c>
      <c r="F379">
        <v>22</v>
      </c>
      <c r="G379">
        <v>9173351</v>
      </c>
      <c r="H379">
        <v>216895600</v>
      </c>
      <c r="I379">
        <v>396489</v>
      </c>
      <c r="J379">
        <v>782622</v>
      </c>
      <c r="K379">
        <v>0</v>
      </c>
      <c r="L379">
        <v>389346</v>
      </c>
      <c r="M379">
        <v>567440</v>
      </c>
      <c r="N379">
        <v>9262114</v>
      </c>
      <c r="O379">
        <v>13058</v>
      </c>
      <c r="P379">
        <v>44098</v>
      </c>
      <c r="Q379">
        <v>0</v>
      </c>
      <c r="R379">
        <v>22740</v>
      </c>
      <c r="S379" t="s">
        <v>1204</v>
      </c>
      <c r="T379" s="4">
        <v>1.4E-3</v>
      </c>
      <c r="U379" t="s">
        <v>1205</v>
      </c>
      <c r="V379" s="4">
        <v>5.7999999999999996E-3</v>
      </c>
      <c r="W379" t="s">
        <v>1206</v>
      </c>
      <c r="X379" s="4">
        <v>1.6999999999999999E-3</v>
      </c>
      <c r="Y379" t="s">
        <v>1205</v>
      </c>
      <c r="Z379" s="4">
        <v>1.2999999999999999E-3</v>
      </c>
      <c r="AA379" t="s">
        <v>1207</v>
      </c>
      <c r="AB379" s="4">
        <v>1.5E-3</v>
      </c>
      <c r="AC379" t="s">
        <v>1205</v>
      </c>
      <c r="AD379" t="s">
        <v>1279</v>
      </c>
    </row>
    <row r="380" spans="1:30" hidden="1" x14ac:dyDescent="0.55000000000000004">
      <c r="A380">
        <v>6900740280</v>
      </c>
      <c r="B380">
        <v>1</v>
      </c>
      <c r="C380">
        <v>883207</v>
      </c>
      <c r="D380" t="s">
        <v>1203</v>
      </c>
      <c r="E380">
        <v>0.18</v>
      </c>
      <c r="F380">
        <v>22</v>
      </c>
      <c r="G380">
        <v>12155593</v>
      </c>
      <c r="H380">
        <v>213913544</v>
      </c>
      <c r="I380">
        <v>499008</v>
      </c>
      <c r="J380">
        <v>902393</v>
      </c>
      <c r="K380">
        <v>0</v>
      </c>
      <c r="L380">
        <v>470090</v>
      </c>
      <c r="M380">
        <v>623974</v>
      </c>
      <c r="N380">
        <v>9205769</v>
      </c>
      <c r="O380">
        <v>17167</v>
      </c>
      <c r="P380">
        <v>54230</v>
      </c>
      <c r="Q380">
        <v>0</v>
      </c>
      <c r="R380">
        <v>22863</v>
      </c>
      <c r="S380" t="s">
        <v>1204</v>
      </c>
      <c r="T380" s="4">
        <v>4.0000000000000002E-4</v>
      </c>
      <c r="U380" t="s">
        <v>1205</v>
      </c>
      <c r="V380" s="4">
        <v>7.1999999999999998E-3</v>
      </c>
      <c r="W380" t="s">
        <v>1206</v>
      </c>
      <c r="X380" s="4">
        <v>2.9999999999999997E-4</v>
      </c>
      <c r="Y380" t="s">
        <v>1205</v>
      </c>
      <c r="Z380" s="4">
        <v>1.6999999999999999E-3</v>
      </c>
      <c r="AA380" t="s">
        <v>1207</v>
      </c>
      <c r="AB380" s="4">
        <v>1E-4</v>
      </c>
      <c r="AC380" t="s">
        <v>1205</v>
      </c>
      <c r="AD380" t="s">
        <v>1233</v>
      </c>
    </row>
    <row r="381" spans="1:30" hidden="1" x14ac:dyDescent="0.55000000000000004">
      <c r="A381">
        <v>6900759949</v>
      </c>
      <c r="B381">
        <v>7</v>
      </c>
      <c r="C381">
        <v>883207</v>
      </c>
      <c r="D381" t="s">
        <v>1203</v>
      </c>
      <c r="E381">
        <v>0.18</v>
      </c>
      <c r="F381">
        <v>22</v>
      </c>
      <c r="G381">
        <v>11814139</v>
      </c>
      <c r="H381">
        <v>214258696</v>
      </c>
      <c r="I381">
        <v>466299</v>
      </c>
      <c r="J381">
        <v>840221</v>
      </c>
      <c r="K381">
        <v>0</v>
      </c>
      <c r="L381">
        <v>404693</v>
      </c>
      <c r="M381">
        <v>557079</v>
      </c>
      <c r="N381">
        <v>9270798</v>
      </c>
      <c r="O381">
        <v>11223</v>
      </c>
      <c r="P381">
        <v>34593</v>
      </c>
      <c r="Q381">
        <v>0</v>
      </c>
      <c r="R381">
        <v>15777</v>
      </c>
      <c r="S381" t="s">
        <v>1204</v>
      </c>
      <c r="T381" s="4">
        <v>0</v>
      </c>
      <c r="U381" t="s">
        <v>1205</v>
      </c>
      <c r="V381" s="4">
        <v>4.5999999999999999E-3</v>
      </c>
      <c r="W381" t="s">
        <v>1206</v>
      </c>
      <c r="X381" s="4">
        <v>1E-4</v>
      </c>
      <c r="Y381" t="s">
        <v>1205</v>
      </c>
      <c r="Z381" s="4">
        <v>1.1000000000000001E-3</v>
      </c>
      <c r="AA381" t="s">
        <v>1207</v>
      </c>
      <c r="AB381" s="4">
        <v>1.8E-3</v>
      </c>
      <c r="AC381" t="s">
        <v>1205</v>
      </c>
      <c r="AD381" t="s">
        <v>1252</v>
      </c>
    </row>
    <row r="382" spans="1:30" hidden="1" x14ac:dyDescent="0.55000000000000004">
      <c r="A382">
        <v>6900808293</v>
      </c>
      <c r="B382">
        <v>14</v>
      </c>
      <c r="C382">
        <v>883207</v>
      </c>
      <c r="D382" t="s">
        <v>1203</v>
      </c>
      <c r="E382">
        <v>0.18</v>
      </c>
      <c r="F382">
        <v>22</v>
      </c>
      <c r="G382">
        <v>11398762</v>
      </c>
      <c r="H382">
        <v>214678087</v>
      </c>
      <c r="I382">
        <v>485497</v>
      </c>
      <c r="J382">
        <v>825125</v>
      </c>
      <c r="K382">
        <v>0</v>
      </c>
      <c r="L382">
        <v>418531</v>
      </c>
      <c r="M382">
        <v>580186</v>
      </c>
      <c r="N382">
        <v>9249421</v>
      </c>
      <c r="O382">
        <v>13482</v>
      </c>
      <c r="P382">
        <v>38478</v>
      </c>
      <c r="Q382">
        <v>0</v>
      </c>
      <c r="R382">
        <v>17385</v>
      </c>
      <c r="S382" t="s">
        <v>1204</v>
      </c>
      <c r="T382" s="4">
        <v>0</v>
      </c>
      <c r="U382" t="s">
        <v>1205</v>
      </c>
      <c r="V382" s="4">
        <v>5.1999999999999998E-3</v>
      </c>
      <c r="W382" t="s">
        <v>1206</v>
      </c>
      <c r="X382" s="4">
        <v>2.0000000000000001E-4</v>
      </c>
      <c r="Y382" t="s">
        <v>1205</v>
      </c>
      <c r="Z382" s="4">
        <v>1.2999999999999999E-3</v>
      </c>
      <c r="AA382" t="s">
        <v>1207</v>
      </c>
      <c r="AB382" s="4">
        <v>1.6999999999999999E-3</v>
      </c>
      <c r="AC382" t="s">
        <v>1205</v>
      </c>
      <c r="AD382" t="s">
        <v>1248</v>
      </c>
    </row>
    <row r="383" spans="1:30" hidden="1" x14ac:dyDescent="0.55000000000000004">
      <c r="A383">
        <v>6900820469</v>
      </c>
      <c r="B383">
        <v>15</v>
      </c>
      <c r="C383">
        <v>883207</v>
      </c>
      <c r="D383" t="s">
        <v>1203</v>
      </c>
      <c r="E383">
        <v>0.18</v>
      </c>
      <c r="F383">
        <v>22</v>
      </c>
      <c r="G383">
        <v>11246399</v>
      </c>
      <c r="H383">
        <v>214827137</v>
      </c>
      <c r="I383">
        <v>521253</v>
      </c>
      <c r="J383">
        <v>919133</v>
      </c>
      <c r="K383">
        <v>0</v>
      </c>
      <c r="L383">
        <v>475813</v>
      </c>
      <c r="M383">
        <v>610936</v>
      </c>
      <c r="N383">
        <v>9218645</v>
      </c>
      <c r="O383">
        <v>22342</v>
      </c>
      <c r="P383">
        <v>47517</v>
      </c>
      <c r="Q383">
        <v>0</v>
      </c>
      <c r="R383">
        <v>20038</v>
      </c>
      <c r="S383" t="s">
        <v>1204</v>
      </c>
      <c r="T383" s="4">
        <v>5.9999999999999995E-4</v>
      </c>
      <c r="U383" t="s">
        <v>1205</v>
      </c>
      <c r="V383" s="4">
        <v>7.1000000000000004E-3</v>
      </c>
      <c r="W383" t="s">
        <v>1206</v>
      </c>
      <c r="X383" s="4">
        <v>4.0000000000000002E-4</v>
      </c>
      <c r="Y383" t="s">
        <v>1205</v>
      </c>
      <c r="Z383" s="4">
        <v>2.2000000000000001E-3</v>
      </c>
      <c r="AA383" t="s">
        <v>1207</v>
      </c>
      <c r="AB383" s="4">
        <v>2.0000000000000001E-4</v>
      </c>
      <c r="AC383" t="s">
        <v>1205</v>
      </c>
      <c r="AD383" t="s">
        <v>1280</v>
      </c>
    </row>
    <row r="384" spans="1:30" hidden="1" x14ac:dyDescent="0.55000000000000004">
      <c r="A384">
        <v>6900834929</v>
      </c>
      <c r="B384">
        <v>16</v>
      </c>
      <c r="C384">
        <v>883208</v>
      </c>
      <c r="D384" t="s">
        <v>1203</v>
      </c>
      <c r="E384">
        <v>0.18</v>
      </c>
      <c r="F384">
        <v>22</v>
      </c>
      <c r="G384">
        <v>11428546</v>
      </c>
      <c r="H384">
        <v>214638834</v>
      </c>
      <c r="I384">
        <v>436577</v>
      </c>
      <c r="J384">
        <v>856184</v>
      </c>
      <c r="K384">
        <v>0</v>
      </c>
      <c r="L384">
        <v>423543</v>
      </c>
      <c r="M384">
        <v>600694</v>
      </c>
      <c r="N384">
        <v>9228852</v>
      </c>
      <c r="O384">
        <v>15744</v>
      </c>
      <c r="P384">
        <v>46178</v>
      </c>
      <c r="Q384">
        <v>0</v>
      </c>
      <c r="R384">
        <v>18375</v>
      </c>
      <c r="S384" t="s">
        <v>1204</v>
      </c>
      <c r="T384" s="4">
        <v>0</v>
      </c>
      <c r="U384" t="s">
        <v>1205</v>
      </c>
      <c r="V384" s="4">
        <v>6.1999999999999998E-3</v>
      </c>
      <c r="W384" t="s">
        <v>1206</v>
      </c>
      <c r="X384" s="4">
        <v>0</v>
      </c>
      <c r="Y384" t="s">
        <v>1205</v>
      </c>
      <c r="Z384" s="4">
        <v>1.6000000000000001E-3</v>
      </c>
      <c r="AA384" t="s">
        <v>1207</v>
      </c>
      <c r="AB384" s="4">
        <v>1.8E-3</v>
      </c>
      <c r="AC384" t="s">
        <v>1205</v>
      </c>
      <c r="AD384" t="s">
        <v>1284</v>
      </c>
    </row>
    <row r="385" spans="1:30" hidden="1" x14ac:dyDescent="0.55000000000000004">
      <c r="A385">
        <v>6900914461</v>
      </c>
      <c r="B385">
        <v>10</v>
      </c>
      <c r="C385">
        <v>883207</v>
      </c>
      <c r="D385" t="s">
        <v>1203</v>
      </c>
      <c r="E385">
        <v>0.18</v>
      </c>
      <c r="F385">
        <v>22</v>
      </c>
      <c r="G385">
        <v>11693580</v>
      </c>
      <c r="H385">
        <v>214374138</v>
      </c>
      <c r="I385">
        <v>475239</v>
      </c>
      <c r="J385">
        <v>892015</v>
      </c>
      <c r="K385">
        <v>0</v>
      </c>
      <c r="L385">
        <v>440748</v>
      </c>
      <c r="M385">
        <v>578128</v>
      </c>
      <c r="N385">
        <v>9249573</v>
      </c>
      <c r="O385">
        <v>11330</v>
      </c>
      <c r="P385">
        <v>44216</v>
      </c>
      <c r="Q385">
        <v>0</v>
      </c>
      <c r="R385">
        <v>19707</v>
      </c>
      <c r="S385" t="s">
        <v>1204</v>
      </c>
      <c r="T385" s="4">
        <v>2.9999999999999997E-4</v>
      </c>
      <c r="U385" t="s">
        <v>1205</v>
      </c>
      <c r="V385" s="4">
        <v>5.5999999999999999E-3</v>
      </c>
      <c r="W385" t="s">
        <v>1206</v>
      </c>
      <c r="X385" s="4">
        <v>2.0000000000000001E-4</v>
      </c>
      <c r="Y385" t="s">
        <v>1205</v>
      </c>
      <c r="Z385" s="4">
        <v>1.1000000000000001E-3</v>
      </c>
      <c r="AA385" t="s">
        <v>1207</v>
      </c>
      <c r="AB385" s="4">
        <v>1E-4</v>
      </c>
      <c r="AC385" t="s">
        <v>1205</v>
      </c>
      <c r="AD385" t="s">
        <v>1279</v>
      </c>
    </row>
    <row r="386" spans="1:30" hidden="1" x14ac:dyDescent="0.55000000000000004">
      <c r="A386">
        <v>6900952209</v>
      </c>
      <c r="B386">
        <v>12</v>
      </c>
      <c r="C386">
        <v>883207</v>
      </c>
      <c r="D386" t="s">
        <v>1203</v>
      </c>
      <c r="E386">
        <v>0.18</v>
      </c>
      <c r="F386">
        <v>22</v>
      </c>
      <c r="G386">
        <v>9054862</v>
      </c>
      <c r="H386">
        <v>217021517</v>
      </c>
      <c r="I386">
        <v>335440</v>
      </c>
      <c r="J386">
        <v>775987</v>
      </c>
      <c r="K386">
        <v>0</v>
      </c>
      <c r="L386">
        <v>407262</v>
      </c>
      <c r="M386">
        <v>600935</v>
      </c>
      <c r="N386">
        <v>9226794</v>
      </c>
      <c r="O386">
        <v>15063</v>
      </c>
      <c r="P386">
        <v>51244</v>
      </c>
      <c r="Q386">
        <v>0</v>
      </c>
      <c r="R386">
        <v>21002</v>
      </c>
      <c r="S386" t="s">
        <v>1204</v>
      </c>
      <c r="T386" s="4">
        <v>1.1000000000000001E-3</v>
      </c>
      <c r="U386" t="s">
        <v>1205</v>
      </c>
      <c r="V386" s="4">
        <v>6.7000000000000002E-3</v>
      </c>
      <c r="W386" t="s">
        <v>1206</v>
      </c>
      <c r="X386" s="4">
        <v>1.4E-3</v>
      </c>
      <c r="Y386" t="s">
        <v>1205</v>
      </c>
      <c r="Z386" s="4">
        <v>1.5E-3</v>
      </c>
      <c r="AA386" t="s">
        <v>1207</v>
      </c>
      <c r="AB386" s="4">
        <v>1.5E-3</v>
      </c>
      <c r="AC386" t="s">
        <v>1205</v>
      </c>
      <c r="AD386" t="s">
        <v>1262</v>
      </c>
    </row>
    <row r="387" spans="1:30" hidden="1" x14ac:dyDescent="0.55000000000000004">
      <c r="A387">
        <v>6901066648</v>
      </c>
      <c r="B387">
        <v>9</v>
      </c>
      <c r="C387">
        <v>883207</v>
      </c>
      <c r="D387" t="s">
        <v>1203</v>
      </c>
      <c r="E387">
        <v>0.18</v>
      </c>
      <c r="F387">
        <v>22</v>
      </c>
      <c r="G387">
        <v>11871438</v>
      </c>
      <c r="H387">
        <v>214201548</v>
      </c>
      <c r="I387">
        <v>693621</v>
      </c>
      <c r="J387">
        <v>944449</v>
      </c>
      <c r="K387">
        <v>0</v>
      </c>
      <c r="L387">
        <v>437251</v>
      </c>
      <c r="M387">
        <v>585549</v>
      </c>
      <c r="N387">
        <v>9242471</v>
      </c>
      <c r="O387">
        <v>12125</v>
      </c>
      <c r="P387">
        <v>49922</v>
      </c>
      <c r="Q387">
        <v>0</v>
      </c>
      <c r="R387">
        <v>24966</v>
      </c>
      <c r="S387" t="s">
        <v>1204</v>
      </c>
      <c r="T387" s="4">
        <v>1.5E-3</v>
      </c>
      <c r="U387" t="s">
        <v>1205</v>
      </c>
      <c r="V387" s="4">
        <v>6.3E-3</v>
      </c>
      <c r="W387" t="s">
        <v>1206</v>
      </c>
      <c r="X387" s="4">
        <v>1.1000000000000001E-3</v>
      </c>
      <c r="Y387" t="s">
        <v>1205</v>
      </c>
      <c r="Z387" s="4">
        <v>1.1999999999999999E-3</v>
      </c>
      <c r="AA387" t="s">
        <v>1207</v>
      </c>
      <c r="AB387" s="4">
        <v>2.9999999999999997E-4</v>
      </c>
      <c r="AC387" t="s">
        <v>1205</v>
      </c>
      <c r="AD387" t="s">
        <v>1230</v>
      </c>
    </row>
    <row r="388" spans="1:30" hidden="1" x14ac:dyDescent="0.55000000000000004">
      <c r="A388">
        <v>6901073276</v>
      </c>
      <c r="B388">
        <v>5</v>
      </c>
      <c r="C388">
        <v>883207</v>
      </c>
      <c r="D388" t="s">
        <v>1203</v>
      </c>
      <c r="E388">
        <v>0.18</v>
      </c>
      <c r="F388">
        <v>22</v>
      </c>
      <c r="G388">
        <v>11008551</v>
      </c>
      <c r="H388">
        <v>215073344</v>
      </c>
      <c r="I388">
        <v>445127</v>
      </c>
      <c r="J388">
        <v>885413</v>
      </c>
      <c r="K388">
        <v>0</v>
      </c>
      <c r="L388">
        <v>465747</v>
      </c>
      <c r="M388">
        <v>615708</v>
      </c>
      <c r="N388">
        <v>9214084</v>
      </c>
      <c r="O388">
        <v>16198</v>
      </c>
      <c r="P388">
        <v>54776</v>
      </c>
      <c r="Q388">
        <v>0</v>
      </c>
      <c r="R388">
        <v>24835</v>
      </c>
      <c r="S388" t="s">
        <v>1204</v>
      </c>
      <c r="T388" s="4">
        <v>1E-4</v>
      </c>
      <c r="U388" t="s">
        <v>1205</v>
      </c>
      <c r="V388" s="4">
        <v>7.1999999999999998E-3</v>
      </c>
      <c r="W388" t="s">
        <v>1206</v>
      </c>
      <c r="X388" s="4">
        <v>0</v>
      </c>
      <c r="Y388" t="s">
        <v>1205</v>
      </c>
      <c r="Z388" s="4">
        <v>1.6000000000000001E-3</v>
      </c>
      <c r="AA388" t="s">
        <v>1207</v>
      </c>
      <c r="AB388" s="4">
        <v>1E-4</v>
      </c>
      <c r="AC388" t="s">
        <v>1205</v>
      </c>
      <c r="AD388" t="s">
        <v>1233</v>
      </c>
    </row>
    <row r="389" spans="1:30" x14ac:dyDescent="0.55000000000000004">
      <c r="A389">
        <v>6901171007</v>
      </c>
      <c r="B389">
        <v>17</v>
      </c>
      <c r="C389">
        <v>883208</v>
      </c>
      <c r="D389" t="s">
        <v>1203</v>
      </c>
      <c r="E389">
        <v>0.18</v>
      </c>
      <c r="F389">
        <v>22</v>
      </c>
      <c r="G389">
        <v>11515285</v>
      </c>
      <c r="H389">
        <v>214564875</v>
      </c>
      <c r="I389">
        <v>521839</v>
      </c>
      <c r="J389">
        <v>898141</v>
      </c>
      <c r="K389">
        <v>0</v>
      </c>
      <c r="L389">
        <v>436258</v>
      </c>
      <c r="M389">
        <v>585816</v>
      </c>
      <c r="N389">
        <v>9244050</v>
      </c>
      <c r="O389">
        <v>17977</v>
      </c>
      <c r="P389">
        <v>40231</v>
      </c>
      <c r="Q389">
        <v>0</v>
      </c>
      <c r="R389">
        <v>15573</v>
      </c>
      <c r="S389" t="s">
        <v>1204</v>
      </c>
      <c r="T389" s="4">
        <v>5.0000000000000001E-4</v>
      </c>
      <c r="U389" t="s">
        <v>1205</v>
      </c>
      <c r="V389" s="4">
        <v>5.8999999999999999E-3</v>
      </c>
      <c r="W389" t="s">
        <v>1206</v>
      </c>
      <c r="X389" s="4">
        <v>4.0000000000000002E-4</v>
      </c>
      <c r="Y389" t="s">
        <v>1205</v>
      </c>
      <c r="Z389" s="4">
        <v>1.8E-3</v>
      </c>
      <c r="AA389" t="s">
        <v>1207</v>
      </c>
      <c r="AB389" s="4">
        <v>1E-4</v>
      </c>
      <c r="AC389" t="s">
        <v>1205</v>
      </c>
      <c r="AD389" t="s">
        <v>1251</v>
      </c>
    </row>
    <row r="390" spans="1:30" hidden="1" x14ac:dyDescent="0.55000000000000004">
      <c r="A390">
        <v>6901241743</v>
      </c>
      <c r="B390">
        <v>13</v>
      </c>
      <c r="C390">
        <v>883207</v>
      </c>
      <c r="D390" t="s">
        <v>1203</v>
      </c>
      <c r="E390">
        <v>0.18</v>
      </c>
      <c r="F390">
        <v>22</v>
      </c>
      <c r="G390">
        <v>11619353</v>
      </c>
      <c r="H390">
        <v>214450124</v>
      </c>
      <c r="I390">
        <v>714605</v>
      </c>
      <c r="J390">
        <v>1021549</v>
      </c>
      <c r="K390">
        <v>0</v>
      </c>
      <c r="L390">
        <v>483106</v>
      </c>
      <c r="M390">
        <v>537701</v>
      </c>
      <c r="N390">
        <v>9291710</v>
      </c>
      <c r="O390">
        <v>11167</v>
      </c>
      <c r="P390">
        <v>40629</v>
      </c>
      <c r="Q390">
        <v>0</v>
      </c>
      <c r="R390">
        <v>22979</v>
      </c>
      <c r="S390" t="s">
        <v>1204</v>
      </c>
      <c r="T390" s="4">
        <v>0</v>
      </c>
      <c r="U390" t="s">
        <v>1205</v>
      </c>
      <c r="V390" s="4">
        <v>5.1999999999999998E-3</v>
      </c>
      <c r="W390" t="s">
        <v>1206</v>
      </c>
      <c r="X390" s="4">
        <v>1.1999999999999999E-3</v>
      </c>
      <c r="Y390" t="s">
        <v>1205</v>
      </c>
      <c r="Z390" s="4">
        <v>1.1000000000000001E-3</v>
      </c>
      <c r="AA390" t="s">
        <v>1207</v>
      </c>
      <c r="AB390" s="4">
        <v>6.9999999999999999E-4</v>
      </c>
      <c r="AC390" t="s">
        <v>1205</v>
      </c>
      <c r="AD390" t="s">
        <v>1231</v>
      </c>
    </row>
    <row r="391" spans="1:30" hidden="1" x14ac:dyDescent="0.55000000000000004">
      <c r="A391">
        <v>6902430615</v>
      </c>
      <c r="B391">
        <v>8</v>
      </c>
      <c r="C391">
        <v>883207</v>
      </c>
      <c r="D391" t="s">
        <v>1203</v>
      </c>
      <c r="E391">
        <v>0.18</v>
      </c>
      <c r="F391">
        <v>22</v>
      </c>
      <c r="G391">
        <v>11695920</v>
      </c>
      <c r="H391">
        <v>214373867</v>
      </c>
      <c r="I391">
        <v>479542</v>
      </c>
      <c r="J391">
        <v>860507</v>
      </c>
      <c r="K391">
        <v>0</v>
      </c>
      <c r="L391">
        <v>443407</v>
      </c>
      <c r="M391">
        <v>583466</v>
      </c>
      <c r="N391">
        <v>9244341</v>
      </c>
      <c r="O391">
        <v>22520</v>
      </c>
      <c r="P391">
        <v>36599</v>
      </c>
      <c r="Q391">
        <v>0</v>
      </c>
      <c r="R391">
        <v>13264</v>
      </c>
      <c r="S391" t="s">
        <v>1204</v>
      </c>
      <c r="T391" s="4">
        <v>2.0000000000000001E-4</v>
      </c>
      <c r="U391" t="s">
        <v>1205</v>
      </c>
      <c r="V391" s="4">
        <v>6.0000000000000001E-3</v>
      </c>
      <c r="W391" t="s">
        <v>1206</v>
      </c>
      <c r="X391" s="4">
        <v>2.0000000000000001E-4</v>
      </c>
      <c r="Y391" t="s">
        <v>1205</v>
      </c>
      <c r="Z391" s="4">
        <v>2.2000000000000001E-3</v>
      </c>
      <c r="AA391" t="s">
        <v>1207</v>
      </c>
      <c r="AB391" s="4">
        <v>0</v>
      </c>
      <c r="AC391" t="s">
        <v>1205</v>
      </c>
      <c r="AD391" t="s">
        <v>1227</v>
      </c>
    </row>
    <row r="392" spans="1:30" hidden="1" x14ac:dyDescent="0.55000000000000004">
      <c r="A392">
        <v>6903257442</v>
      </c>
      <c r="B392">
        <v>3</v>
      </c>
      <c r="C392">
        <v>883207</v>
      </c>
      <c r="D392" t="s">
        <v>1203</v>
      </c>
      <c r="E392">
        <v>0.18</v>
      </c>
      <c r="F392">
        <v>22</v>
      </c>
      <c r="G392">
        <v>12221871</v>
      </c>
      <c r="H392">
        <v>213851511</v>
      </c>
      <c r="I392">
        <v>629585</v>
      </c>
      <c r="J392">
        <v>964525</v>
      </c>
      <c r="K392">
        <v>0</v>
      </c>
      <c r="L392">
        <v>464414</v>
      </c>
      <c r="M392">
        <v>592539</v>
      </c>
      <c r="N392">
        <v>9237489</v>
      </c>
      <c r="O392">
        <v>15774</v>
      </c>
      <c r="P392">
        <v>40347</v>
      </c>
      <c r="Q392">
        <v>0</v>
      </c>
      <c r="R392">
        <v>15601</v>
      </c>
      <c r="S392" t="s">
        <v>1204</v>
      </c>
      <c r="T392" s="4">
        <v>1.2999999999999999E-3</v>
      </c>
      <c r="U392" t="s">
        <v>1205</v>
      </c>
      <c r="V392" s="4">
        <v>5.7000000000000002E-3</v>
      </c>
      <c r="W392" t="s">
        <v>1206</v>
      </c>
      <c r="X392" s="4">
        <v>8.0000000000000004E-4</v>
      </c>
      <c r="Y392" t="s">
        <v>1205</v>
      </c>
      <c r="Z392" s="4">
        <v>1.6000000000000001E-3</v>
      </c>
      <c r="AA392" t="s">
        <v>1207</v>
      </c>
      <c r="AB392" s="4">
        <v>4.0000000000000002E-4</v>
      </c>
      <c r="AC392" t="s">
        <v>1205</v>
      </c>
      <c r="AD392" t="s">
        <v>1231</v>
      </c>
    </row>
  </sheetData>
  <autoFilter ref="A1:B392" xr:uid="{58D1439C-DD0A-4BBD-A8A0-E8D303903178}">
    <filterColumn colId="1">
      <filters>
        <filter val="17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0220-577B-4403-BAC9-F3A84B8E5EB5}">
  <dimension ref="A1:V478"/>
  <sheetViews>
    <sheetView tabSelected="1" topLeftCell="A457" workbookViewId="0">
      <selection activeCell="L476" sqref="L476"/>
    </sheetView>
  </sheetViews>
  <sheetFormatPr baseColWidth="10" defaultRowHeight="14.4" x14ac:dyDescent="0.55000000000000004"/>
  <cols>
    <col min="1" max="1" width="3.15625" bestFit="1" customWidth="1"/>
    <col min="2" max="2" width="8.7890625" customWidth="1"/>
  </cols>
  <sheetData>
    <row r="1" spans="1:22" s="8" customFormat="1" x14ac:dyDescent="0.55000000000000004">
      <c r="A1" s="7"/>
      <c r="C1" s="20" t="s">
        <v>1300</v>
      </c>
      <c r="D1" s="20"/>
      <c r="E1" s="20"/>
      <c r="F1" s="20"/>
      <c r="H1" s="21"/>
      <c r="I1" s="21"/>
      <c r="J1" s="21"/>
      <c r="K1" s="21"/>
      <c r="L1" s="22"/>
      <c r="N1" s="23"/>
      <c r="O1" s="24"/>
      <c r="P1" s="24"/>
      <c r="R1" s="25"/>
      <c r="S1" s="25"/>
      <c r="T1" s="25"/>
      <c r="U1" s="25"/>
      <c r="V1" s="9"/>
    </row>
    <row r="2" spans="1:22" s="8" customFormat="1" x14ac:dyDescent="0.55000000000000004">
      <c r="A2" s="7"/>
      <c r="C2" s="8" t="s">
        <v>1301</v>
      </c>
      <c r="D2" s="8" t="s">
        <v>1302</v>
      </c>
      <c r="E2" s="8" t="s">
        <v>1303</v>
      </c>
      <c r="F2" s="8" t="s">
        <v>1304</v>
      </c>
      <c r="H2" s="21" t="s">
        <v>1305</v>
      </c>
      <c r="I2" s="21"/>
      <c r="J2" s="21"/>
      <c r="K2" s="21"/>
      <c r="L2" s="22"/>
      <c r="N2" s="23" t="s">
        <v>1306</v>
      </c>
      <c r="O2" s="24"/>
      <c r="P2" s="24"/>
      <c r="R2" s="26" t="s">
        <v>1307</v>
      </c>
      <c r="S2" s="27"/>
      <c r="T2" s="27"/>
      <c r="U2" s="27"/>
      <c r="V2" s="10"/>
    </row>
    <row r="3" spans="1:22" ht="15.75" customHeight="1" x14ac:dyDescent="0.55000000000000004">
      <c r="A3" s="19" t="s">
        <v>1308</v>
      </c>
      <c r="B3">
        <v>5</v>
      </c>
      <c r="C3" s="11">
        <v>190590</v>
      </c>
      <c r="D3" s="11">
        <v>9639631</v>
      </c>
      <c r="E3" s="11">
        <v>25231</v>
      </c>
      <c r="F3" s="11">
        <v>96980</v>
      </c>
      <c r="G3" t="s">
        <v>1309</v>
      </c>
      <c r="H3" s="12" t="s">
        <v>1294</v>
      </c>
      <c r="I3" s="12" t="s">
        <v>1295</v>
      </c>
      <c r="J3" s="12" t="s">
        <v>1310</v>
      </c>
      <c r="K3" s="12" t="s">
        <v>1311</v>
      </c>
      <c r="L3" s="12" t="s">
        <v>1312</v>
      </c>
      <c r="M3" s="12" t="s">
        <v>1309</v>
      </c>
      <c r="N3" s="13" t="s">
        <v>1310</v>
      </c>
      <c r="O3" s="13" t="s">
        <v>1311</v>
      </c>
      <c r="P3" s="14" t="s">
        <v>1312</v>
      </c>
      <c r="Q3" s="12"/>
      <c r="R3" s="12" t="s">
        <v>1294</v>
      </c>
      <c r="S3" s="12" t="s">
        <v>1295</v>
      </c>
      <c r="T3" s="12" t="s">
        <v>1310</v>
      </c>
      <c r="U3" s="12" t="s">
        <v>1311</v>
      </c>
      <c r="V3" s="12" t="s">
        <v>1312</v>
      </c>
    </row>
    <row r="4" spans="1:22" x14ac:dyDescent="0.55000000000000004">
      <c r="A4" s="19"/>
      <c r="B4">
        <v>10</v>
      </c>
      <c r="C4" s="11">
        <v>639655</v>
      </c>
      <c r="D4" s="11">
        <v>19020055</v>
      </c>
      <c r="E4" s="11">
        <v>59077</v>
      </c>
      <c r="F4" s="11">
        <v>147026</v>
      </c>
      <c r="G4">
        <v>10</v>
      </c>
      <c r="H4" s="15">
        <f t="shared" ref="H4:H25" si="0">(C4-C3)*0.33*3/32768/300</f>
        <v>4.5224441528320315E-2</v>
      </c>
      <c r="I4" s="15">
        <f t="shared" ref="I4:I24" si="1">(D4-D3)*0.0011*3/327680/30</f>
        <v>3.1489460449218754E-3</v>
      </c>
      <c r="J4" s="15">
        <f t="shared" ref="J4:J24" si="2">(E4-E3)*17.4*3/327680/30</f>
        <v>0.17972424316406246</v>
      </c>
      <c r="K4" s="15">
        <f t="shared" ref="K4:K25" si="3">(F4-F3)*18.8*3/327680/30</f>
        <v>0.28712915039062509</v>
      </c>
      <c r="L4" s="15">
        <f t="shared" ref="L4:L25" si="4">SUM(H4:K4)</f>
        <v>0.51522678112792974</v>
      </c>
      <c r="M4">
        <v>10</v>
      </c>
      <c r="N4" s="16">
        <f t="shared" ref="N4:N25" si="5">(E4-E3)/(C4-C3+D4-D3)</f>
        <v>3.4433122617055678E-3</v>
      </c>
      <c r="O4" s="16">
        <f t="shared" ref="O4:O25" si="6">(F4-F3)/(C4-C3+D4-D3)</f>
        <v>5.091414212885329E-3</v>
      </c>
      <c r="P4" s="17">
        <f t="shared" ref="P4:P25" si="7">SUM(N4:O4)</f>
        <v>8.5347264745908973E-3</v>
      </c>
      <c r="Q4">
        <v>10</v>
      </c>
      <c r="R4" s="15">
        <f t="shared" ref="R4:R25" si="8">(C4-C$3)*0.33*3/32768</f>
        <v>13.567332458496095</v>
      </c>
      <c r="S4" s="15">
        <f t="shared" ref="S4:S25" si="9">(D4-D$3)*0.0011*3/32768</f>
        <v>0.94468381347656261</v>
      </c>
      <c r="T4" s="15">
        <f t="shared" ref="T4:T25" si="10">(E4-E$3)*17.4*3/32768</f>
        <v>53.917272949218741</v>
      </c>
      <c r="U4" s="15">
        <f t="shared" ref="U4:U25" si="11">(E4-E$3)*18.8*3/32768</f>
        <v>58.255444335937504</v>
      </c>
      <c r="V4" s="15">
        <f t="shared" ref="V4:V25" si="12">SUM(R4:U4)</f>
        <v>126.68473355712891</v>
      </c>
    </row>
    <row r="5" spans="1:22" x14ac:dyDescent="0.55000000000000004">
      <c r="A5" s="19"/>
      <c r="B5">
        <v>15</v>
      </c>
      <c r="C5" s="11">
        <v>1001965</v>
      </c>
      <c r="D5" s="11">
        <v>28487057</v>
      </c>
      <c r="E5" s="11">
        <v>60979</v>
      </c>
      <c r="F5" s="11">
        <v>158131</v>
      </c>
      <c r="G5">
        <v>15</v>
      </c>
      <c r="H5" s="15">
        <f t="shared" si="0"/>
        <v>3.6487518310546876E-2</v>
      </c>
      <c r="I5" s="15">
        <f t="shared" si="1"/>
        <v>3.1780097045898434E-3</v>
      </c>
      <c r="J5" s="15">
        <f t="shared" si="2"/>
        <v>1.0099731445312499E-2</v>
      </c>
      <c r="K5" s="15">
        <f t="shared" si="3"/>
        <v>6.3712768554687493E-2</v>
      </c>
      <c r="L5" s="15">
        <f t="shared" si="4"/>
        <v>0.11347802801513671</v>
      </c>
      <c r="M5">
        <v>15</v>
      </c>
      <c r="N5" s="16">
        <f t="shared" si="5"/>
        <v>1.9350286164484349E-4</v>
      </c>
      <c r="O5" s="16">
        <f t="shared" si="6"/>
        <v>1.1297840581314339E-3</v>
      </c>
      <c r="P5" s="17">
        <f t="shared" si="7"/>
        <v>1.3232869197762774E-3</v>
      </c>
      <c r="Q5">
        <v>15</v>
      </c>
      <c r="R5" s="15">
        <f t="shared" si="8"/>
        <v>24.513587951660156</v>
      </c>
      <c r="S5" s="15">
        <f t="shared" si="9"/>
        <v>1.8980867248535156</v>
      </c>
      <c r="T5" s="15">
        <f t="shared" si="10"/>
        <v>56.947192382812496</v>
      </c>
      <c r="U5" s="15">
        <f t="shared" si="11"/>
        <v>61.529150390625006</v>
      </c>
      <c r="V5" s="15">
        <f t="shared" si="12"/>
        <v>144.88801744995118</v>
      </c>
    </row>
    <row r="6" spans="1:22" x14ac:dyDescent="0.55000000000000004">
      <c r="A6" s="19"/>
      <c r="B6">
        <v>20</v>
      </c>
      <c r="C6" s="11">
        <v>1582945</v>
      </c>
      <c r="D6" s="11">
        <v>37733688</v>
      </c>
      <c r="E6" s="11">
        <v>185540</v>
      </c>
      <c r="F6" s="11">
        <v>221600</v>
      </c>
      <c r="G6">
        <v>20</v>
      </c>
      <c r="H6" s="15">
        <f t="shared" si="0"/>
        <v>5.8509338378906255E-2</v>
      </c>
      <c r="I6" s="15">
        <f t="shared" si="1"/>
        <v>3.1040326232910161E-3</v>
      </c>
      <c r="J6" s="15">
        <f t="shared" si="2"/>
        <v>0.66142620849609368</v>
      </c>
      <c r="K6" s="15">
        <f t="shared" si="3"/>
        <v>0.36414099121093746</v>
      </c>
      <c r="L6" s="15">
        <f t="shared" si="4"/>
        <v>1.0871805707092284</v>
      </c>
      <c r="M6">
        <v>20</v>
      </c>
      <c r="N6" s="16">
        <f t="shared" si="5"/>
        <v>1.2674596094615466E-2</v>
      </c>
      <c r="O6" s="16">
        <f t="shared" si="6"/>
        <v>6.4582328299319135E-3</v>
      </c>
      <c r="P6" s="17">
        <f t="shared" si="7"/>
        <v>1.9132828924547381E-2</v>
      </c>
      <c r="Q6">
        <v>20</v>
      </c>
      <c r="R6" s="15">
        <f t="shared" si="8"/>
        <v>42.066389465332037</v>
      </c>
      <c r="S6" s="15">
        <f t="shared" si="9"/>
        <v>2.8292965118408206</v>
      </c>
      <c r="T6" s="15">
        <f t="shared" si="10"/>
        <v>255.37505493164059</v>
      </c>
      <c r="U6" s="15">
        <f t="shared" si="11"/>
        <v>275.9224731445313</v>
      </c>
      <c r="V6" s="15">
        <f t="shared" si="12"/>
        <v>576.19321405334472</v>
      </c>
    </row>
    <row r="7" spans="1:22" x14ac:dyDescent="0.55000000000000004">
      <c r="A7" s="19"/>
      <c r="B7">
        <v>25</v>
      </c>
      <c r="C7" s="11">
        <v>2069095</v>
      </c>
      <c r="D7" s="11">
        <v>47075376</v>
      </c>
      <c r="E7" s="11">
        <v>220637</v>
      </c>
      <c r="F7" s="11">
        <v>242365</v>
      </c>
      <c r="G7">
        <v>25</v>
      </c>
      <c r="H7" s="15">
        <f t="shared" si="0"/>
        <v>4.8959197998046877E-2</v>
      </c>
      <c r="I7" s="15">
        <f t="shared" si="1"/>
        <v>3.1359426269531253E-3</v>
      </c>
      <c r="J7" s="15">
        <f t="shared" si="2"/>
        <v>0.18636712646484374</v>
      </c>
      <c r="K7" s="15">
        <f t="shared" si="3"/>
        <v>0.1191351318359375</v>
      </c>
      <c r="L7" s="15">
        <f t="shared" si="4"/>
        <v>0.35759739892578124</v>
      </c>
      <c r="M7">
        <v>25</v>
      </c>
      <c r="N7" s="16">
        <f t="shared" si="5"/>
        <v>3.5711821867637624E-3</v>
      </c>
      <c r="O7" s="16">
        <f t="shared" si="6"/>
        <v>2.1128756904621343E-3</v>
      </c>
      <c r="P7" s="17">
        <f t="shared" si="7"/>
        <v>5.6840578772258971E-3</v>
      </c>
      <c r="Q7">
        <v>25</v>
      </c>
      <c r="R7" s="15">
        <f t="shared" si="8"/>
        <v>56.754148864746099</v>
      </c>
      <c r="S7" s="15">
        <f t="shared" si="9"/>
        <v>3.7700792999267581</v>
      </c>
      <c r="T7" s="15">
        <f t="shared" si="10"/>
        <v>311.28519287109373</v>
      </c>
      <c r="U7" s="15">
        <f t="shared" si="11"/>
        <v>336.33112792968751</v>
      </c>
      <c r="V7" s="15">
        <f t="shared" si="12"/>
        <v>708.14054896545417</v>
      </c>
    </row>
    <row r="8" spans="1:22" x14ac:dyDescent="0.55000000000000004">
      <c r="A8" s="19"/>
      <c r="B8">
        <v>30</v>
      </c>
      <c r="C8" s="11">
        <v>2494949</v>
      </c>
      <c r="D8" s="11">
        <v>56477321</v>
      </c>
      <c r="E8" s="11">
        <v>222537</v>
      </c>
      <c r="F8" s="11">
        <v>253460</v>
      </c>
      <c r="G8">
        <v>30</v>
      </c>
      <c r="H8" s="15">
        <f t="shared" si="0"/>
        <v>4.288690795898438E-2</v>
      </c>
      <c r="I8" s="15">
        <f t="shared" si="1"/>
        <v>3.1561705017089849E-3</v>
      </c>
      <c r="J8" s="15">
        <f t="shared" si="2"/>
        <v>1.0089111328125001E-2</v>
      </c>
      <c r="K8" s="15">
        <f t="shared" si="3"/>
        <v>6.3655395507812504E-2</v>
      </c>
      <c r="L8" s="15">
        <f t="shared" si="4"/>
        <v>0.11978758529663087</v>
      </c>
      <c r="M8">
        <v>30</v>
      </c>
      <c r="N8" s="16">
        <f t="shared" si="5"/>
        <v>1.933291472485345E-4</v>
      </c>
      <c r="O8" s="16">
        <f t="shared" si="6"/>
        <v>1.1289404677486791E-3</v>
      </c>
      <c r="P8" s="17">
        <f t="shared" si="7"/>
        <v>1.3222696149972136E-3</v>
      </c>
      <c r="Q8">
        <v>30</v>
      </c>
      <c r="R8" s="15">
        <f t="shared" si="8"/>
        <v>69.620221252441411</v>
      </c>
      <c r="S8" s="15">
        <f t="shared" si="9"/>
        <v>4.7169304504394534</v>
      </c>
      <c r="T8" s="15">
        <f t="shared" si="10"/>
        <v>314.31192626953123</v>
      </c>
      <c r="U8" s="15">
        <f t="shared" si="11"/>
        <v>339.60139160156251</v>
      </c>
      <c r="V8" s="15">
        <f t="shared" si="12"/>
        <v>728.25046957397467</v>
      </c>
    </row>
    <row r="9" spans="1:22" x14ac:dyDescent="0.55000000000000004">
      <c r="B9">
        <v>35</v>
      </c>
      <c r="C9" s="18">
        <v>2996919</v>
      </c>
      <c r="D9" s="18">
        <v>65805462</v>
      </c>
      <c r="E9" s="18">
        <v>244397</v>
      </c>
      <c r="F9" s="18">
        <v>270823</v>
      </c>
      <c r="G9">
        <v>35</v>
      </c>
      <c r="H9" s="15">
        <f t="shared" si="0"/>
        <v>5.0552398681640631E-2</v>
      </c>
      <c r="I9" s="15">
        <f t="shared" si="1"/>
        <v>3.1313949890136722E-3</v>
      </c>
      <c r="J9" s="15">
        <f t="shared" si="2"/>
        <v>0.11607788085937498</v>
      </c>
      <c r="K9" s="15">
        <f t="shared" si="3"/>
        <v>9.9616821289062504E-2</v>
      </c>
      <c r="L9" s="15">
        <f t="shared" si="4"/>
        <v>0.26937849581909179</v>
      </c>
      <c r="N9" s="16">
        <f t="shared" si="5"/>
        <v>2.2237795687149414E-3</v>
      </c>
      <c r="O9" s="16">
        <f t="shared" si="6"/>
        <v>1.7663076235863461E-3</v>
      </c>
      <c r="P9" s="17">
        <f t="shared" si="7"/>
        <v>3.9900871923012875E-3</v>
      </c>
      <c r="R9" s="15">
        <f t="shared" si="8"/>
        <v>84.785940856933593</v>
      </c>
      <c r="S9" s="15">
        <f t="shared" si="9"/>
        <v>5.6563489471435551</v>
      </c>
      <c r="T9" s="15">
        <f t="shared" si="10"/>
        <v>349.13529052734373</v>
      </c>
      <c r="U9" s="15">
        <f t="shared" si="11"/>
        <v>377.22663574218751</v>
      </c>
      <c r="V9" s="15">
        <f t="shared" si="12"/>
        <v>816.80421607360836</v>
      </c>
    </row>
    <row r="10" spans="1:22" x14ac:dyDescent="0.55000000000000004">
      <c r="B10">
        <v>40</v>
      </c>
      <c r="C10" s="18">
        <v>3517495</v>
      </c>
      <c r="D10" s="18">
        <v>75112508</v>
      </c>
      <c r="E10" s="18">
        <v>266496</v>
      </c>
      <c r="F10" s="18">
        <v>289494</v>
      </c>
      <c r="G10">
        <v>40</v>
      </c>
      <c r="H10" s="15">
        <f t="shared" si="0"/>
        <v>5.2426171875000004E-2</v>
      </c>
      <c r="I10" s="15">
        <f t="shared" si="1"/>
        <v>3.124313537597657E-3</v>
      </c>
      <c r="J10" s="15">
        <f t="shared" si="2"/>
        <v>0.11734698486328124</v>
      </c>
      <c r="K10" s="15">
        <f t="shared" si="3"/>
        <v>0.10712121582031249</v>
      </c>
      <c r="L10" s="15">
        <f t="shared" si="4"/>
        <v>0.2800186860961914</v>
      </c>
      <c r="N10" s="16">
        <f t="shared" si="5"/>
        <v>2.2486619855749436E-3</v>
      </c>
      <c r="O10" s="16">
        <f t="shared" si="6"/>
        <v>1.8998492209000306E-3</v>
      </c>
      <c r="P10" s="17">
        <f t="shared" si="7"/>
        <v>4.148511206474974E-3</v>
      </c>
      <c r="R10" s="15">
        <f t="shared" si="8"/>
        <v>100.5137924194336</v>
      </c>
      <c r="S10" s="15">
        <f t="shared" si="9"/>
        <v>6.5936430084228519</v>
      </c>
      <c r="T10" s="15">
        <f t="shared" si="10"/>
        <v>384.33938598632813</v>
      </c>
      <c r="U10" s="15">
        <f t="shared" si="11"/>
        <v>415.26324462890625</v>
      </c>
      <c r="V10" s="15">
        <f t="shared" si="12"/>
        <v>906.71006604309082</v>
      </c>
    </row>
    <row r="11" spans="1:22" x14ac:dyDescent="0.55000000000000004">
      <c r="B11">
        <v>45</v>
      </c>
      <c r="C11" s="18">
        <v>4022619</v>
      </c>
      <c r="D11" s="18">
        <v>84435387</v>
      </c>
      <c r="E11" s="18">
        <v>275878</v>
      </c>
      <c r="F11" s="18">
        <v>302421</v>
      </c>
      <c r="G11">
        <v>45</v>
      </c>
      <c r="H11" s="15">
        <f t="shared" si="0"/>
        <v>5.0870031738281252E-2</v>
      </c>
      <c r="I11" s="15">
        <f t="shared" si="1"/>
        <v>3.1296285705566407E-3</v>
      </c>
      <c r="J11" s="15">
        <f t="shared" si="2"/>
        <v>4.9818969726562495E-2</v>
      </c>
      <c r="K11" s="15">
        <f t="shared" si="3"/>
        <v>7.4166137695312495E-2</v>
      </c>
      <c r="L11" s="15">
        <f t="shared" si="4"/>
        <v>0.17798476773071287</v>
      </c>
      <c r="N11" s="16">
        <f t="shared" si="5"/>
        <v>9.546191632216637E-4</v>
      </c>
      <c r="O11" s="16">
        <f t="shared" si="6"/>
        <v>1.3153231638207681E-3</v>
      </c>
      <c r="P11" s="17">
        <f t="shared" si="7"/>
        <v>2.2699423270424318E-3</v>
      </c>
      <c r="R11" s="15">
        <f t="shared" si="8"/>
        <v>115.77480194091797</v>
      </c>
      <c r="S11" s="15">
        <f t="shared" si="9"/>
        <v>7.5325315795898442</v>
      </c>
      <c r="T11" s="15">
        <f t="shared" si="10"/>
        <v>399.28507690429683</v>
      </c>
      <c r="U11" s="15">
        <f t="shared" si="11"/>
        <v>431.41146240234377</v>
      </c>
      <c r="V11" s="15">
        <f t="shared" si="12"/>
        <v>954.00387282714837</v>
      </c>
    </row>
    <row r="12" spans="1:22" x14ac:dyDescent="0.55000000000000004">
      <c r="B12">
        <v>50</v>
      </c>
      <c r="C12" s="18">
        <v>4553030</v>
      </c>
      <c r="D12" s="18">
        <v>93732655</v>
      </c>
      <c r="E12" s="18">
        <v>289757</v>
      </c>
      <c r="F12" s="18">
        <v>326675</v>
      </c>
      <c r="G12">
        <v>50</v>
      </c>
      <c r="H12" s="15">
        <f t="shared" si="0"/>
        <v>5.3416635131835942E-2</v>
      </c>
      <c r="I12" s="15">
        <f t="shared" si="1"/>
        <v>3.1210311279296879E-3</v>
      </c>
      <c r="J12" s="15">
        <f t="shared" si="2"/>
        <v>7.3698303222656233E-2</v>
      </c>
      <c r="K12" s="15">
        <f t="shared" si="3"/>
        <v>0.13915258789062498</v>
      </c>
      <c r="L12" s="15">
        <f t="shared" si="4"/>
        <v>0.26938855737304684</v>
      </c>
      <c r="N12" s="16">
        <f t="shared" si="5"/>
        <v>1.4122357883280478E-3</v>
      </c>
      <c r="O12" s="16">
        <f t="shared" si="6"/>
        <v>2.4679275747610395E-3</v>
      </c>
      <c r="P12" s="17">
        <f t="shared" si="7"/>
        <v>3.8801633630890873E-3</v>
      </c>
      <c r="R12" s="15">
        <f t="shared" si="8"/>
        <v>131.79979248046874</v>
      </c>
      <c r="S12" s="15">
        <f t="shared" si="9"/>
        <v>8.46884091796875</v>
      </c>
      <c r="T12" s="15">
        <f t="shared" si="10"/>
        <v>421.39456787109373</v>
      </c>
      <c r="U12" s="15">
        <f t="shared" si="11"/>
        <v>455.29987792968745</v>
      </c>
      <c r="V12" s="15">
        <f t="shared" si="12"/>
        <v>1016.9630791992187</v>
      </c>
    </row>
    <row r="13" spans="1:22" x14ac:dyDescent="0.55000000000000004">
      <c r="B13">
        <v>55</v>
      </c>
      <c r="C13" s="18">
        <v>5091526</v>
      </c>
      <c r="D13" s="18">
        <v>103024048</v>
      </c>
      <c r="E13" s="18">
        <v>301654</v>
      </c>
      <c r="F13" s="18">
        <v>352682</v>
      </c>
      <c r="G13">
        <v>55</v>
      </c>
      <c r="H13" s="15">
        <f t="shared" si="0"/>
        <v>5.4230859375000003E-2</v>
      </c>
      <c r="I13" s="15">
        <f t="shared" si="1"/>
        <v>3.1190589294433596E-3</v>
      </c>
      <c r="J13" s="15">
        <f t="shared" si="2"/>
        <v>6.3173767089843735E-2</v>
      </c>
      <c r="K13" s="15">
        <f t="shared" si="3"/>
        <v>0.14921008300781252</v>
      </c>
      <c r="L13" s="15">
        <f t="shared" si="4"/>
        <v>0.26973376840209962</v>
      </c>
      <c r="N13" s="16">
        <f t="shared" si="5"/>
        <v>1.2102883359110159E-3</v>
      </c>
      <c r="O13" s="16">
        <f t="shared" si="6"/>
        <v>2.645706375728149E-3</v>
      </c>
      <c r="P13" s="17">
        <f t="shared" si="7"/>
        <v>3.8559947116391649E-3</v>
      </c>
      <c r="R13" s="15">
        <f t="shared" si="8"/>
        <v>148.06905029296877</v>
      </c>
      <c r="S13" s="15">
        <f t="shared" si="9"/>
        <v>9.4045585968017598</v>
      </c>
      <c r="T13" s="15">
        <f t="shared" si="10"/>
        <v>440.34669799804681</v>
      </c>
      <c r="U13" s="15">
        <f t="shared" si="11"/>
        <v>475.77689208984378</v>
      </c>
      <c r="V13" s="15">
        <f t="shared" si="12"/>
        <v>1073.597198977661</v>
      </c>
    </row>
    <row r="14" spans="1:22" x14ac:dyDescent="0.55000000000000004">
      <c r="B14">
        <v>60</v>
      </c>
      <c r="C14" s="18">
        <v>5672842</v>
      </c>
      <c r="D14" s="18">
        <v>112272268</v>
      </c>
      <c r="E14" s="18">
        <v>318058</v>
      </c>
      <c r="F14" s="18">
        <v>396695</v>
      </c>
      <c r="G14">
        <v>60</v>
      </c>
      <c r="H14" s="15">
        <f t="shared" si="0"/>
        <v>5.8543176269531247E-2</v>
      </c>
      <c r="I14" s="15">
        <f t="shared" si="1"/>
        <v>3.1045660400390632E-3</v>
      </c>
      <c r="J14" s="15">
        <f t="shared" si="2"/>
        <v>8.7106201171874995E-2</v>
      </c>
      <c r="K14" s="15">
        <f t="shared" si="3"/>
        <v>0.25251599121093748</v>
      </c>
      <c r="L14" s="15">
        <f t="shared" si="4"/>
        <v>0.40126993469238281</v>
      </c>
      <c r="N14" s="16">
        <f t="shared" si="5"/>
        <v>1.6688478479553867E-3</v>
      </c>
      <c r="O14" s="16">
        <f t="shared" si="6"/>
        <v>4.4776274281919312E-3</v>
      </c>
      <c r="P14" s="17">
        <f t="shared" si="7"/>
        <v>6.1464752761473179E-3</v>
      </c>
      <c r="R14" s="15">
        <f t="shared" si="8"/>
        <v>165.63200317382814</v>
      </c>
      <c r="S14" s="15">
        <f t="shared" si="9"/>
        <v>10.335928408813478</v>
      </c>
      <c r="T14" s="15">
        <f t="shared" si="10"/>
        <v>466.47855834960933</v>
      </c>
      <c r="U14" s="15">
        <f t="shared" si="11"/>
        <v>504.01131591796877</v>
      </c>
      <c r="V14" s="15">
        <f t="shared" si="12"/>
        <v>1146.4578058502198</v>
      </c>
    </row>
    <row r="15" spans="1:22" x14ac:dyDescent="0.55000000000000004">
      <c r="B15">
        <v>65</v>
      </c>
      <c r="C15" s="18">
        <v>6233159</v>
      </c>
      <c r="D15" s="18">
        <v>121539753</v>
      </c>
      <c r="E15" s="18">
        <v>328156</v>
      </c>
      <c r="F15" s="18">
        <v>436326</v>
      </c>
      <c r="G15">
        <v>65</v>
      </c>
      <c r="H15" s="15">
        <f t="shared" si="0"/>
        <v>5.642840881347657E-2</v>
      </c>
      <c r="I15" s="15">
        <f t="shared" si="1"/>
        <v>3.1110331726074219E-3</v>
      </c>
      <c r="J15" s="15">
        <f t="shared" si="2"/>
        <v>5.3620971679687497E-2</v>
      </c>
      <c r="K15" s="15">
        <f t="shared" si="3"/>
        <v>0.22737512207031252</v>
      </c>
      <c r="L15" s="15">
        <f t="shared" si="4"/>
        <v>0.34053553573608397</v>
      </c>
      <c r="N15" s="16">
        <f t="shared" si="5"/>
        <v>1.0274932278855435E-3</v>
      </c>
      <c r="O15" s="16">
        <f t="shared" si="6"/>
        <v>4.0325395240970461E-3</v>
      </c>
      <c r="P15" s="17">
        <f t="shared" si="7"/>
        <v>5.0600327519825898E-3</v>
      </c>
      <c r="R15" s="15">
        <f t="shared" si="8"/>
        <v>182.56052581787111</v>
      </c>
      <c r="S15" s="15">
        <f t="shared" si="9"/>
        <v>11.269238360595704</v>
      </c>
      <c r="T15" s="15">
        <f t="shared" si="10"/>
        <v>482.56484985351563</v>
      </c>
      <c r="U15" s="15">
        <f t="shared" si="11"/>
        <v>521.39190673828125</v>
      </c>
      <c r="V15" s="15">
        <f t="shared" si="12"/>
        <v>1197.7865207702637</v>
      </c>
    </row>
    <row r="16" spans="1:22" x14ac:dyDescent="0.55000000000000004">
      <c r="B16">
        <v>70</v>
      </c>
      <c r="C16" s="18">
        <v>6853433</v>
      </c>
      <c r="D16" s="18">
        <v>130749114</v>
      </c>
      <c r="E16" s="18">
        <v>347963</v>
      </c>
      <c r="F16" s="18">
        <v>484045</v>
      </c>
      <c r="G16">
        <v>70</v>
      </c>
      <c r="H16" s="15">
        <f t="shared" si="0"/>
        <v>6.2466558837890623E-2</v>
      </c>
      <c r="I16" s="15">
        <f t="shared" si="1"/>
        <v>3.0915213317871094E-3</v>
      </c>
      <c r="J16" s="15">
        <f t="shared" si="2"/>
        <v>0.10517633056640624</v>
      </c>
      <c r="K16" s="15">
        <f t="shared" si="3"/>
        <v>0.27377844238281251</v>
      </c>
      <c r="L16" s="15">
        <f t="shared" si="4"/>
        <v>0.44451285311889649</v>
      </c>
      <c r="N16" s="16">
        <f t="shared" si="5"/>
        <v>2.0150290422787827E-3</v>
      </c>
      <c r="O16" s="16">
        <f t="shared" si="6"/>
        <v>4.8546054863685172E-3</v>
      </c>
      <c r="P16" s="17">
        <f t="shared" si="7"/>
        <v>6.8696345286472999E-3</v>
      </c>
      <c r="R16" s="15">
        <f t="shared" si="8"/>
        <v>201.30049346923829</v>
      </c>
      <c r="S16" s="15">
        <f t="shared" si="9"/>
        <v>12.196694760131836</v>
      </c>
      <c r="T16" s="15">
        <f t="shared" si="10"/>
        <v>514.11774902343745</v>
      </c>
      <c r="U16" s="15">
        <f t="shared" si="11"/>
        <v>555.48354492187502</v>
      </c>
      <c r="V16" s="15">
        <f t="shared" si="12"/>
        <v>1283.0984821746824</v>
      </c>
    </row>
    <row r="17" spans="1:22" x14ac:dyDescent="0.55000000000000004">
      <c r="B17">
        <v>75</v>
      </c>
      <c r="C17" s="18">
        <v>7422872</v>
      </c>
      <c r="D17" s="18">
        <v>140009491</v>
      </c>
      <c r="E17" s="18">
        <v>362370</v>
      </c>
      <c r="F17" s="18">
        <v>532508</v>
      </c>
      <c r="G17">
        <v>75</v>
      </c>
      <c r="H17" s="15">
        <f t="shared" si="0"/>
        <v>5.7347067260742186E-2</v>
      </c>
      <c r="I17" s="15">
        <f t="shared" si="1"/>
        <v>3.1086470642089849E-3</v>
      </c>
      <c r="J17" s="15">
        <f t="shared" si="2"/>
        <v>7.6502014160156243E-2</v>
      </c>
      <c r="K17" s="15">
        <f t="shared" si="3"/>
        <v>0.2780469970703125</v>
      </c>
      <c r="L17" s="15">
        <f t="shared" si="4"/>
        <v>0.4150047255554199</v>
      </c>
      <c r="N17" s="16">
        <f t="shared" si="5"/>
        <v>1.4656428970796604E-3</v>
      </c>
      <c r="O17" s="16">
        <f t="shared" si="6"/>
        <v>4.9302041869349333E-3</v>
      </c>
      <c r="P17" s="17">
        <f t="shared" si="7"/>
        <v>6.3958470840145935E-3</v>
      </c>
      <c r="R17" s="15">
        <f t="shared" si="8"/>
        <v>218.50461364746093</v>
      </c>
      <c r="S17" s="15">
        <f t="shared" si="9"/>
        <v>13.129288879394533</v>
      </c>
      <c r="T17" s="15">
        <f t="shared" si="10"/>
        <v>537.06835327148428</v>
      </c>
      <c r="U17" s="15">
        <f t="shared" si="11"/>
        <v>580.2807495117188</v>
      </c>
      <c r="V17" s="15">
        <f t="shared" si="12"/>
        <v>1348.9830053100586</v>
      </c>
    </row>
    <row r="18" spans="1:22" x14ac:dyDescent="0.55000000000000004">
      <c r="B18">
        <v>80</v>
      </c>
      <c r="C18" s="18">
        <v>8034093</v>
      </c>
      <c r="D18" s="18">
        <v>149228120</v>
      </c>
      <c r="E18" s="18">
        <v>388084</v>
      </c>
      <c r="F18" s="18">
        <v>584496</v>
      </c>
      <c r="G18">
        <v>80</v>
      </c>
      <c r="H18" s="15">
        <f t="shared" si="0"/>
        <v>6.1554849243164067E-2</v>
      </c>
      <c r="I18" s="15">
        <f t="shared" si="1"/>
        <v>3.0946325378417971E-3</v>
      </c>
      <c r="J18" s="15">
        <f t="shared" si="2"/>
        <v>0.1365428466796875</v>
      </c>
      <c r="K18" s="15">
        <f t="shared" si="3"/>
        <v>0.29827099609375002</v>
      </c>
      <c r="L18" s="15">
        <f t="shared" si="4"/>
        <v>0.49946332455444337</v>
      </c>
      <c r="N18" s="16">
        <f t="shared" si="5"/>
        <v>2.6159097036068707E-3</v>
      </c>
      <c r="O18" s="16">
        <f t="shared" si="6"/>
        <v>5.2887887404182163E-3</v>
      </c>
      <c r="P18" s="17">
        <f t="shared" si="7"/>
        <v>7.9046984440250875E-3</v>
      </c>
      <c r="R18" s="15">
        <f t="shared" si="8"/>
        <v>236.97106842041018</v>
      </c>
      <c r="S18" s="15">
        <f t="shared" si="9"/>
        <v>14.057678640747071</v>
      </c>
      <c r="T18" s="15">
        <f t="shared" si="10"/>
        <v>578.03120727539056</v>
      </c>
      <c r="U18" s="15">
        <f t="shared" si="11"/>
        <v>624.53946533203134</v>
      </c>
      <c r="V18" s="15">
        <f t="shared" si="12"/>
        <v>1453.5994196685792</v>
      </c>
    </row>
    <row r="19" spans="1:22" x14ac:dyDescent="0.55000000000000004">
      <c r="B19">
        <v>85</v>
      </c>
      <c r="C19" s="18">
        <v>8596824</v>
      </c>
      <c r="D19" s="18">
        <v>158495142</v>
      </c>
      <c r="E19" s="18">
        <v>400091</v>
      </c>
      <c r="F19" s="18">
        <v>627808</v>
      </c>
      <c r="G19">
        <v>85</v>
      </c>
      <c r="H19" s="15">
        <f t="shared" si="0"/>
        <v>5.667151794433594E-2</v>
      </c>
      <c r="I19" s="15">
        <f t="shared" si="1"/>
        <v>3.1108777465820312E-3</v>
      </c>
      <c r="J19" s="15">
        <f t="shared" si="2"/>
        <v>6.3757873535156245E-2</v>
      </c>
      <c r="K19" s="15">
        <f t="shared" si="3"/>
        <v>0.248494140625</v>
      </c>
      <c r="L19" s="15">
        <f t="shared" si="4"/>
        <v>0.37203440985107422</v>
      </c>
      <c r="N19" s="16">
        <f t="shared" si="5"/>
        <v>1.2214955960744894E-3</v>
      </c>
      <c r="O19" s="16">
        <f t="shared" si="6"/>
        <v>4.4062144796517266E-3</v>
      </c>
      <c r="P19" s="17">
        <f t="shared" si="7"/>
        <v>5.6277100757262163E-3</v>
      </c>
      <c r="R19" s="15">
        <f t="shared" si="8"/>
        <v>253.97252380371094</v>
      </c>
      <c r="S19" s="15">
        <f t="shared" si="9"/>
        <v>14.990941964721682</v>
      </c>
      <c r="T19" s="15">
        <f t="shared" si="10"/>
        <v>597.15856933593739</v>
      </c>
      <c r="U19" s="15">
        <f t="shared" si="11"/>
        <v>645.205810546875</v>
      </c>
      <c r="V19" s="15">
        <f t="shared" si="12"/>
        <v>1511.3278456512451</v>
      </c>
    </row>
    <row r="20" spans="1:22" x14ac:dyDescent="0.55000000000000004">
      <c r="B20">
        <v>90</v>
      </c>
      <c r="C20" s="18">
        <v>9180611</v>
      </c>
      <c r="D20" s="18">
        <v>167740999</v>
      </c>
      <c r="E20" s="18">
        <v>414259</v>
      </c>
      <c r="F20" s="18">
        <v>669933</v>
      </c>
      <c r="G20">
        <v>90</v>
      </c>
      <c r="H20" s="15">
        <f t="shared" si="0"/>
        <v>5.8792025756835953E-2</v>
      </c>
      <c r="I20" s="15">
        <f t="shared" si="1"/>
        <v>3.1037727966308601E-3</v>
      </c>
      <c r="J20" s="15">
        <f t="shared" si="2"/>
        <v>7.5232910156249985E-2</v>
      </c>
      <c r="K20" s="15">
        <f t="shared" si="3"/>
        <v>0.2416839599609375</v>
      </c>
      <c r="L20" s="15">
        <f t="shared" si="4"/>
        <v>0.37881266867065433</v>
      </c>
      <c r="N20" s="16">
        <f t="shared" si="5"/>
        <v>1.4413543359250854E-3</v>
      </c>
      <c r="O20" s="16">
        <f t="shared" si="6"/>
        <v>4.2855061688907552E-3</v>
      </c>
      <c r="P20" s="17">
        <f t="shared" si="7"/>
        <v>5.7268605048158405E-3</v>
      </c>
      <c r="R20" s="15">
        <f t="shared" si="8"/>
        <v>271.61013153076175</v>
      </c>
      <c r="S20" s="15">
        <f t="shared" si="9"/>
        <v>15.922073803710941</v>
      </c>
      <c r="T20" s="15">
        <f t="shared" si="10"/>
        <v>619.72844238281243</v>
      </c>
      <c r="U20" s="15">
        <f t="shared" si="11"/>
        <v>669.59165039062509</v>
      </c>
      <c r="V20" s="15">
        <f t="shared" si="12"/>
        <v>1576.8522981079102</v>
      </c>
    </row>
    <row r="21" spans="1:22" x14ac:dyDescent="0.55000000000000004">
      <c r="B21">
        <v>95</v>
      </c>
      <c r="C21" s="18">
        <v>9778889</v>
      </c>
      <c r="D21" s="18">
        <v>176971231</v>
      </c>
      <c r="E21" s="18">
        <v>435736</v>
      </c>
      <c r="F21" s="18">
        <v>720927</v>
      </c>
      <c r="G21">
        <v>95</v>
      </c>
      <c r="H21" s="15">
        <f t="shared" si="0"/>
        <v>6.0251385498046886E-2</v>
      </c>
      <c r="I21" s="15">
        <f t="shared" si="1"/>
        <v>3.0985275878906257E-3</v>
      </c>
      <c r="J21" s="15">
        <f t="shared" si="2"/>
        <v>0.11404412841796874</v>
      </c>
      <c r="K21" s="15">
        <f t="shared" si="3"/>
        <v>0.29256811523437504</v>
      </c>
      <c r="L21" s="15">
        <f t="shared" si="4"/>
        <v>0.46996215673828129</v>
      </c>
      <c r="N21" s="16">
        <f t="shared" si="5"/>
        <v>2.1851735410555618E-3</v>
      </c>
      <c r="O21" s="16">
        <f t="shared" si="6"/>
        <v>5.1883754506023803E-3</v>
      </c>
      <c r="P21" s="17">
        <f t="shared" si="7"/>
        <v>7.3735489916579421E-3</v>
      </c>
      <c r="R21" s="15">
        <f t="shared" si="8"/>
        <v>289.68554718017577</v>
      </c>
      <c r="S21" s="15">
        <f t="shared" si="9"/>
        <v>16.851632080078126</v>
      </c>
      <c r="T21" s="15">
        <f t="shared" si="10"/>
        <v>653.94168090820301</v>
      </c>
      <c r="U21" s="15">
        <f t="shared" si="11"/>
        <v>706.55767822265625</v>
      </c>
      <c r="V21" s="15">
        <f t="shared" si="12"/>
        <v>1667.036538391113</v>
      </c>
    </row>
    <row r="22" spans="1:22" x14ac:dyDescent="0.55000000000000004">
      <c r="B22">
        <v>100</v>
      </c>
      <c r="C22" s="18">
        <v>10373843</v>
      </c>
      <c r="D22" s="18">
        <v>186206008</v>
      </c>
      <c r="E22" s="18">
        <v>454418</v>
      </c>
      <c r="F22" s="18">
        <v>764294</v>
      </c>
      <c r="G22">
        <v>100</v>
      </c>
      <c r="H22" s="15">
        <f t="shared" si="0"/>
        <v>5.9916632080078122E-2</v>
      </c>
      <c r="I22" s="15">
        <f t="shared" si="1"/>
        <v>3.1000533142089845E-3</v>
      </c>
      <c r="J22" s="15">
        <f t="shared" si="2"/>
        <v>9.920251464843749E-2</v>
      </c>
      <c r="K22" s="15">
        <f t="shared" si="3"/>
        <v>0.24880969238281248</v>
      </c>
      <c r="L22" s="15">
        <f t="shared" si="4"/>
        <v>0.41102889242553708</v>
      </c>
      <c r="N22" s="16">
        <f t="shared" si="5"/>
        <v>1.9005606562376937E-3</v>
      </c>
      <c r="O22" s="16">
        <f t="shared" si="6"/>
        <v>4.4118196113403308E-3</v>
      </c>
      <c r="P22" s="17">
        <f t="shared" si="7"/>
        <v>6.3123802675780242E-3</v>
      </c>
      <c r="R22" s="15">
        <f t="shared" si="8"/>
        <v>307.66053680419924</v>
      </c>
      <c r="S22" s="15">
        <f t="shared" si="9"/>
        <v>17.781648074340822</v>
      </c>
      <c r="T22" s="15">
        <f t="shared" si="10"/>
        <v>683.70243530273433</v>
      </c>
      <c r="U22" s="15">
        <f t="shared" si="11"/>
        <v>738.71297607421877</v>
      </c>
      <c r="V22" s="15">
        <f t="shared" si="12"/>
        <v>1747.8575962554933</v>
      </c>
    </row>
    <row r="23" spans="1:22" x14ac:dyDescent="0.55000000000000004">
      <c r="B23">
        <v>105</v>
      </c>
      <c r="C23" s="18">
        <v>10969434</v>
      </c>
      <c r="D23" s="18">
        <v>195440051</v>
      </c>
      <c r="E23" s="18">
        <v>469658</v>
      </c>
      <c r="F23" s="18">
        <v>810410</v>
      </c>
      <c r="G23">
        <v>105</v>
      </c>
      <c r="H23" s="15">
        <f t="shared" si="0"/>
        <v>5.9980783081054687E-2</v>
      </c>
      <c r="I23" s="15">
        <f t="shared" si="1"/>
        <v>3.0998069152832031E-3</v>
      </c>
      <c r="J23" s="15">
        <f t="shared" si="2"/>
        <v>8.0925292968750007E-2</v>
      </c>
      <c r="K23" s="15">
        <f t="shared" si="3"/>
        <v>0.26458154296875003</v>
      </c>
      <c r="L23" s="15">
        <f t="shared" si="4"/>
        <v>0.4085874259338379</v>
      </c>
      <c r="N23" s="16">
        <f t="shared" si="5"/>
        <v>1.5504137793940242E-3</v>
      </c>
      <c r="O23" s="16">
        <f t="shared" si="6"/>
        <v>4.6915276804812877E-3</v>
      </c>
      <c r="P23" s="17">
        <f t="shared" si="7"/>
        <v>6.2419414598753123E-3</v>
      </c>
      <c r="R23" s="15">
        <f t="shared" si="8"/>
        <v>325.65477172851564</v>
      </c>
      <c r="S23" s="15">
        <f t="shared" si="9"/>
        <v>18.711590148925779</v>
      </c>
      <c r="T23" s="15">
        <f t="shared" si="10"/>
        <v>707.98002319335933</v>
      </c>
      <c r="U23" s="15">
        <f t="shared" si="11"/>
        <v>764.94393310546877</v>
      </c>
      <c r="V23" s="15">
        <f t="shared" si="12"/>
        <v>1817.2903181762695</v>
      </c>
    </row>
    <row r="24" spans="1:22" x14ac:dyDescent="0.55000000000000004">
      <c r="B24">
        <v>110</v>
      </c>
      <c r="C24" s="18">
        <v>11531616</v>
      </c>
      <c r="D24" s="18">
        <v>204707775</v>
      </c>
      <c r="E24" s="18">
        <v>481841</v>
      </c>
      <c r="F24" s="18">
        <v>848163</v>
      </c>
      <c r="G24">
        <v>110</v>
      </c>
      <c r="H24" s="15">
        <f t="shared" si="0"/>
        <v>5.6616229248046872E-2</v>
      </c>
      <c r="I24" s="15">
        <f t="shared" si="1"/>
        <v>3.1111134033203125E-3</v>
      </c>
      <c r="J24" s="15">
        <f t="shared" si="2"/>
        <v>6.4692443847656239E-2</v>
      </c>
      <c r="K24" s="15">
        <f t="shared" si="3"/>
        <v>0.21660046386718751</v>
      </c>
      <c r="L24" s="15">
        <f t="shared" si="4"/>
        <v>0.34102025036621092</v>
      </c>
      <c r="N24" s="16">
        <f t="shared" si="5"/>
        <v>1.2393811293821121E-3</v>
      </c>
      <c r="O24" s="16">
        <f t="shared" si="6"/>
        <v>3.8406267567563717E-3</v>
      </c>
      <c r="P24" s="17">
        <f t="shared" si="7"/>
        <v>5.0800078861384839E-3</v>
      </c>
      <c r="R24" s="15">
        <f t="shared" si="8"/>
        <v>342.63964050292969</v>
      </c>
      <c r="S24" s="15">
        <f t="shared" si="9"/>
        <v>19.644924169921875</v>
      </c>
      <c r="T24" s="15">
        <f t="shared" si="10"/>
        <v>727.38775634765614</v>
      </c>
      <c r="U24" s="15">
        <f t="shared" si="11"/>
        <v>785.9132080078125</v>
      </c>
      <c r="V24" s="15">
        <f t="shared" si="12"/>
        <v>1875.5855290283203</v>
      </c>
    </row>
    <row r="25" spans="1:22" x14ac:dyDescent="0.55000000000000004">
      <c r="B25">
        <v>115</v>
      </c>
      <c r="C25" s="18">
        <v>12155593</v>
      </c>
      <c r="D25" s="18">
        <v>213913544</v>
      </c>
      <c r="E25" s="18">
        <v>499008</v>
      </c>
      <c r="F25" s="18">
        <v>902393</v>
      </c>
      <c r="G25">
        <v>115</v>
      </c>
      <c r="H25" s="15">
        <f t="shared" si="0"/>
        <v>6.2839480590820312E-2</v>
      </c>
      <c r="I25" s="15">
        <f>(D25-D24)*0.0011*3/32768/300</f>
        <v>3.0903155212402343E-3</v>
      </c>
      <c r="J25" s="15">
        <f>(E25-E24)*17.4*3/32768/300</f>
        <v>9.1157775878906236E-2</v>
      </c>
      <c r="K25" s="15">
        <f t="shared" si="3"/>
        <v>0.31113403320312499</v>
      </c>
      <c r="L25" s="15">
        <f t="shared" si="4"/>
        <v>0.46822160519409178</v>
      </c>
      <c r="N25" s="16">
        <f t="shared" si="5"/>
        <v>1.7464337328757019E-3</v>
      </c>
      <c r="O25" s="16">
        <f t="shared" si="6"/>
        <v>5.5169279043425943E-3</v>
      </c>
      <c r="P25" s="17">
        <f t="shared" si="7"/>
        <v>7.2633616372182967E-3</v>
      </c>
      <c r="R25" s="15">
        <f t="shared" si="8"/>
        <v>361.4914846801758</v>
      </c>
      <c r="S25" s="15">
        <f t="shared" si="9"/>
        <v>20.572018826293949</v>
      </c>
      <c r="T25" s="15">
        <f t="shared" si="10"/>
        <v>754.73508911132808</v>
      </c>
      <c r="U25" s="15">
        <f t="shared" si="11"/>
        <v>815.46090087890616</v>
      </c>
      <c r="V25" s="15">
        <f t="shared" si="12"/>
        <v>1952.259493496704</v>
      </c>
    </row>
    <row r="26" spans="1:22" x14ac:dyDescent="0.55000000000000004">
      <c r="L26" s="12">
        <f>AVERAGE(L4:L25)</f>
        <v>0.38228311010603472</v>
      </c>
    </row>
    <row r="29" spans="1:22" s="8" customFormat="1" x14ac:dyDescent="0.55000000000000004">
      <c r="A29" s="7"/>
      <c r="C29" s="20" t="s">
        <v>1300</v>
      </c>
      <c r="D29" s="20"/>
      <c r="E29" s="20"/>
      <c r="F29" s="20"/>
      <c r="H29" s="21"/>
      <c r="I29" s="21"/>
      <c r="J29" s="21"/>
      <c r="K29" s="21"/>
      <c r="L29" s="22"/>
      <c r="N29" s="23"/>
      <c r="O29" s="24"/>
      <c r="P29" s="24"/>
      <c r="R29" s="25"/>
      <c r="S29" s="25"/>
      <c r="T29" s="25"/>
      <c r="U29" s="25"/>
      <c r="V29" s="9"/>
    </row>
    <row r="30" spans="1:22" s="8" customFormat="1" x14ac:dyDescent="0.55000000000000004">
      <c r="A30" s="7"/>
      <c r="C30" s="8" t="s">
        <v>1301</v>
      </c>
      <c r="D30" s="8" t="s">
        <v>1302</v>
      </c>
      <c r="E30" s="8" t="s">
        <v>1303</v>
      </c>
      <c r="F30" s="8" t="s">
        <v>1304</v>
      </c>
      <c r="H30" s="21" t="s">
        <v>1305</v>
      </c>
      <c r="I30" s="21"/>
      <c r="J30" s="21"/>
      <c r="K30" s="21"/>
      <c r="L30" s="22"/>
      <c r="N30" s="23" t="s">
        <v>1306</v>
      </c>
      <c r="O30" s="24"/>
      <c r="P30" s="24"/>
      <c r="R30" s="26" t="s">
        <v>1307</v>
      </c>
      <c r="S30" s="27"/>
      <c r="T30" s="27"/>
      <c r="U30" s="27"/>
      <c r="V30" s="10"/>
    </row>
    <row r="31" spans="1:22" ht="15.75" customHeight="1" x14ac:dyDescent="0.55000000000000004">
      <c r="A31" s="19" t="s">
        <v>1313</v>
      </c>
      <c r="B31">
        <v>5</v>
      </c>
      <c r="C31">
        <v>181360</v>
      </c>
      <c r="D31">
        <v>9648958</v>
      </c>
      <c r="E31">
        <v>37365</v>
      </c>
      <c r="F31">
        <v>82309</v>
      </c>
      <c r="G31" t="s">
        <v>1309</v>
      </c>
      <c r="H31" s="12" t="s">
        <v>1294</v>
      </c>
      <c r="I31" s="12" t="s">
        <v>1295</v>
      </c>
      <c r="J31" s="12" t="s">
        <v>1310</v>
      </c>
      <c r="K31" s="12" t="s">
        <v>1311</v>
      </c>
      <c r="L31" s="12" t="s">
        <v>1312</v>
      </c>
      <c r="M31" s="12" t="s">
        <v>1309</v>
      </c>
      <c r="N31" s="13" t="s">
        <v>1310</v>
      </c>
      <c r="O31" s="13" t="s">
        <v>1311</v>
      </c>
      <c r="P31" s="14" t="s">
        <v>1312</v>
      </c>
      <c r="Q31" s="12"/>
      <c r="R31" s="12" t="s">
        <v>1294</v>
      </c>
      <c r="S31" s="12" t="s">
        <v>1295</v>
      </c>
      <c r="T31" s="12" t="s">
        <v>1310</v>
      </c>
      <c r="U31" s="12" t="s">
        <v>1311</v>
      </c>
      <c r="V31" s="12" t="s">
        <v>1312</v>
      </c>
    </row>
    <row r="32" spans="1:22" x14ac:dyDescent="0.55000000000000004">
      <c r="A32" s="19"/>
      <c r="B32">
        <v>10</v>
      </c>
      <c r="C32">
        <v>518261</v>
      </c>
      <c r="D32">
        <v>19141691</v>
      </c>
      <c r="E32">
        <v>77785</v>
      </c>
      <c r="F32">
        <v>118964</v>
      </c>
      <c r="G32">
        <v>10</v>
      </c>
      <c r="H32" s="15">
        <f t="shared" ref="H32:H53" si="13">(C32-C31)*0.33*3/32768/300</f>
        <v>3.3928628540039064E-2</v>
      </c>
      <c r="I32" s="15">
        <f t="shared" ref="I32:I52" si="14">(D32-D31)*0.0011*3/327680/30</f>
        <v>3.1866474304199223E-3</v>
      </c>
      <c r="J32" s="15">
        <f t="shared" ref="J32:J52" si="15">(E32-E31)*17.4*3/327680/30</f>
        <v>0.214632568359375</v>
      </c>
      <c r="K32" s="15">
        <f t="shared" ref="K32:K53" si="16">(F32-F31)*18.8*3/327680/30</f>
        <v>0.21030090332031251</v>
      </c>
      <c r="L32" s="15">
        <f t="shared" ref="L32:L53" si="17">SUM(H32:K32)</f>
        <v>0.46204874765014647</v>
      </c>
      <c r="M32">
        <v>10</v>
      </c>
      <c r="N32" s="16">
        <f t="shared" ref="N32:N53" si="18">(E32-E31)/(C32-C31+D32-D31)</f>
        <v>4.1120554437733894E-3</v>
      </c>
      <c r="O32" s="16">
        <f t="shared" ref="O32:O53" si="19">(F32-F31)/(C32-C31+D32-D31)</f>
        <v>3.7290299923679764E-3</v>
      </c>
      <c r="P32" s="17">
        <f t="shared" ref="P32:P53" si="20">SUM(N32:O32)</f>
        <v>7.8410854361413655E-3</v>
      </c>
      <c r="Q32">
        <v>10</v>
      </c>
      <c r="R32" s="15">
        <f t="shared" ref="R32:R53" si="21">(C32-C$3)*0.33*3/32768</f>
        <v>9.8997280883789074</v>
      </c>
      <c r="S32" s="15">
        <f t="shared" ref="S32:S53" si="22">(D32-D$3)*0.0011*3/32768</f>
        <v>0.95693353271484383</v>
      </c>
      <c r="T32" s="15">
        <f t="shared" ref="T32:T53" si="23">(E32-E$3)*17.4*3/32768</f>
        <v>83.719445800781244</v>
      </c>
      <c r="U32" s="15">
        <f t="shared" ref="U32:U53" si="24">(E32-E$3)*18.8*3/32768</f>
        <v>90.455493164062503</v>
      </c>
      <c r="V32" s="15">
        <f t="shared" ref="V32:V53" si="25">SUM(R32:U32)</f>
        <v>185.0316005859375</v>
      </c>
    </row>
    <row r="33" spans="1:22" x14ac:dyDescent="0.55000000000000004">
      <c r="A33" s="19"/>
      <c r="B33">
        <v>15</v>
      </c>
      <c r="C33">
        <v>772995</v>
      </c>
      <c r="D33">
        <v>28716705</v>
      </c>
      <c r="E33">
        <v>79685</v>
      </c>
      <c r="F33">
        <v>130062</v>
      </c>
      <c r="G33">
        <v>15</v>
      </c>
      <c r="H33" s="15">
        <f t="shared" si="13"/>
        <v>2.5653753662109376E-2</v>
      </c>
      <c r="I33" s="15">
        <f t="shared" si="14"/>
        <v>3.2142686157226566E-3</v>
      </c>
      <c r="J33" s="15">
        <f t="shared" si="15"/>
        <v>1.0089111328125001E-2</v>
      </c>
      <c r="K33" s="15">
        <f t="shared" si="16"/>
        <v>6.3672607421874999E-2</v>
      </c>
      <c r="L33" s="15">
        <f t="shared" si="17"/>
        <v>0.10262974102783204</v>
      </c>
      <c r="M33">
        <v>15</v>
      </c>
      <c r="N33" s="16">
        <f t="shared" si="18"/>
        <v>1.9329081477978887E-4</v>
      </c>
      <c r="O33" s="16">
        <f t="shared" si="19"/>
        <v>1.1290218223295246E-3</v>
      </c>
      <c r="P33" s="17">
        <f t="shared" si="20"/>
        <v>1.3223126371093134E-3</v>
      </c>
      <c r="Q33">
        <v>15</v>
      </c>
      <c r="R33" s="15">
        <f t="shared" si="21"/>
        <v>17.595854187011721</v>
      </c>
      <c r="S33" s="15">
        <f t="shared" si="22"/>
        <v>1.9212141174316406</v>
      </c>
      <c r="T33" s="15">
        <f t="shared" si="23"/>
        <v>86.746179199218744</v>
      </c>
      <c r="U33" s="15">
        <f t="shared" si="24"/>
        <v>93.725756835937503</v>
      </c>
      <c r="V33" s="15">
        <f t="shared" si="25"/>
        <v>199.9890043395996</v>
      </c>
    </row>
    <row r="34" spans="1:22" x14ac:dyDescent="0.55000000000000004">
      <c r="A34" s="19"/>
      <c r="B34">
        <v>20</v>
      </c>
      <c r="C34">
        <v>1105878</v>
      </c>
      <c r="D34">
        <v>38211501</v>
      </c>
      <c r="E34">
        <v>138996</v>
      </c>
      <c r="F34">
        <v>168412</v>
      </c>
      <c r="G34">
        <v>20</v>
      </c>
      <c r="H34" s="15">
        <f t="shared" si="13"/>
        <v>3.3523983764648435E-2</v>
      </c>
      <c r="I34" s="15">
        <f t="shared" si="14"/>
        <v>3.1873399658203126E-3</v>
      </c>
      <c r="J34" s="15">
        <f t="shared" si="15"/>
        <v>0.31494488525390624</v>
      </c>
      <c r="K34" s="15">
        <f t="shared" si="16"/>
        <v>0.22002563476562501</v>
      </c>
      <c r="L34" s="15">
        <f t="shared" si="17"/>
        <v>0.57168184374999997</v>
      </c>
      <c r="M34">
        <v>20</v>
      </c>
      <c r="N34" s="16">
        <f t="shared" si="18"/>
        <v>6.0350974019399697E-3</v>
      </c>
      <c r="O34" s="16">
        <f t="shared" si="19"/>
        <v>3.9022438563571316E-3</v>
      </c>
      <c r="P34" s="17">
        <f t="shared" si="20"/>
        <v>9.9373412582971013E-3</v>
      </c>
      <c r="Q34">
        <v>20</v>
      </c>
      <c r="R34" s="15">
        <f t="shared" si="21"/>
        <v>27.653049316406253</v>
      </c>
      <c r="S34" s="15">
        <f t="shared" si="22"/>
        <v>2.8774161071777344</v>
      </c>
      <c r="T34" s="15">
        <f t="shared" si="23"/>
        <v>181.2296447753906</v>
      </c>
      <c r="U34" s="15">
        <f t="shared" si="24"/>
        <v>195.81134033203125</v>
      </c>
      <c r="V34" s="15">
        <f t="shared" si="25"/>
        <v>407.57145053100584</v>
      </c>
    </row>
    <row r="35" spans="1:22" x14ac:dyDescent="0.55000000000000004">
      <c r="A35" s="19"/>
      <c r="B35">
        <v>25</v>
      </c>
      <c r="C35">
        <v>1339213</v>
      </c>
      <c r="D35">
        <v>47805909</v>
      </c>
      <c r="E35">
        <v>138996</v>
      </c>
      <c r="F35">
        <v>178301</v>
      </c>
      <c r="G35">
        <v>25</v>
      </c>
      <c r="H35" s="15">
        <f t="shared" si="13"/>
        <v>2.349870300292969E-2</v>
      </c>
      <c r="I35" s="15">
        <f t="shared" si="14"/>
        <v>3.2207790527343746E-3</v>
      </c>
      <c r="J35" s="15">
        <f t="shared" si="15"/>
        <v>0</v>
      </c>
      <c r="K35" s="15">
        <f t="shared" si="16"/>
        <v>5.6736206054687509E-2</v>
      </c>
      <c r="L35" s="15">
        <f t="shared" si="17"/>
        <v>8.3455688110351575E-2</v>
      </c>
      <c r="M35">
        <v>25</v>
      </c>
      <c r="N35" s="16">
        <f t="shared" si="18"/>
        <v>0</v>
      </c>
      <c r="O35" s="16">
        <f t="shared" si="19"/>
        <v>1.0062330689762644E-3</v>
      </c>
      <c r="P35" s="17">
        <f t="shared" si="20"/>
        <v>1.0062330689762644E-3</v>
      </c>
      <c r="Q35">
        <v>25</v>
      </c>
      <c r="R35" s="15">
        <f t="shared" si="21"/>
        <v>34.702660217285157</v>
      </c>
      <c r="S35" s="15">
        <f t="shared" si="22"/>
        <v>3.8436498229980467</v>
      </c>
      <c r="T35" s="15">
        <f t="shared" si="23"/>
        <v>181.2296447753906</v>
      </c>
      <c r="U35" s="15">
        <f t="shared" si="24"/>
        <v>195.81134033203125</v>
      </c>
      <c r="V35" s="15">
        <f t="shared" si="25"/>
        <v>415.58729514770505</v>
      </c>
    </row>
    <row r="36" spans="1:22" x14ac:dyDescent="0.55000000000000004">
      <c r="A36" s="19"/>
      <c r="B36">
        <v>30</v>
      </c>
      <c r="C36">
        <v>1795717</v>
      </c>
      <c r="D36">
        <v>57179156</v>
      </c>
      <c r="E36">
        <v>230286</v>
      </c>
      <c r="F36">
        <v>229820</v>
      </c>
      <c r="G36">
        <v>30</v>
      </c>
      <c r="H36" s="15">
        <f t="shared" si="13"/>
        <v>4.5973608398437504E-2</v>
      </c>
      <c r="I36" s="15">
        <f t="shared" si="14"/>
        <v>3.1465367736816406E-3</v>
      </c>
      <c r="J36" s="15">
        <f t="shared" si="15"/>
        <v>0.48475524902343742</v>
      </c>
      <c r="K36" s="15">
        <f t="shared" si="16"/>
        <v>0.29558020019531256</v>
      </c>
      <c r="L36" s="15">
        <f t="shared" si="17"/>
        <v>0.82945559439086902</v>
      </c>
      <c r="M36">
        <v>30</v>
      </c>
      <c r="N36" s="16">
        <f t="shared" si="18"/>
        <v>9.2871121557402628E-3</v>
      </c>
      <c r="O36" s="16">
        <f t="shared" si="19"/>
        <v>5.2411297091859189E-3</v>
      </c>
      <c r="P36" s="17">
        <f t="shared" si="20"/>
        <v>1.4528241864926182E-2</v>
      </c>
      <c r="Q36">
        <v>30</v>
      </c>
      <c r="R36" s="15">
        <f t="shared" si="21"/>
        <v>48.494742736816406</v>
      </c>
      <c r="S36" s="15">
        <f t="shared" si="22"/>
        <v>4.7876108551025389</v>
      </c>
      <c r="T36" s="15">
        <f t="shared" si="23"/>
        <v>326.65621948242182</v>
      </c>
      <c r="U36" s="15">
        <f t="shared" si="24"/>
        <v>352.93890380859375</v>
      </c>
      <c r="V36" s="15">
        <f t="shared" si="25"/>
        <v>732.8774768829345</v>
      </c>
    </row>
    <row r="37" spans="1:22" x14ac:dyDescent="0.55000000000000004">
      <c r="B37">
        <v>35</v>
      </c>
      <c r="C37">
        <v>2314145</v>
      </c>
      <c r="D37">
        <v>66490845</v>
      </c>
      <c r="E37">
        <v>307286</v>
      </c>
      <c r="F37">
        <v>280810</v>
      </c>
      <c r="G37">
        <v>35</v>
      </c>
      <c r="H37" s="15">
        <f t="shared" si="13"/>
        <v>5.2209851074218758E-2</v>
      </c>
      <c r="I37" s="15">
        <f t="shared" si="14"/>
        <v>3.1258721618652343E-3</v>
      </c>
      <c r="J37" s="15">
        <f t="shared" si="15"/>
        <v>0.40887451171875</v>
      </c>
      <c r="K37" s="15">
        <f t="shared" si="16"/>
        <v>0.29254516601562497</v>
      </c>
      <c r="L37" s="15">
        <f t="shared" si="17"/>
        <v>0.7567554009704589</v>
      </c>
      <c r="N37" s="16">
        <f t="shared" si="18"/>
        <v>7.8330705524664659E-3</v>
      </c>
      <c r="O37" s="16">
        <f t="shared" si="19"/>
        <v>5.1871203567566901E-3</v>
      </c>
      <c r="P37" s="17">
        <f t="shared" si="20"/>
        <v>1.3020190909223156E-2</v>
      </c>
      <c r="R37" s="15">
        <f t="shared" si="21"/>
        <v>64.157698059082037</v>
      </c>
      <c r="S37" s="15">
        <f t="shared" si="22"/>
        <v>5.7253725036621095</v>
      </c>
      <c r="T37" s="15">
        <f t="shared" si="23"/>
        <v>449.31857299804688</v>
      </c>
      <c r="U37" s="15">
        <f t="shared" si="24"/>
        <v>485.47064208984375</v>
      </c>
      <c r="V37" s="15">
        <f t="shared" si="25"/>
        <v>1004.6722856506348</v>
      </c>
    </row>
    <row r="38" spans="1:22" x14ac:dyDescent="0.55000000000000004">
      <c r="B38">
        <v>40</v>
      </c>
      <c r="C38">
        <v>2696427</v>
      </c>
      <c r="D38">
        <v>75938596</v>
      </c>
      <c r="E38">
        <v>319534</v>
      </c>
      <c r="F38">
        <v>296014</v>
      </c>
      <c r="G38">
        <v>40</v>
      </c>
      <c r="H38" s="15">
        <f t="shared" si="13"/>
        <v>3.8498858642578133E-2</v>
      </c>
      <c r="I38" s="15">
        <f t="shared" si="14"/>
        <v>3.1715472717285158E-3</v>
      </c>
      <c r="J38" s="15">
        <f t="shared" si="15"/>
        <v>6.5037597656250001E-2</v>
      </c>
      <c r="K38" s="15">
        <f t="shared" si="16"/>
        <v>8.722998046875001E-2</v>
      </c>
      <c r="L38" s="15">
        <f t="shared" si="17"/>
        <v>0.19393798403930668</v>
      </c>
      <c r="N38" s="16">
        <f t="shared" si="18"/>
        <v>1.2459775058740901E-3</v>
      </c>
      <c r="O38" s="16">
        <f t="shared" si="19"/>
        <v>1.5466886021644078E-3</v>
      </c>
      <c r="P38" s="17">
        <f t="shared" si="20"/>
        <v>2.7926661080384979E-3</v>
      </c>
      <c r="R38" s="15">
        <f t="shared" si="21"/>
        <v>75.70735565185548</v>
      </c>
      <c r="S38" s="15">
        <f t="shared" si="22"/>
        <v>6.676836685180664</v>
      </c>
      <c r="T38" s="15">
        <f t="shared" si="23"/>
        <v>468.82985229492181</v>
      </c>
      <c r="U38" s="15">
        <f t="shared" si="24"/>
        <v>506.55179443359378</v>
      </c>
      <c r="V38" s="15">
        <f t="shared" si="25"/>
        <v>1057.7658390655517</v>
      </c>
    </row>
    <row r="39" spans="1:22" x14ac:dyDescent="0.55000000000000004">
      <c r="B39">
        <v>45</v>
      </c>
      <c r="C39">
        <v>3142127</v>
      </c>
      <c r="D39">
        <v>85322930</v>
      </c>
      <c r="E39">
        <v>348897</v>
      </c>
      <c r="F39">
        <v>321996</v>
      </c>
      <c r="G39">
        <v>45</v>
      </c>
      <c r="H39" s="15">
        <f t="shared" si="13"/>
        <v>4.4885559082031248E-2</v>
      </c>
      <c r="I39" s="15">
        <f t="shared" si="14"/>
        <v>3.1502586059570315E-3</v>
      </c>
      <c r="J39" s="15">
        <f t="shared" si="15"/>
        <v>0.15591925048828123</v>
      </c>
      <c r="K39" s="15">
        <f t="shared" si="16"/>
        <v>0.149066650390625</v>
      </c>
      <c r="L39" s="15">
        <f t="shared" si="17"/>
        <v>0.35302171856689452</v>
      </c>
      <c r="N39" s="16">
        <f t="shared" si="18"/>
        <v>2.987070034549219E-3</v>
      </c>
      <c r="O39" s="16">
        <f t="shared" si="19"/>
        <v>2.6431241234770907E-3</v>
      </c>
      <c r="P39" s="17">
        <f t="shared" si="20"/>
        <v>5.6301941580263097E-3</v>
      </c>
      <c r="R39" s="15">
        <f t="shared" si="21"/>
        <v>89.173023376464855</v>
      </c>
      <c r="S39" s="15">
        <f t="shared" si="22"/>
        <v>7.6219142669677744</v>
      </c>
      <c r="T39" s="15">
        <f t="shared" si="23"/>
        <v>515.60562744140623</v>
      </c>
      <c r="U39" s="15">
        <f t="shared" si="24"/>
        <v>557.09113769531245</v>
      </c>
      <c r="V39" s="15">
        <f t="shared" si="25"/>
        <v>1169.4917027801512</v>
      </c>
    </row>
    <row r="40" spans="1:22" x14ac:dyDescent="0.55000000000000004">
      <c r="B40">
        <v>50</v>
      </c>
      <c r="C40">
        <v>3557105</v>
      </c>
      <c r="D40">
        <v>94737671</v>
      </c>
      <c r="E40">
        <v>362582</v>
      </c>
      <c r="F40">
        <v>350234</v>
      </c>
      <c r="G40">
        <v>50</v>
      </c>
      <c r="H40" s="15">
        <f t="shared" si="13"/>
        <v>4.1791607666015633E-2</v>
      </c>
      <c r="I40" s="15">
        <f t="shared" si="14"/>
        <v>3.1604660339355473E-3</v>
      </c>
      <c r="J40" s="15">
        <f t="shared" si="15"/>
        <v>7.2668151855468738E-2</v>
      </c>
      <c r="K40" s="15">
        <f t="shared" si="16"/>
        <v>0.16201000976562502</v>
      </c>
      <c r="L40" s="15">
        <f t="shared" si="17"/>
        <v>0.27963023532104492</v>
      </c>
      <c r="N40" s="16">
        <f t="shared" si="18"/>
        <v>1.3922066337806807E-3</v>
      </c>
      <c r="O40" s="16">
        <f t="shared" si="19"/>
        <v>2.8727169108292922E-3</v>
      </c>
      <c r="P40" s="17">
        <f t="shared" si="20"/>
        <v>4.2649235446099729E-3</v>
      </c>
      <c r="R40" s="15">
        <f t="shared" si="21"/>
        <v>101.71050567626952</v>
      </c>
      <c r="S40" s="15">
        <f t="shared" si="22"/>
        <v>8.5700540771484377</v>
      </c>
      <c r="T40" s="15">
        <f t="shared" si="23"/>
        <v>537.40607299804685</v>
      </c>
      <c r="U40" s="15">
        <f t="shared" si="24"/>
        <v>580.6456420898437</v>
      </c>
      <c r="V40" s="15">
        <f t="shared" si="25"/>
        <v>1228.3322748413084</v>
      </c>
    </row>
    <row r="41" spans="1:22" x14ac:dyDescent="0.55000000000000004">
      <c r="B41">
        <v>55</v>
      </c>
      <c r="C41">
        <v>4061325</v>
      </c>
      <c r="D41">
        <v>104061205</v>
      </c>
      <c r="E41">
        <v>388910</v>
      </c>
      <c r="F41">
        <v>375607</v>
      </c>
      <c r="G41">
        <v>55</v>
      </c>
      <c r="H41" s="15">
        <f t="shared" si="13"/>
        <v>5.0778991699218755E-2</v>
      </c>
      <c r="I41" s="15">
        <f t="shared" si="14"/>
        <v>3.1298484497070318E-3</v>
      </c>
      <c r="J41" s="15">
        <f t="shared" si="15"/>
        <v>0.13980322265624998</v>
      </c>
      <c r="K41" s="15">
        <f t="shared" si="16"/>
        <v>0.14557263183593752</v>
      </c>
      <c r="L41" s="15">
        <f t="shared" si="17"/>
        <v>0.33928469464111333</v>
      </c>
      <c r="N41" s="16">
        <f t="shared" si="18"/>
        <v>2.6789437342448741E-3</v>
      </c>
      <c r="O41" s="16">
        <f t="shared" si="19"/>
        <v>2.5817699547628073E-3</v>
      </c>
      <c r="P41" s="17">
        <f t="shared" si="20"/>
        <v>5.260713689007681E-3</v>
      </c>
      <c r="R41" s="15">
        <f t="shared" si="21"/>
        <v>116.94420318603517</v>
      </c>
      <c r="S41" s="15">
        <f t="shared" si="22"/>
        <v>9.5090086120605477</v>
      </c>
      <c r="T41" s="15">
        <f t="shared" si="23"/>
        <v>579.34703979492178</v>
      </c>
      <c r="U41" s="15">
        <f t="shared" si="24"/>
        <v>625.9611694335938</v>
      </c>
      <c r="V41" s="15">
        <f t="shared" si="25"/>
        <v>1331.7614210266113</v>
      </c>
    </row>
    <row r="42" spans="1:22" x14ac:dyDescent="0.55000000000000004">
      <c r="B42">
        <v>60</v>
      </c>
      <c r="C42">
        <v>4586730</v>
      </c>
      <c r="D42">
        <v>113363648</v>
      </c>
      <c r="E42">
        <v>402125</v>
      </c>
      <c r="F42">
        <v>411511</v>
      </c>
      <c r="G42">
        <v>60</v>
      </c>
      <c r="H42" s="15">
        <f t="shared" si="13"/>
        <v>5.2912490844726559E-2</v>
      </c>
      <c r="I42" s="15">
        <f t="shared" si="14"/>
        <v>3.1227683410644533E-3</v>
      </c>
      <c r="J42" s="15">
        <f t="shared" si="15"/>
        <v>7.0172424316406232E-2</v>
      </c>
      <c r="K42" s="15">
        <f t="shared" si="16"/>
        <v>0.20599218750000001</v>
      </c>
      <c r="L42" s="15">
        <f t="shared" si="17"/>
        <v>0.33219987100219728</v>
      </c>
      <c r="N42" s="16">
        <f t="shared" si="18"/>
        <v>1.344648390980406E-3</v>
      </c>
      <c r="O42" s="16">
        <f t="shared" si="19"/>
        <v>3.6532921551086259E-3</v>
      </c>
      <c r="P42" s="17">
        <f t="shared" si="20"/>
        <v>4.9979405460890318E-3</v>
      </c>
      <c r="R42" s="15">
        <f t="shared" si="21"/>
        <v>132.81795043945311</v>
      </c>
      <c r="S42" s="15">
        <f t="shared" si="22"/>
        <v>10.445839114379883</v>
      </c>
      <c r="T42" s="15">
        <f t="shared" si="23"/>
        <v>600.39876708984366</v>
      </c>
      <c r="U42" s="15">
        <f t="shared" si="24"/>
        <v>648.70671386718755</v>
      </c>
      <c r="V42" s="15">
        <f t="shared" si="25"/>
        <v>1392.3692705108642</v>
      </c>
    </row>
    <row r="43" spans="1:22" x14ac:dyDescent="0.55000000000000004">
      <c r="B43">
        <v>65</v>
      </c>
      <c r="C43">
        <v>5123214</v>
      </c>
      <c r="D43">
        <v>122656725</v>
      </c>
      <c r="E43">
        <v>414373</v>
      </c>
      <c r="F43">
        <v>443125</v>
      </c>
      <c r="G43">
        <v>65</v>
      </c>
      <c r="H43" s="15">
        <f t="shared" si="13"/>
        <v>5.4028234863281253E-2</v>
      </c>
      <c r="I43" s="15">
        <f t="shared" si="14"/>
        <v>3.1196242370605466E-3</v>
      </c>
      <c r="J43" s="15">
        <f t="shared" si="15"/>
        <v>6.5037597656250001E-2</v>
      </c>
      <c r="K43" s="15">
        <f t="shared" si="16"/>
        <v>0.18137915039062502</v>
      </c>
      <c r="L43" s="15">
        <f t="shared" si="17"/>
        <v>0.30356460714721684</v>
      </c>
      <c r="N43" s="16">
        <f t="shared" si="18"/>
        <v>1.2460373357467338E-3</v>
      </c>
      <c r="O43" s="16">
        <f t="shared" si="19"/>
        <v>3.2162168788616298E-3</v>
      </c>
      <c r="P43" s="17">
        <f t="shared" si="20"/>
        <v>4.4622542146083638E-3</v>
      </c>
      <c r="R43" s="15">
        <f t="shared" si="21"/>
        <v>149.02642089843752</v>
      </c>
      <c r="S43" s="15">
        <f t="shared" si="22"/>
        <v>11.381726385498048</v>
      </c>
      <c r="T43" s="15">
        <f t="shared" si="23"/>
        <v>619.9100463867187</v>
      </c>
      <c r="U43" s="15">
        <f t="shared" si="24"/>
        <v>669.78786621093752</v>
      </c>
      <c r="V43" s="15">
        <f t="shared" si="25"/>
        <v>1450.1060598815918</v>
      </c>
    </row>
    <row r="44" spans="1:22" x14ac:dyDescent="0.55000000000000004">
      <c r="B44">
        <v>70</v>
      </c>
      <c r="C44">
        <v>5658090</v>
      </c>
      <c r="D44">
        <v>131951032</v>
      </c>
      <c r="E44">
        <v>427520</v>
      </c>
      <c r="F44">
        <v>478017</v>
      </c>
      <c r="G44">
        <v>70</v>
      </c>
      <c r="H44" s="15">
        <f t="shared" si="13"/>
        <v>5.3866296386718748E-2</v>
      </c>
      <c r="I44" s="15">
        <f t="shared" si="14"/>
        <v>3.1200371398925784E-3</v>
      </c>
      <c r="J44" s="15">
        <f t="shared" si="15"/>
        <v>6.9811340332031249E-2</v>
      </c>
      <c r="K44" s="15">
        <f t="shared" si="16"/>
        <v>0.20018603515624997</v>
      </c>
      <c r="L44" s="15">
        <f t="shared" si="17"/>
        <v>0.32698370901489254</v>
      </c>
      <c r="N44" s="16">
        <f t="shared" si="18"/>
        <v>1.3375475866101993E-3</v>
      </c>
      <c r="O44" s="16">
        <f t="shared" si="19"/>
        <v>3.5498372550394068E-3</v>
      </c>
      <c r="P44" s="17">
        <f t="shared" si="20"/>
        <v>4.8873848416496057E-3</v>
      </c>
      <c r="R44" s="15">
        <f t="shared" si="21"/>
        <v>165.18630981445313</v>
      </c>
      <c r="S44" s="15">
        <f t="shared" si="22"/>
        <v>12.31773752746582</v>
      </c>
      <c r="T44" s="15">
        <f t="shared" si="23"/>
        <v>640.85344848632803</v>
      </c>
      <c r="U44" s="15">
        <f t="shared" si="24"/>
        <v>692.4163696289063</v>
      </c>
      <c r="V44" s="15">
        <f t="shared" si="25"/>
        <v>1510.7738654571533</v>
      </c>
    </row>
    <row r="45" spans="1:22" x14ac:dyDescent="0.55000000000000004">
      <c r="B45">
        <v>75</v>
      </c>
      <c r="C45">
        <v>6240984</v>
      </c>
      <c r="D45">
        <v>141195877</v>
      </c>
      <c r="E45">
        <v>447064</v>
      </c>
      <c r="F45">
        <v>521832</v>
      </c>
      <c r="G45">
        <v>75</v>
      </c>
      <c r="H45" s="15">
        <f t="shared" si="13"/>
        <v>5.8702093505859379E-2</v>
      </c>
      <c r="I45" s="15">
        <f t="shared" si="14"/>
        <v>3.1034330749511721E-3</v>
      </c>
      <c r="J45" s="15">
        <f t="shared" si="15"/>
        <v>0.10377978515625</v>
      </c>
      <c r="K45" s="15">
        <f t="shared" si="16"/>
        <v>0.25138000488281248</v>
      </c>
      <c r="L45" s="15">
        <f t="shared" si="17"/>
        <v>0.41696531661987302</v>
      </c>
      <c r="N45" s="16">
        <f t="shared" si="18"/>
        <v>1.9886568009182988E-3</v>
      </c>
      <c r="O45" s="16">
        <f t="shared" si="19"/>
        <v>4.4582991062338956E-3</v>
      </c>
      <c r="P45" s="17">
        <f t="shared" si="20"/>
        <v>6.4469559071521944E-3</v>
      </c>
      <c r="R45" s="15">
        <f t="shared" si="21"/>
        <v>182.79693786621095</v>
      </c>
      <c r="S45" s="15">
        <f t="shared" si="22"/>
        <v>13.248767449951171</v>
      </c>
      <c r="T45" s="15">
        <f t="shared" si="23"/>
        <v>671.98738403320306</v>
      </c>
      <c r="U45" s="15">
        <f t="shared" si="24"/>
        <v>726.05533447265634</v>
      </c>
      <c r="V45" s="15">
        <f t="shared" si="25"/>
        <v>1594.0884238220215</v>
      </c>
    </row>
    <row r="46" spans="1:22" x14ac:dyDescent="0.55000000000000004">
      <c r="B46">
        <v>80</v>
      </c>
      <c r="C46">
        <v>6795221</v>
      </c>
      <c r="D46">
        <v>150471192</v>
      </c>
      <c r="E46">
        <v>458793</v>
      </c>
      <c r="F46">
        <v>557911</v>
      </c>
      <c r="G46">
        <v>80</v>
      </c>
      <c r="H46" s="15">
        <f t="shared" si="13"/>
        <v>5.5816104125976575E-2</v>
      </c>
      <c r="I46" s="15">
        <f t="shared" si="14"/>
        <v>3.1136616516113289E-3</v>
      </c>
      <c r="J46" s="15">
        <f t="shared" si="15"/>
        <v>6.2281677246093743E-2</v>
      </c>
      <c r="K46" s="15">
        <f t="shared" si="16"/>
        <v>0.2069962158203125</v>
      </c>
      <c r="L46" s="15">
        <f t="shared" si="17"/>
        <v>0.32820765884399417</v>
      </c>
      <c r="N46" s="16">
        <f t="shared" si="18"/>
        <v>1.1932385117856847E-3</v>
      </c>
      <c r="O46" s="16">
        <f t="shared" si="19"/>
        <v>3.6704622957384019E-3</v>
      </c>
      <c r="P46" s="17">
        <f t="shared" si="20"/>
        <v>4.8637008075240861E-3</v>
      </c>
      <c r="R46" s="15">
        <f t="shared" si="21"/>
        <v>199.54176910400389</v>
      </c>
      <c r="S46" s="15">
        <f t="shared" si="22"/>
        <v>14.182865945434571</v>
      </c>
      <c r="T46" s="15">
        <f t="shared" si="23"/>
        <v>690.6718872070312</v>
      </c>
      <c r="U46" s="15">
        <f t="shared" si="24"/>
        <v>746.24318847656252</v>
      </c>
      <c r="V46" s="15">
        <f t="shared" si="25"/>
        <v>1650.6397107330322</v>
      </c>
    </row>
    <row r="47" spans="1:22" x14ac:dyDescent="0.55000000000000004">
      <c r="B47">
        <v>85</v>
      </c>
      <c r="C47">
        <v>7352385</v>
      </c>
      <c r="D47">
        <v>159743595</v>
      </c>
      <c r="E47">
        <v>471542</v>
      </c>
      <c r="F47">
        <v>593589</v>
      </c>
      <c r="G47">
        <v>85</v>
      </c>
      <c r="H47" s="15">
        <f t="shared" si="13"/>
        <v>5.6110876464843751E-2</v>
      </c>
      <c r="I47" s="15">
        <f t="shared" si="14"/>
        <v>3.112684112548828E-3</v>
      </c>
      <c r="J47" s="15">
        <f t="shared" si="15"/>
        <v>6.7697937011718751E-2</v>
      </c>
      <c r="K47" s="15">
        <f t="shared" si="16"/>
        <v>0.20469555664062503</v>
      </c>
      <c r="L47" s="15">
        <f t="shared" si="17"/>
        <v>0.33161705422973636</v>
      </c>
      <c r="N47" s="16">
        <f t="shared" si="18"/>
        <v>1.2970052495699963E-3</v>
      </c>
      <c r="O47" s="16">
        <f t="shared" si="19"/>
        <v>3.629661408279734E-3</v>
      </c>
      <c r="P47" s="17">
        <f t="shared" si="20"/>
        <v>4.9266666578497301E-3</v>
      </c>
      <c r="R47" s="15">
        <f t="shared" si="21"/>
        <v>216.37503204345705</v>
      </c>
      <c r="S47" s="15">
        <f t="shared" si="22"/>
        <v>15.116671179199219</v>
      </c>
      <c r="T47" s="15">
        <f t="shared" si="23"/>
        <v>710.98126831054685</v>
      </c>
      <c r="U47" s="15">
        <f t="shared" si="24"/>
        <v>768.18665771484382</v>
      </c>
      <c r="V47" s="15">
        <f t="shared" si="25"/>
        <v>1710.6596292480469</v>
      </c>
    </row>
    <row r="48" spans="1:22" x14ac:dyDescent="0.55000000000000004">
      <c r="B48">
        <v>90</v>
      </c>
      <c r="C48">
        <v>7888326</v>
      </c>
      <c r="D48">
        <v>169035260</v>
      </c>
      <c r="E48">
        <v>482245</v>
      </c>
      <c r="F48">
        <v>624338</v>
      </c>
      <c r="G48">
        <v>90</v>
      </c>
      <c r="H48" s="15">
        <f t="shared" si="13"/>
        <v>5.3973550415039061E-2</v>
      </c>
      <c r="I48" s="15">
        <f t="shared" si="14"/>
        <v>3.1191502380371098E-3</v>
      </c>
      <c r="J48" s="15">
        <f t="shared" si="15"/>
        <v>5.6833557128906247E-2</v>
      </c>
      <c r="K48" s="15">
        <f t="shared" si="16"/>
        <v>0.17641638183593752</v>
      </c>
      <c r="L48" s="15">
        <f t="shared" si="17"/>
        <v>0.29034263961791995</v>
      </c>
      <c r="N48" s="16">
        <f t="shared" si="18"/>
        <v>1.0890749995471939E-3</v>
      </c>
      <c r="O48" s="16">
        <f t="shared" si="19"/>
        <v>3.1288393124429287E-3</v>
      </c>
      <c r="P48" s="17">
        <f t="shared" si="20"/>
        <v>4.2179143119901227E-3</v>
      </c>
      <c r="R48" s="15">
        <f t="shared" si="21"/>
        <v>232.56709716796874</v>
      </c>
      <c r="S48" s="15">
        <f t="shared" si="22"/>
        <v>16.052416250610353</v>
      </c>
      <c r="T48" s="15">
        <f t="shared" si="23"/>
        <v>728.03133544921866</v>
      </c>
      <c r="U48" s="15">
        <f t="shared" si="24"/>
        <v>786.60856933593755</v>
      </c>
      <c r="V48" s="15">
        <f t="shared" si="25"/>
        <v>1763.2594182037353</v>
      </c>
    </row>
    <row r="49" spans="1:22" x14ac:dyDescent="0.55000000000000004">
      <c r="B49">
        <v>95</v>
      </c>
      <c r="C49">
        <v>8503521</v>
      </c>
      <c r="D49">
        <v>178249685</v>
      </c>
      <c r="E49">
        <v>498283</v>
      </c>
      <c r="F49">
        <v>679667</v>
      </c>
      <c r="G49">
        <v>95</v>
      </c>
      <c r="H49" s="15">
        <f t="shared" si="13"/>
        <v>6.1955062866210941E-2</v>
      </c>
      <c r="I49" s="15">
        <f t="shared" si="14"/>
        <v>3.0932212829589845E-3</v>
      </c>
      <c r="J49" s="15">
        <f t="shared" si="15"/>
        <v>8.5162719726562489E-2</v>
      </c>
      <c r="K49" s="15">
        <f t="shared" si="16"/>
        <v>0.31743933105468752</v>
      </c>
      <c r="L49" s="15">
        <f t="shared" si="17"/>
        <v>0.46765033493041996</v>
      </c>
      <c r="N49" s="16">
        <f t="shared" si="18"/>
        <v>1.6315991869472065E-3</v>
      </c>
      <c r="O49" s="16">
        <f t="shared" si="19"/>
        <v>5.628803554969572E-3</v>
      </c>
      <c r="P49" s="17">
        <f t="shared" si="20"/>
        <v>7.2604027419167789E-3</v>
      </c>
      <c r="R49" s="15">
        <f t="shared" si="21"/>
        <v>251.15361602783202</v>
      </c>
      <c r="S49" s="15">
        <f t="shared" si="22"/>
        <v>16.980382635498046</v>
      </c>
      <c r="T49" s="15">
        <f t="shared" si="23"/>
        <v>753.58015136718745</v>
      </c>
      <c r="U49" s="15">
        <f t="shared" si="24"/>
        <v>814.21303710937491</v>
      </c>
      <c r="V49" s="15">
        <f t="shared" si="25"/>
        <v>1835.9271871398923</v>
      </c>
    </row>
    <row r="50" spans="1:22" x14ac:dyDescent="0.55000000000000004">
      <c r="B50">
        <v>100</v>
      </c>
      <c r="C50">
        <v>9084419</v>
      </c>
      <c r="D50">
        <v>187496620</v>
      </c>
      <c r="E50">
        <v>519440</v>
      </c>
      <c r="F50">
        <v>721782</v>
      </c>
      <c r="G50">
        <v>100</v>
      </c>
      <c r="H50" s="15">
        <f t="shared" si="13"/>
        <v>5.8501080322265628E-2</v>
      </c>
      <c r="I50" s="15">
        <f t="shared" si="14"/>
        <v>3.104134674072266E-3</v>
      </c>
      <c r="J50" s="15">
        <f t="shared" si="15"/>
        <v>0.11234490966796874</v>
      </c>
      <c r="K50" s="15">
        <f t="shared" si="16"/>
        <v>0.2416265869140625</v>
      </c>
      <c r="L50" s="15">
        <f t="shared" si="17"/>
        <v>0.41557671157836917</v>
      </c>
      <c r="N50" s="16">
        <f t="shared" si="18"/>
        <v>2.1527634830587781E-3</v>
      </c>
      <c r="O50" s="16">
        <f t="shared" si="19"/>
        <v>4.2852783517994255E-3</v>
      </c>
      <c r="P50" s="17">
        <f t="shared" si="20"/>
        <v>6.4380418348582037E-3</v>
      </c>
      <c r="R50" s="15">
        <f t="shared" si="21"/>
        <v>268.70394012451175</v>
      </c>
      <c r="S50" s="15">
        <f t="shared" si="22"/>
        <v>17.911623037719728</v>
      </c>
      <c r="T50" s="15">
        <f t="shared" si="23"/>
        <v>787.28362426757803</v>
      </c>
      <c r="U50" s="15">
        <f t="shared" si="24"/>
        <v>850.6282836914063</v>
      </c>
      <c r="V50" s="15">
        <f t="shared" si="25"/>
        <v>1924.5274711212157</v>
      </c>
    </row>
    <row r="51" spans="1:22" x14ac:dyDescent="0.55000000000000004">
      <c r="B51">
        <v>105</v>
      </c>
      <c r="C51">
        <v>9636170</v>
      </c>
      <c r="D51">
        <v>196774495</v>
      </c>
      <c r="E51">
        <v>532650</v>
      </c>
      <c r="F51">
        <v>759119</v>
      </c>
      <c r="G51">
        <v>105</v>
      </c>
      <c r="H51" s="15">
        <f t="shared" si="13"/>
        <v>5.5565744018554686E-2</v>
      </c>
      <c r="I51" s="15">
        <f t="shared" si="14"/>
        <v>3.1145210266113285E-3</v>
      </c>
      <c r="J51" s="15">
        <f t="shared" si="15"/>
        <v>7.0145874023437485E-2</v>
      </c>
      <c r="K51" s="15">
        <f t="shared" si="16"/>
        <v>0.21421374511718749</v>
      </c>
      <c r="L51" s="15">
        <f t="shared" si="17"/>
        <v>0.34303988418579101</v>
      </c>
      <c r="N51" s="16">
        <f t="shared" si="18"/>
        <v>1.3438965022677363E-3</v>
      </c>
      <c r="O51" s="16">
        <f t="shared" si="19"/>
        <v>3.7984151177267579E-3</v>
      </c>
      <c r="P51" s="17">
        <f t="shared" si="20"/>
        <v>5.1423116199944942E-3</v>
      </c>
      <c r="R51" s="15">
        <f t="shared" si="21"/>
        <v>285.37366333007816</v>
      </c>
      <c r="S51" s="15">
        <f t="shared" si="22"/>
        <v>18.845979345703128</v>
      </c>
      <c r="T51" s="15">
        <f t="shared" si="23"/>
        <v>808.32738647460928</v>
      </c>
      <c r="U51" s="15">
        <f t="shared" si="24"/>
        <v>873.3652221679688</v>
      </c>
      <c r="V51" s="15">
        <f t="shared" si="25"/>
        <v>1985.9122513183595</v>
      </c>
    </row>
    <row r="52" spans="1:22" x14ac:dyDescent="0.55000000000000004">
      <c r="B52">
        <v>110</v>
      </c>
      <c r="C52">
        <v>10183644</v>
      </c>
      <c r="D52">
        <v>206056767</v>
      </c>
      <c r="E52">
        <v>547318</v>
      </c>
      <c r="F52">
        <v>791417</v>
      </c>
      <c r="G52">
        <v>110</v>
      </c>
      <c r="H52" s="15">
        <f t="shared" si="13"/>
        <v>5.5135015869140623E-2</v>
      </c>
      <c r="I52" s="15">
        <f t="shared" si="14"/>
        <v>3.1159970703125003E-3</v>
      </c>
      <c r="J52" s="15">
        <f t="shared" si="15"/>
        <v>7.7887939453124985E-2</v>
      </c>
      <c r="K52" s="15">
        <f t="shared" si="16"/>
        <v>0.18530346679687504</v>
      </c>
      <c r="L52" s="15">
        <f t="shared" si="17"/>
        <v>0.32144241918945315</v>
      </c>
      <c r="N52" s="16">
        <f t="shared" si="18"/>
        <v>1.4922053937100714E-3</v>
      </c>
      <c r="O52" s="16">
        <f t="shared" si="19"/>
        <v>3.2857410557709222E-3</v>
      </c>
      <c r="P52" s="17">
        <f t="shared" si="20"/>
        <v>4.777946449480994E-3</v>
      </c>
      <c r="R52" s="15">
        <f t="shared" si="21"/>
        <v>301.91416809082034</v>
      </c>
      <c r="S52" s="15">
        <f t="shared" si="22"/>
        <v>19.780778466796875</v>
      </c>
      <c r="T52" s="15">
        <f t="shared" si="23"/>
        <v>831.69376831054683</v>
      </c>
      <c r="U52" s="15">
        <f t="shared" si="24"/>
        <v>898.61165771484366</v>
      </c>
      <c r="V52" s="15">
        <f t="shared" si="25"/>
        <v>2052.0003725830074</v>
      </c>
    </row>
    <row r="53" spans="1:22" x14ac:dyDescent="0.55000000000000004">
      <c r="B53">
        <v>115</v>
      </c>
      <c r="C53">
        <v>10750520</v>
      </c>
      <c r="D53">
        <v>215317578</v>
      </c>
      <c r="E53">
        <v>561649</v>
      </c>
      <c r="F53">
        <v>832213</v>
      </c>
      <c r="G53">
        <v>115</v>
      </c>
      <c r="H53" s="15">
        <f t="shared" si="13"/>
        <v>5.7088952636718752E-2</v>
      </c>
      <c r="I53" s="15">
        <f>(D53-D52)*0.0011*3/32768/300</f>
        <v>3.1087927551269536E-3</v>
      </c>
      <c r="J53" s="15">
        <f>(E53-E52)*17.4*3/32768/300</f>
        <v>7.6098449707031252E-2</v>
      </c>
      <c r="K53" s="15">
        <f t="shared" si="16"/>
        <v>0.23405908203125003</v>
      </c>
      <c r="L53" s="15">
        <f t="shared" si="17"/>
        <v>0.370355277130127</v>
      </c>
      <c r="N53" s="16">
        <f t="shared" si="18"/>
        <v>1.4582271494808494E-3</v>
      </c>
      <c r="O53" s="16">
        <f t="shared" si="19"/>
        <v>4.1511293552592794E-3</v>
      </c>
      <c r="P53" s="17">
        <f t="shared" si="20"/>
        <v>5.6093565047401293E-3</v>
      </c>
      <c r="R53" s="15">
        <f t="shared" si="21"/>
        <v>319.04085388183597</v>
      </c>
      <c r="S53" s="15">
        <f t="shared" si="22"/>
        <v>20.713416293334962</v>
      </c>
      <c r="T53" s="15">
        <f t="shared" si="23"/>
        <v>854.52330322265618</v>
      </c>
      <c r="U53" s="15">
        <f t="shared" si="24"/>
        <v>923.27805175781259</v>
      </c>
      <c r="V53" s="15">
        <f t="shared" si="25"/>
        <v>2117.55562515564</v>
      </c>
    </row>
    <row r="54" spans="1:22" x14ac:dyDescent="0.55000000000000004">
      <c r="L54" s="12">
        <f>AVERAGE(L32:L53)</f>
        <v>0.37362941508900038</v>
      </c>
    </row>
    <row r="57" spans="1:22" s="8" customFormat="1" x14ac:dyDescent="0.55000000000000004">
      <c r="A57" s="7"/>
      <c r="C57" s="20" t="s">
        <v>1300</v>
      </c>
      <c r="D57" s="20"/>
      <c r="E57" s="20"/>
      <c r="F57" s="20"/>
      <c r="H57" s="21"/>
      <c r="I57" s="21"/>
      <c r="J57" s="21"/>
      <c r="K57" s="21"/>
      <c r="L57" s="22"/>
      <c r="N57" s="23"/>
      <c r="O57" s="24"/>
      <c r="P57" s="24"/>
      <c r="R57" s="25"/>
      <c r="S57" s="25"/>
      <c r="T57" s="25"/>
      <c r="U57" s="25"/>
      <c r="V57" s="9"/>
    </row>
    <row r="58" spans="1:22" s="8" customFormat="1" x14ac:dyDescent="0.55000000000000004">
      <c r="A58" s="7"/>
      <c r="C58" s="8" t="s">
        <v>1301</v>
      </c>
      <c r="D58" s="8" t="s">
        <v>1302</v>
      </c>
      <c r="E58" s="8" t="s">
        <v>1303</v>
      </c>
      <c r="F58" s="8" t="s">
        <v>1304</v>
      </c>
      <c r="H58" s="21" t="s">
        <v>1305</v>
      </c>
      <c r="I58" s="21"/>
      <c r="J58" s="21"/>
      <c r="K58" s="21"/>
      <c r="L58" s="22"/>
      <c r="N58" s="23" t="s">
        <v>1306</v>
      </c>
      <c r="O58" s="24"/>
      <c r="P58" s="24"/>
      <c r="R58" s="26" t="s">
        <v>1307</v>
      </c>
      <c r="S58" s="27"/>
      <c r="T58" s="27"/>
      <c r="U58" s="27"/>
      <c r="V58" s="10"/>
    </row>
    <row r="59" spans="1:22" ht="15.75" customHeight="1" x14ac:dyDescent="0.55000000000000004">
      <c r="A59" s="19" t="s">
        <v>1314</v>
      </c>
      <c r="B59">
        <v>5</v>
      </c>
      <c r="C59">
        <v>194455</v>
      </c>
      <c r="D59">
        <v>9635748</v>
      </c>
      <c r="E59">
        <v>26173</v>
      </c>
      <c r="F59">
        <v>93201</v>
      </c>
      <c r="G59" t="s">
        <v>1309</v>
      </c>
      <c r="H59" s="12" t="s">
        <v>1294</v>
      </c>
      <c r="I59" s="12" t="s">
        <v>1295</v>
      </c>
      <c r="J59" s="12" t="s">
        <v>1310</v>
      </c>
      <c r="K59" s="12" t="s">
        <v>1311</v>
      </c>
      <c r="L59" s="12" t="s">
        <v>1312</v>
      </c>
      <c r="M59" s="12" t="s">
        <v>1309</v>
      </c>
      <c r="N59" s="13" t="s">
        <v>1310</v>
      </c>
      <c r="O59" s="13" t="s">
        <v>1311</v>
      </c>
      <c r="P59" s="14" t="s">
        <v>1312</v>
      </c>
      <c r="Q59" s="12"/>
      <c r="R59" s="12" t="s">
        <v>1294</v>
      </c>
      <c r="S59" s="12" t="s">
        <v>1295</v>
      </c>
      <c r="T59" s="12" t="s">
        <v>1310</v>
      </c>
      <c r="U59" s="12" t="s">
        <v>1311</v>
      </c>
      <c r="V59" s="12" t="s">
        <v>1312</v>
      </c>
    </row>
    <row r="60" spans="1:22" x14ac:dyDescent="0.55000000000000004">
      <c r="A60" s="19"/>
      <c r="B60">
        <v>10</v>
      </c>
      <c r="C60">
        <v>671743</v>
      </c>
      <c r="D60">
        <v>18988043</v>
      </c>
      <c r="E60">
        <v>76808</v>
      </c>
      <c r="F60">
        <v>153643</v>
      </c>
      <c r="G60">
        <v>10</v>
      </c>
      <c r="H60" s="15">
        <f t="shared" ref="H60:H81" si="26">(C60-C59)*0.33*3/32768/300</f>
        <v>4.8066723632812502E-2</v>
      </c>
      <c r="I60" s="15">
        <f t="shared" ref="I60:I80" si="27">(D60-D59)*0.0011*3/327680/30</f>
        <v>3.1395033264160163E-3</v>
      </c>
      <c r="J60" s="15">
        <f t="shared" ref="J60:J80" si="28">(E60-E59)*17.4*3/327680/30</f>
        <v>0.26887481689453119</v>
      </c>
      <c r="K60" s="15">
        <f t="shared" ref="K60:K81" si="29">(F60-F59)*18.8*3/327680/30</f>
        <v>0.34677416992187499</v>
      </c>
      <c r="L60" s="15">
        <f t="shared" ref="L60:L81" si="30">SUM(H60:K60)</f>
        <v>0.66685521377563473</v>
      </c>
      <c r="M60">
        <v>10</v>
      </c>
      <c r="N60" s="16">
        <f t="shared" ref="N60:N81" si="31">(E60-E59)/(C60-C59+D60-D59)</f>
        <v>5.15128668225295E-3</v>
      </c>
      <c r="O60" s="16">
        <f t="shared" ref="O60:O81" si="32">(F60-F59)/(C60-C59+D60-D59)</f>
        <v>6.1489892297567454E-3</v>
      </c>
      <c r="P60" s="17">
        <f t="shared" ref="P60:P81" si="33">SUM(N60:O60)</f>
        <v>1.1300275912009695E-2</v>
      </c>
      <c r="Q60">
        <v>10</v>
      </c>
      <c r="R60" s="15">
        <f t="shared" ref="R60:R81" si="34">(C60-C$3)*0.33*3/32768</f>
        <v>14.536788024902346</v>
      </c>
      <c r="S60" s="15">
        <f t="shared" ref="S60:S81" si="35">(D60-D$3)*0.0011*3/32768</f>
        <v>0.9414599487304689</v>
      </c>
      <c r="T60" s="15">
        <f t="shared" ref="T60:T81" si="36">(E60-E$3)*17.4*3/32768</f>
        <v>82.163067626953122</v>
      </c>
      <c r="U60" s="15">
        <f t="shared" ref="U60:U81" si="37">(E60-E$3)*18.8*3/32768</f>
        <v>88.773889160156259</v>
      </c>
      <c r="V60" s="15">
        <f t="shared" ref="V60:V81" si="38">SUM(R60:U60)</f>
        <v>186.4152047607422</v>
      </c>
    </row>
    <row r="61" spans="1:22" x14ac:dyDescent="0.55000000000000004">
      <c r="A61" s="19"/>
      <c r="B61">
        <v>15</v>
      </c>
      <c r="C61">
        <v>1034856</v>
      </c>
      <c r="D61">
        <v>28454350</v>
      </c>
      <c r="E61">
        <v>78708</v>
      </c>
      <c r="F61">
        <v>166378</v>
      </c>
      <c r="G61">
        <v>15</v>
      </c>
      <c r="H61" s="15">
        <f t="shared" si="26"/>
        <v>3.6568386840820311E-2</v>
      </c>
      <c r="I61" s="15">
        <f t="shared" si="27"/>
        <v>3.1777763977050778E-3</v>
      </c>
      <c r="J61" s="15">
        <f t="shared" si="28"/>
        <v>1.0089111328125001E-2</v>
      </c>
      <c r="K61" s="15">
        <f t="shared" si="29"/>
        <v>7.3064575195312495E-2</v>
      </c>
      <c r="L61" s="15">
        <f t="shared" si="30"/>
        <v>0.12289984976196289</v>
      </c>
      <c r="M61">
        <v>15</v>
      </c>
      <c r="N61" s="16">
        <f t="shared" si="31"/>
        <v>1.9329726474196849E-4</v>
      </c>
      <c r="O61" s="16">
        <f t="shared" si="32"/>
        <v>1.2956003507836678E-3</v>
      </c>
      <c r="P61" s="17">
        <f t="shared" si="33"/>
        <v>1.4888976155256362E-3</v>
      </c>
      <c r="Q61">
        <v>15</v>
      </c>
      <c r="R61" s="15">
        <f t="shared" si="34"/>
        <v>25.50730407714844</v>
      </c>
      <c r="S61" s="15">
        <f t="shared" si="35"/>
        <v>1.8947928680419923</v>
      </c>
      <c r="T61" s="15">
        <f t="shared" si="36"/>
        <v>85.189801025390622</v>
      </c>
      <c r="U61" s="15">
        <f t="shared" si="37"/>
        <v>92.044152832031259</v>
      </c>
      <c r="V61" s="15">
        <f t="shared" si="38"/>
        <v>204.63605080261232</v>
      </c>
    </row>
    <row r="62" spans="1:22" x14ac:dyDescent="0.55000000000000004">
      <c r="A62" s="19"/>
      <c r="B62">
        <v>20</v>
      </c>
      <c r="C62">
        <v>1460303</v>
      </c>
      <c r="D62">
        <v>37856627</v>
      </c>
      <c r="E62">
        <v>133827</v>
      </c>
      <c r="F62">
        <v>205024</v>
      </c>
      <c r="G62">
        <v>20</v>
      </c>
      <c r="H62" s="15">
        <f t="shared" si="26"/>
        <v>4.2845919799804691E-2</v>
      </c>
      <c r="I62" s="15">
        <f t="shared" si="27"/>
        <v>3.1562819519042971E-3</v>
      </c>
      <c r="J62" s="15">
        <f t="shared" si="28"/>
        <v>0.29268511962890625</v>
      </c>
      <c r="K62" s="15">
        <f t="shared" si="29"/>
        <v>0.22172387695312504</v>
      </c>
      <c r="L62" s="15">
        <f t="shared" si="30"/>
        <v>0.56041119833374031</v>
      </c>
      <c r="M62">
        <v>20</v>
      </c>
      <c r="N62" s="16">
        <f t="shared" si="31"/>
        <v>5.6085213626267897E-3</v>
      </c>
      <c r="O62" s="16">
        <f t="shared" si="32"/>
        <v>3.9323448643856906E-3</v>
      </c>
      <c r="P62" s="17">
        <f t="shared" si="33"/>
        <v>9.5408662270124803E-3</v>
      </c>
      <c r="Q62">
        <v>20</v>
      </c>
      <c r="R62" s="15">
        <f t="shared" si="34"/>
        <v>38.361080017089847</v>
      </c>
      <c r="S62" s="15">
        <f t="shared" si="35"/>
        <v>2.8416774536132814</v>
      </c>
      <c r="T62" s="15">
        <f t="shared" si="36"/>
        <v>172.99533691406248</v>
      </c>
      <c r="U62" s="15">
        <f t="shared" si="37"/>
        <v>186.91450195312501</v>
      </c>
      <c r="V62" s="15">
        <f t="shared" si="38"/>
        <v>401.11259633789064</v>
      </c>
    </row>
    <row r="63" spans="1:22" x14ac:dyDescent="0.55000000000000004">
      <c r="A63" s="19"/>
      <c r="B63">
        <v>25</v>
      </c>
      <c r="C63">
        <v>1985580</v>
      </c>
      <c r="D63">
        <v>47161226</v>
      </c>
      <c r="E63">
        <v>191820</v>
      </c>
      <c r="F63">
        <v>265450</v>
      </c>
      <c r="G63">
        <v>25</v>
      </c>
      <c r="H63" s="15">
        <f t="shared" si="26"/>
        <v>5.2899600219726561E-2</v>
      </c>
      <c r="I63" s="15">
        <f t="shared" si="27"/>
        <v>3.1234920959472656E-3</v>
      </c>
      <c r="J63" s="15">
        <f t="shared" si="28"/>
        <v>0.30794622802734373</v>
      </c>
      <c r="K63" s="15">
        <f t="shared" si="29"/>
        <v>0.34668237304687499</v>
      </c>
      <c r="L63" s="15">
        <f t="shared" si="30"/>
        <v>0.71065169338989254</v>
      </c>
      <c r="M63">
        <v>25</v>
      </c>
      <c r="N63" s="16">
        <f t="shared" si="31"/>
        <v>5.8996675034354452E-3</v>
      </c>
      <c r="O63" s="16">
        <f t="shared" si="32"/>
        <v>6.1471782553513387E-3</v>
      </c>
      <c r="P63" s="17">
        <f t="shared" si="33"/>
        <v>1.2046845758786784E-2</v>
      </c>
      <c r="Q63">
        <v>25</v>
      </c>
      <c r="R63" s="15">
        <f t="shared" si="34"/>
        <v>54.230960083007815</v>
      </c>
      <c r="S63" s="15">
        <f t="shared" si="35"/>
        <v>3.778725082397461</v>
      </c>
      <c r="T63" s="15">
        <f t="shared" si="36"/>
        <v>265.37920532226559</v>
      </c>
      <c r="U63" s="15">
        <f t="shared" si="37"/>
        <v>286.7315551757813</v>
      </c>
      <c r="V63" s="15">
        <f t="shared" si="38"/>
        <v>610.12044566345219</v>
      </c>
    </row>
    <row r="64" spans="1:22" x14ac:dyDescent="0.55000000000000004">
      <c r="A64" s="19"/>
      <c r="B64">
        <v>30</v>
      </c>
      <c r="C64">
        <v>2422939</v>
      </c>
      <c r="D64">
        <v>56553260</v>
      </c>
      <c r="E64">
        <v>206627</v>
      </c>
      <c r="F64">
        <v>299428</v>
      </c>
      <c r="G64">
        <v>30</v>
      </c>
      <c r="H64" s="15">
        <f t="shared" si="26"/>
        <v>4.4045553588867192E-2</v>
      </c>
      <c r="I64" s="15">
        <f t="shared" si="27"/>
        <v>3.1528434448242189E-3</v>
      </c>
      <c r="J64" s="15">
        <f t="shared" si="28"/>
        <v>7.862603759765624E-2</v>
      </c>
      <c r="K64" s="15">
        <f t="shared" si="29"/>
        <v>0.19494213867187501</v>
      </c>
      <c r="L64" s="15">
        <f t="shared" si="30"/>
        <v>0.32076657330322267</v>
      </c>
      <c r="M64">
        <v>30</v>
      </c>
      <c r="N64" s="16">
        <f t="shared" si="31"/>
        <v>1.5064002426192543E-3</v>
      </c>
      <c r="O64" s="16">
        <f t="shared" si="32"/>
        <v>3.4567750012640657E-3</v>
      </c>
      <c r="P64" s="17">
        <f t="shared" si="33"/>
        <v>4.96317524388332E-3</v>
      </c>
      <c r="Q64">
        <v>30</v>
      </c>
      <c r="R64" s="15">
        <f t="shared" si="34"/>
        <v>67.444626159667976</v>
      </c>
      <c r="S64" s="15">
        <f t="shared" si="35"/>
        <v>4.7245781158447269</v>
      </c>
      <c r="T64" s="15">
        <f t="shared" si="36"/>
        <v>288.96701660156248</v>
      </c>
      <c r="U64" s="15">
        <f t="shared" si="37"/>
        <v>312.21723632812501</v>
      </c>
      <c r="V64" s="15">
        <f t="shared" si="38"/>
        <v>673.35345720520013</v>
      </c>
    </row>
    <row r="65" spans="2:22" x14ac:dyDescent="0.55000000000000004">
      <c r="B65">
        <v>35</v>
      </c>
      <c r="C65">
        <v>2968571</v>
      </c>
      <c r="D65">
        <v>65837485</v>
      </c>
      <c r="E65">
        <v>235990</v>
      </c>
      <c r="F65">
        <v>342223</v>
      </c>
      <c r="G65">
        <v>35</v>
      </c>
      <c r="H65" s="15">
        <f t="shared" si="26"/>
        <v>5.4949511718749997E-2</v>
      </c>
      <c r="I65" s="15">
        <f t="shared" si="27"/>
        <v>3.1166526794433598E-3</v>
      </c>
      <c r="J65" s="15">
        <f t="shared" si="28"/>
        <v>0.15591925048828123</v>
      </c>
      <c r="K65" s="15">
        <f t="shared" si="29"/>
        <v>0.2455279541015625</v>
      </c>
      <c r="L65" s="15">
        <f t="shared" si="30"/>
        <v>0.45951336898803707</v>
      </c>
      <c r="N65" s="16">
        <f t="shared" si="31"/>
        <v>2.9871238208246569E-3</v>
      </c>
      <c r="O65" s="16">
        <f t="shared" si="32"/>
        <v>4.3535729970435987E-3</v>
      </c>
      <c r="P65" s="17">
        <f t="shared" si="33"/>
        <v>7.3406968178682556E-3</v>
      </c>
      <c r="R65" s="15">
        <f t="shared" si="34"/>
        <v>83.929479675292981</v>
      </c>
      <c r="S65" s="15">
        <f t="shared" si="35"/>
        <v>5.6595739196777348</v>
      </c>
      <c r="T65" s="15">
        <f t="shared" si="36"/>
        <v>335.74279174804684</v>
      </c>
      <c r="U65" s="15">
        <f t="shared" si="37"/>
        <v>362.7565795898438</v>
      </c>
      <c r="V65" s="15">
        <f t="shared" si="38"/>
        <v>788.08842493286136</v>
      </c>
    </row>
    <row r="66" spans="2:22" x14ac:dyDescent="0.55000000000000004">
      <c r="B66">
        <v>40</v>
      </c>
      <c r="C66">
        <v>3465252</v>
      </c>
      <c r="D66">
        <v>75170746</v>
      </c>
      <c r="E66">
        <v>258661</v>
      </c>
      <c r="F66">
        <v>371739</v>
      </c>
      <c r="G66">
        <v>40</v>
      </c>
      <c r="H66" s="15">
        <f t="shared" si="26"/>
        <v>5.0019754028320318E-2</v>
      </c>
      <c r="I66" s="15">
        <f t="shared" si="27"/>
        <v>3.1331137390136717E-3</v>
      </c>
      <c r="J66" s="15">
        <f t="shared" si="28"/>
        <v>0.12038433837890625</v>
      </c>
      <c r="K66" s="15">
        <f t="shared" si="29"/>
        <v>0.16934228515625002</v>
      </c>
      <c r="L66" s="15">
        <f t="shared" si="30"/>
        <v>0.34287949130249029</v>
      </c>
      <c r="N66" s="16">
        <f t="shared" si="31"/>
        <v>2.3063208307841491E-3</v>
      </c>
      <c r="O66" s="16">
        <f t="shared" si="32"/>
        <v>3.0026626810209052E-3</v>
      </c>
      <c r="P66" s="17">
        <f t="shared" si="33"/>
        <v>5.3089835118050547E-3</v>
      </c>
      <c r="R66" s="15">
        <f t="shared" si="34"/>
        <v>98.935405883789059</v>
      </c>
      <c r="S66" s="15">
        <f t="shared" si="35"/>
        <v>6.5995080413818368</v>
      </c>
      <c r="T66" s="15">
        <f t="shared" si="36"/>
        <v>371.85809326171869</v>
      </c>
      <c r="U66" s="15">
        <f t="shared" si="37"/>
        <v>401.7777099609375</v>
      </c>
      <c r="V66" s="15">
        <f t="shared" si="38"/>
        <v>879.17071714782708</v>
      </c>
    </row>
    <row r="67" spans="2:22" x14ac:dyDescent="0.55000000000000004">
      <c r="B67">
        <v>45</v>
      </c>
      <c r="C67">
        <v>4097936</v>
      </c>
      <c r="D67">
        <v>84365669</v>
      </c>
      <c r="E67">
        <v>339838</v>
      </c>
      <c r="F67">
        <v>423502</v>
      </c>
      <c r="G67">
        <v>45</v>
      </c>
      <c r="H67" s="15">
        <f t="shared" si="26"/>
        <v>6.3716345214843748E-2</v>
      </c>
      <c r="I67" s="15">
        <f t="shared" si="27"/>
        <v>3.0866745910644532E-3</v>
      </c>
      <c r="J67" s="15">
        <f t="shared" si="28"/>
        <v>0.43105462646484372</v>
      </c>
      <c r="K67" s="15">
        <f t="shared" si="29"/>
        <v>0.29698010253906248</v>
      </c>
      <c r="L67" s="15">
        <f t="shared" si="30"/>
        <v>0.79483774880981439</v>
      </c>
      <c r="N67" s="16">
        <f t="shared" si="31"/>
        <v>8.2600983128446222E-3</v>
      </c>
      <c r="O67" s="16">
        <f t="shared" si="32"/>
        <v>5.2671011366246124E-3</v>
      </c>
      <c r="P67" s="17">
        <f t="shared" si="33"/>
        <v>1.3527199449469235E-2</v>
      </c>
      <c r="R67" s="15">
        <f t="shared" si="34"/>
        <v>118.0503094482422</v>
      </c>
      <c r="S67" s="15">
        <f t="shared" si="35"/>
        <v>7.525510418701173</v>
      </c>
      <c r="T67" s="15">
        <f t="shared" si="36"/>
        <v>501.17448120117183</v>
      </c>
      <c r="U67" s="15">
        <f t="shared" si="37"/>
        <v>541.49886474609377</v>
      </c>
      <c r="V67" s="15">
        <f t="shared" si="38"/>
        <v>1168.2491658142089</v>
      </c>
    </row>
    <row r="68" spans="2:22" x14ac:dyDescent="0.55000000000000004">
      <c r="B68">
        <v>50</v>
      </c>
      <c r="C68">
        <v>4648289</v>
      </c>
      <c r="D68">
        <v>93645028</v>
      </c>
      <c r="E68">
        <v>369389</v>
      </c>
      <c r="F68">
        <v>455797</v>
      </c>
      <c r="G68">
        <v>50</v>
      </c>
      <c r="H68" s="15">
        <f t="shared" si="26"/>
        <v>5.5424954223632819E-2</v>
      </c>
      <c r="I68" s="15">
        <f t="shared" si="27"/>
        <v>3.1150191955566409E-3</v>
      </c>
      <c r="J68" s="15">
        <f t="shared" si="28"/>
        <v>0.15691754150390624</v>
      </c>
      <c r="K68" s="15">
        <f t="shared" si="29"/>
        <v>0.1852862548828125</v>
      </c>
      <c r="L68" s="15">
        <f t="shared" si="30"/>
        <v>0.4007437698059082</v>
      </c>
      <c r="N68" s="16">
        <f t="shared" si="31"/>
        <v>3.0062935719785077E-3</v>
      </c>
      <c r="O68" s="16">
        <f t="shared" si="32"/>
        <v>3.285447223682647E-3</v>
      </c>
      <c r="P68" s="17">
        <f t="shared" si="33"/>
        <v>6.2917407956611547E-3</v>
      </c>
      <c r="R68" s="15">
        <f t="shared" si="34"/>
        <v>134.67779571533205</v>
      </c>
      <c r="S68" s="15">
        <f t="shared" si="35"/>
        <v>8.4600161773681641</v>
      </c>
      <c r="T68" s="15">
        <f t="shared" si="36"/>
        <v>548.24974365234368</v>
      </c>
      <c r="U68" s="15">
        <f t="shared" si="37"/>
        <v>592.36179199218759</v>
      </c>
      <c r="V68" s="15">
        <f t="shared" si="38"/>
        <v>1283.7493475372316</v>
      </c>
    </row>
    <row r="69" spans="2:22" x14ac:dyDescent="0.55000000000000004">
      <c r="B69">
        <v>55</v>
      </c>
      <c r="C69">
        <v>5207165</v>
      </c>
      <c r="D69">
        <v>102915967</v>
      </c>
      <c r="E69">
        <v>382564</v>
      </c>
      <c r="F69">
        <v>486223</v>
      </c>
      <c r="G69">
        <v>55</v>
      </c>
      <c r="H69" s="15">
        <f t="shared" si="26"/>
        <v>5.628328857421875E-2</v>
      </c>
      <c r="I69" s="15">
        <f t="shared" si="27"/>
        <v>3.1121926574707035E-3</v>
      </c>
      <c r="J69" s="15">
        <f t="shared" si="28"/>
        <v>6.9960021972656231E-2</v>
      </c>
      <c r="K69" s="15">
        <f t="shared" si="29"/>
        <v>0.17456323242187502</v>
      </c>
      <c r="L69" s="15">
        <f t="shared" si="30"/>
        <v>0.30391873562622074</v>
      </c>
      <c r="N69" s="16">
        <f t="shared" si="31"/>
        <v>1.3403100668730795E-3</v>
      </c>
      <c r="O69" s="16">
        <f t="shared" si="32"/>
        <v>3.0952769711332308E-3</v>
      </c>
      <c r="P69" s="17">
        <f t="shared" si="33"/>
        <v>4.4355870380063103E-3</v>
      </c>
      <c r="R69" s="15">
        <f t="shared" si="34"/>
        <v>151.56278228759766</v>
      </c>
      <c r="S69" s="15">
        <f t="shared" si="35"/>
        <v>9.393673974609376</v>
      </c>
      <c r="T69" s="15">
        <f t="shared" si="36"/>
        <v>569.23775024414056</v>
      </c>
      <c r="U69" s="15">
        <f t="shared" si="37"/>
        <v>615.03848876953134</v>
      </c>
      <c r="V69" s="15">
        <f t="shared" si="38"/>
        <v>1345.232695275879</v>
      </c>
    </row>
    <row r="70" spans="2:22" x14ac:dyDescent="0.55000000000000004">
      <c r="B70">
        <v>60</v>
      </c>
      <c r="C70">
        <v>5759608</v>
      </c>
      <c r="D70">
        <v>112193266</v>
      </c>
      <c r="E70">
        <v>394826</v>
      </c>
      <c r="F70">
        <v>521989</v>
      </c>
      <c r="G70">
        <v>60</v>
      </c>
      <c r="H70" s="15">
        <f t="shared" si="26"/>
        <v>5.5635433959960942E-2</v>
      </c>
      <c r="I70" s="15">
        <f t="shared" si="27"/>
        <v>3.1143276672363283E-3</v>
      </c>
      <c r="J70" s="15">
        <f t="shared" si="28"/>
        <v>6.5111938476562492E-2</v>
      </c>
      <c r="K70" s="15">
        <f t="shared" si="29"/>
        <v>0.20520043945312502</v>
      </c>
      <c r="L70" s="15">
        <f t="shared" si="30"/>
        <v>0.32906213955688479</v>
      </c>
      <c r="N70" s="16">
        <f t="shared" si="31"/>
        <v>1.2474386408107151E-3</v>
      </c>
      <c r="O70" s="16">
        <f t="shared" si="32"/>
        <v>3.638549211159357E-3</v>
      </c>
      <c r="P70" s="17">
        <f t="shared" si="33"/>
        <v>4.8859878519700722E-3</v>
      </c>
      <c r="R70" s="15">
        <f t="shared" si="34"/>
        <v>168.25341247558595</v>
      </c>
      <c r="S70" s="15">
        <f t="shared" si="35"/>
        <v>10.327972274780274</v>
      </c>
      <c r="T70" s="15">
        <f t="shared" si="36"/>
        <v>588.77133178710926</v>
      </c>
      <c r="U70" s="15">
        <f t="shared" si="37"/>
        <v>636.14373779296875</v>
      </c>
      <c r="V70" s="15">
        <f t="shared" si="38"/>
        <v>1403.4964543304443</v>
      </c>
    </row>
    <row r="71" spans="2:22" x14ac:dyDescent="0.55000000000000004">
      <c r="B71">
        <v>65</v>
      </c>
      <c r="C71">
        <v>6315369</v>
      </c>
      <c r="D71">
        <v>121467571</v>
      </c>
      <c r="E71">
        <v>404774</v>
      </c>
      <c r="F71">
        <v>554624</v>
      </c>
      <c r="G71">
        <v>65</v>
      </c>
      <c r="H71" s="15">
        <f t="shared" si="26"/>
        <v>5.5969583129882816E-2</v>
      </c>
      <c r="I71" s="15">
        <f t="shared" si="27"/>
        <v>3.1133226013183592E-3</v>
      </c>
      <c r="J71" s="15">
        <f t="shared" si="28"/>
        <v>5.2824462890625E-2</v>
      </c>
      <c r="K71" s="15">
        <f t="shared" si="29"/>
        <v>0.1872369384765625</v>
      </c>
      <c r="L71" s="15">
        <f t="shared" si="30"/>
        <v>0.29914430709838868</v>
      </c>
      <c r="N71" s="16">
        <f t="shared" si="31"/>
        <v>1.0119972744842202E-3</v>
      </c>
      <c r="O71" s="16">
        <f t="shared" si="32"/>
        <v>3.3199166719735146E-3</v>
      </c>
      <c r="P71" s="17">
        <f t="shared" si="33"/>
        <v>4.3319139464577348E-3</v>
      </c>
      <c r="R71" s="15">
        <f t="shared" si="34"/>
        <v>185.04428741455078</v>
      </c>
      <c r="S71" s="15">
        <f t="shared" si="35"/>
        <v>11.261969055175783</v>
      </c>
      <c r="T71" s="15">
        <f t="shared" si="36"/>
        <v>604.61867065429681</v>
      </c>
      <c r="U71" s="15">
        <f t="shared" si="37"/>
        <v>653.26614990234384</v>
      </c>
      <c r="V71" s="15">
        <f t="shared" si="38"/>
        <v>1454.1910770263671</v>
      </c>
    </row>
    <row r="72" spans="2:22" x14ac:dyDescent="0.55000000000000004">
      <c r="B72">
        <v>70</v>
      </c>
      <c r="C72">
        <v>6908681</v>
      </c>
      <c r="D72">
        <v>130702026</v>
      </c>
      <c r="E72">
        <v>425628</v>
      </c>
      <c r="F72">
        <v>596669</v>
      </c>
      <c r="G72">
        <v>70</v>
      </c>
      <c r="H72" s="15">
        <f t="shared" si="26"/>
        <v>5.9751269531250012E-2</v>
      </c>
      <c r="I72" s="15">
        <f t="shared" si="27"/>
        <v>3.0999452209472655E-3</v>
      </c>
      <c r="J72" s="15">
        <f t="shared" si="28"/>
        <v>0.11073596191406247</v>
      </c>
      <c r="K72" s="15">
        <f t="shared" si="29"/>
        <v>0.2412249755859375</v>
      </c>
      <c r="L72" s="15">
        <f t="shared" si="30"/>
        <v>0.41481215225219725</v>
      </c>
      <c r="N72" s="16">
        <f t="shared" si="31"/>
        <v>2.1219469285342235E-3</v>
      </c>
      <c r="O72" s="16">
        <f t="shared" si="32"/>
        <v>4.2781844543119509E-3</v>
      </c>
      <c r="P72" s="17">
        <f t="shared" si="33"/>
        <v>6.4001313828461748E-3</v>
      </c>
      <c r="R72" s="15">
        <f t="shared" si="34"/>
        <v>202.96966827392581</v>
      </c>
      <c r="S72" s="15">
        <f t="shared" si="35"/>
        <v>12.191952621459961</v>
      </c>
      <c r="T72" s="15">
        <f t="shared" si="36"/>
        <v>637.83945922851558</v>
      </c>
      <c r="U72" s="15">
        <f t="shared" si="37"/>
        <v>689.15987548828127</v>
      </c>
      <c r="V72" s="15">
        <f t="shared" si="38"/>
        <v>1542.1609556121825</v>
      </c>
    </row>
    <row r="73" spans="2:22" x14ac:dyDescent="0.55000000000000004">
      <c r="B73">
        <v>75</v>
      </c>
      <c r="C73">
        <v>7497515</v>
      </c>
      <c r="D73">
        <v>139942748</v>
      </c>
      <c r="E73">
        <v>441578</v>
      </c>
      <c r="F73">
        <v>639694</v>
      </c>
      <c r="G73">
        <v>75</v>
      </c>
      <c r="H73" s="15">
        <f t="shared" si="26"/>
        <v>5.9300299072265632E-2</v>
      </c>
      <c r="I73" s="15">
        <f t="shared" si="27"/>
        <v>3.1020490112304688E-3</v>
      </c>
      <c r="J73" s="15">
        <f t="shared" si="28"/>
        <v>8.4695434570312506E-2</v>
      </c>
      <c r="K73" s="15">
        <f t="shared" si="29"/>
        <v>0.24684753417968749</v>
      </c>
      <c r="L73" s="15">
        <f t="shared" si="30"/>
        <v>0.3939453168334961</v>
      </c>
      <c r="N73" s="16">
        <f t="shared" si="31"/>
        <v>1.6226572186983828E-3</v>
      </c>
      <c r="O73" s="16">
        <f t="shared" si="32"/>
        <v>4.3771051306895244E-3</v>
      </c>
      <c r="P73" s="17">
        <f t="shared" si="33"/>
        <v>5.9997623493879071E-3</v>
      </c>
      <c r="R73" s="15">
        <f t="shared" si="34"/>
        <v>220.75975799560547</v>
      </c>
      <c r="S73" s="15">
        <f t="shared" si="35"/>
        <v>13.122567324829102</v>
      </c>
      <c r="T73" s="15">
        <f t="shared" si="36"/>
        <v>663.24808959960933</v>
      </c>
      <c r="U73" s="15">
        <f t="shared" si="37"/>
        <v>716.61287841796877</v>
      </c>
      <c r="V73" s="15">
        <f t="shared" si="38"/>
        <v>1613.7432933380128</v>
      </c>
    </row>
    <row r="74" spans="2:22" x14ac:dyDescent="0.55000000000000004">
      <c r="B74">
        <v>80</v>
      </c>
      <c r="C74">
        <v>8084052</v>
      </c>
      <c r="D74">
        <v>149183895</v>
      </c>
      <c r="E74">
        <v>461009</v>
      </c>
      <c r="F74">
        <v>682942</v>
      </c>
      <c r="G74">
        <v>80</v>
      </c>
      <c r="H74" s="15">
        <f t="shared" si="26"/>
        <v>5.9068972778320322E-2</v>
      </c>
      <c r="I74" s="15">
        <f t="shared" si="27"/>
        <v>3.1021916809082033E-3</v>
      </c>
      <c r="J74" s="15">
        <f t="shared" si="28"/>
        <v>0.10317974853515624</v>
      </c>
      <c r="K74" s="15">
        <f t="shared" si="29"/>
        <v>0.24812695312500002</v>
      </c>
      <c r="L74" s="15">
        <f t="shared" si="30"/>
        <v>0.41347786611938475</v>
      </c>
      <c r="N74" s="16">
        <f t="shared" si="31"/>
        <v>1.9771697991103499E-3</v>
      </c>
      <c r="O74" s="16">
        <f t="shared" si="32"/>
        <v>4.4006298940828786E-3</v>
      </c>
      <c r="P74" s="17">
        <f t="shared" si="33"/>
        <v>6.3777996931932285E-3</v>
      </c>
      <c r="R74" s="15">
        <f t="shared" si="34"/>
        <v>238.48044982910156</v>
      </c>
      <c r="S74" s="15">
        <f t="shared" si="35"/>
        <v>14.053224829101564</v>
      </c>
      <c r="T74" s="15">
        <f t="shared" si="36"/>
        <v>694.20201416015618</v>
      </c>
      <c r="U74" s="15">
        <f t="shared" si="37"/>
        <v>750.05734863281259</v>
      </c>
      <c r="V74" s="15">
        <f t="shared" si="38"/>
        <v>1696.793037451172</v>
      </c>
    </row>
    <row r="75" spans="2:22" x14ac:dyDescent="0.55000000000000004">
      <c r="B75">
        <v>85</v>
      </c>
      <c r="C75">
        <v>8702665</v>
      </c>
      <c r="D75">
        <v>158394892</v>
      </c>
      <c r="E75">
        <v>500692</v>
      </c>
      <c r="F75">
        <v>727233</v>
      </c>
      <c r="G75">
        <v>85</v>
      </c>
      <c r="H75" s="15">
        <f t="shared" si="26"/>
        <v>6.2299282836914063E-2</v>
      </c>
      <c r="I75" s="15">
        <f t="shared" si="27"/>
        <v>3.0920705261230463E-3</v>
      </c>
      <c r="J75" s="15">
        <f t="shared" si="28"/>
        <v>0.21071905517578124</v>
      </c>
      <c r="K75" s="15">
        <f t="shared" si="29"/>
        <v>0.25411096191406257</v>
      </c>
      <c r="L75" s="15">
        <f t="shared" si="30"/>
        <v>0.53022137045288087</v>
      </c>
      <c r="N75" s="16">
        <f t="shared" si="31"/>
        <v>4.0370879414340956E-3</v>
      </c>
      <c r="O75" s="16">
        <f t="shared" si="32"/>
        <v>4.5058756145971201E-3</v>
      </c>
      <c r="P75" s="17">
        <f t="shared" si="33"/>
        <v>8.5429635560312148E-3</v>
      </c>
      <c r="R75" s="15">
        <f t="shared" si="34"/>
        <v>257.17023468017578</v>
      </c>
      <c r="S75" s="15">
        <f t="shared" si="35"/>
        <v>14.980845986938478</v>
      </c>
      <c r="T75" s="15">
        <f t="shared" si="36"/>
        <v>757.4177307128906</v>
      </c>
      <c r="U75" s="15">
        <f t="shared" si="37"/>
        <v>818.35938720703132</v>
      </c>
      <c r="V75" s="15">
        <f t="shared" si="38"/>
        <v>1847.9281985870361</v>
      </c>
    </row>
    <row r="76" spans="2:22" x14ac:dyDescent="0.55000000000000004">
      <c r="B76">
        <v>90</v>
      </c>
      <c r="C76">
        <v>9271315</v>
      </c>
      <c r="D76">
        <v>167655794</v>
      </c>
      <c r="E76">
        <v>516122</v>
      </c>
      <c r="F76">
        <v>760995</v>
      </c>
      <c r="G76">
        <v>90</v>
      </c>
      <c r="H76" s="15">
        <f t="shared" si="26"/>
        <v>5.7267608642578127E-2</v>
      </c>
      <c r="I76" s="15">
        <f t="shared" si="27"/>
        <v>3.1088233032226568E-3</v>
      </c>
      <c r="J76" s="15">
        <f t="shared" si="28"/>
        <v>8.1934204101562505E-2</v>
      </c>
      <c r="K76" s="15">
        <f t="shared" si="29"/>
        <v>0.19370288085937498</v>
      </c>
      <c r="L76" s="15">
        <f t="shared" si="30"/>
        <v>0.33601351690673831</v>
      </c>
      <c r="N76" s="16">
        <f t="shared" si="31"/>
        <v>1.5697561801392374E-3</v>
      </c>
      <c r="O76" s="16">
        <f t="shared" si="32"/>
        <v>3.4347445336267613E-3</v>
      </c>
      <c r="P76" s="17">
        <f t="shared" si="33"/>
        <v>5.0045007137659988E-3</v>
      </c>
      <c r="R76" s="15">
        <f t="shared" si="34"/>
        <v>274.35051727294922</v>
      </c>
      <c r="S76" s="15">
        <f t="shared" si="35"/>
        <v>15.913492977905275</v>
      </c>
      <c r="T76" s="15">
        <f t="shared" si="36"/>
        <v>781.99799194335924</v>
      </c>
      <c r="U76" s="15">
        <f t="shared" si="37"/>
        <v>844.91737060546882</v>
      </c>
      <c r="V76" s="15">
        <f t="shared" si="38"/>
        <v>1917.1793727996824</v>
      </c>
    </row>
    <row r="77" spans="2:22" x14ac:dyDescent="0.55000000000000004">
      <c r="B77">
        <v>95</v>
      </c>
      <c r="C77">
        <v>9862665</v>
      </c>
      <c r="D77">
        <v>176894032</v>
      </c>
      <c r="E77">
        <v>535693</v>
      </c>
      <c r="F77">
        <v>802955</v>
      </c>
      <c r="G77">
        <v>95</v>
      </c>
      <c r="H77" s="15">
        <f t="shared" si="26"/>
        <v>5.9553680419921873E-2</v>
      </c>
      <c r="I77" s="15">
        <f t="shared" si="27"/>
        <v>3.1012151489257815E-3</v>
      </c>
      <c r="J77" s="15">
        <f t="shared" si="28"/>
        <v>0.10392315673828124</v>
      </c>
      <c r="K77" s="15">
        <f t="shared" si="29"/>
        <v>0.24073730468749999</v>
      </c>
      <c r="L77" s="15">
        <f t="shared" si="30"/>
        <v>0.4073153569946289</v>
      </c>
      <c r="N77" s="16">
        <f t="shared" si="31"/>
        <v>1.9910295324687059E-3</v>
      </c>
      <c r="O77" s="16">
        <f t="shared" si="32"/>
        <v>4.2687445292722342E-3</v>
      </c>
      <c r="P77" s="17">
        <f t="shared" si="33"/>
        <v>6.2597740617409397E-3</v>
      </c>
      <c r="R77" s="15">
        <f t="shared" si="34"/>
        <v>292.21662139892578</v>
      </c>
      <c r="S77" s="15">
        <f t="shared" si="35"/>
        <v>16.843857522583008</v>
      </c>
      <c r="T77" s="15">
        <f t="shared" si="36"/>
        <v>813.1749389648437</v>
      </c>
      <c r="U77" s="15">
        <f t="shared" si="37"/>
        <v>878.60280761718741</v>
      </c>
      <c r="V77" s="15">
        <f t="shared" si="38"/>
        <v>2000.8382255035399</v>
      </c>
    </row>
    <row r="78" spans="2:22" x14ac:dyDescent="0.55000000000000004">
      <c r="B78">
        <v>100</v>
      </c>
      <c r="C78">
        <v>10494781</v>
      </c>
      <c r="D78">
        <v>186091465</v>
      </c>
      <c r="E78">
        <v>586853</v>
      </c>
      <c r="F78">
        <v>853786</v>
      </c>
      <c r="G78">
        <v>100</v>
      </c>
      <c r="H78" s="15">
        <f t="shared" si="26"/>
        <v>6.3659143066406243E-2</v>
      </c>
      <c r="I78" s="15">
        <f t="shared" si="27"/>
        <v>3.0875171813964848E-3</v>
      </c>
      <c r="J78" s="15">
        <f t="shared" si="28"/>
        <v>0.27166259765624995</v>
      </c>
      <c r="K78" s="15">
        <f t="shared" si="29"/>
        <v>0.29163293457031253</v>
      </c>
      <c r="L78" s="15">
        <f t="shared" si="30"/>
        <v>0.63004219247436521</v>
      </c>
      <c r="N78" s="16">
        <f t="shared" si="31"/>
        <v>5.2047148856982145E-3</v>
      </c>
      <c r="O78" s="16">
        <f t="shared" si="32"/>
        <v>5.1712443775396005E-3</v>
      </c>
      <c r="P78" s="17">
        <f t="shared" si="33"/>
        <v>1.0375959263237814E-2</v>
      </c>
      <c r="R78" s="15">
        <f t="shared" si="34"/>
        <v>311.31436431884765</v>
      </c>
      <c r="S78" s="15">
        <f t="shared" si="35"/>
        <v>17.770112677001954</v>
      </c>
      <c r="T78" s="15">
        <f t="shared" si="36"/>
        <v>894.6737182617187</v>
      </c>
      <c r="U78" s="15">
        <f t="shared" si="37"/>
        <v>966.65895996093741</v>
      </c>
      <c r="V78" s="15">
        <f t="shared" si="38"/>
        <v>2190.4171552185057</v>
      </c>
    </row>
    <row r="79" spans="2:22" x14ac:dyDescent="0.55000000000000004">
      <c r="B79">
        <v>105</v>
      </c>
      <c r="C79">
        <v>11057548</v>
      </c>
      <c r="D79">
        <v>195356221</v>
      </c>
      <c r="E79">
        <v>597283</v>
      </c>
      <c r="F79">
        <v>887029</v>
      </c>
      <c r="G79">
        <v>105</v>
      </c>
      <c r="H79" s="15">
        <f t="shared" si="26"/>
        <v>5.6675143432617196E-2</v>
      </c>
      <c r="I79" s="15">
        <f t="shared" si="27"/>
        <v>3.1101170654296876E-3</v>
      </c>
      <c r="J79" s="15">
        <f t="shared" si="28"/>
        <v>5.5383911132812491E-2</v>
      </c>
      <c r="K79" s="15">
        <f t="shared" si="29"/>
        <v>0.19072521972656251</v>
      </c>
      <c r="L79" s="15">
        <f t="shared" si="30"/>
        <v>0.30589439135742191</v>
      </c>
      <c r="N79" s="16">
        <f t="shared" si="31"/>
        <v>1.0613050714813896E-3</v>
      </c>
      <c r="O79" s="16">
        <f t="shared" si="32"/>
        <v>3.3826428083658516E-3</v>
      </c>
      <c r="P79" s="17">
        <f t="shared" si="33"/>
        <v>4.4439478798472412E-3</v>
      </c>
      <c r="R79" s="15">
        <f t="shared" si="34"/>
        <v>328.31690734863281</v>
      </c>
      <c r="S79" s="15">
        <f t="shared" si="35"/>
        <v>18.703147796630859</v>
      </c>
      <c r="T79" s="15">
        <f t="shared" si="36"/>
        <v>911.28889160156245</v>
      </c>
      <c r="U79" s="15">
        <f t="shared" si="37"/>
        <v>984.61098632812491</v>
      </c>
      <c r="V79" s="15">
        <f t="shared" si="38"/>
        <v>2242.9199330749511</v>
      </c>
    </row>
    <row r="80" spans="2:22" x14ac:dyDescent="0.55000000000000004">
      <c r="B80">
        <v>110</v>
      </c>
      <c r="C80">
        <v>11629329</v>
      </c>
      <c r="D80">
        <v>204614022</v>
      </c>
      <c r="E80">
        <v>613811</v>
      </c>
      <c r="F80">
        <v>924178</v>
      </c>
      <c r="G80">
        <v>110</v>
      </c>
      <c r="H80" s="15">
        <f t="shared" si="26"/>
        <v>5.7582925415039066E-2</v>
      </c>
      <c r="I80" s="15">
        <f t="shared" si="27"/>
        <v>3.1077823181152346E-3</v>
      </c>
      <c r="J80" s="15">
        <f t="shared" si="28"/>
        <v>8.7764648437499995E-2</v>
      </c>
      <c r="K80" s="15">
        <f t="shared" si="29"/>
        <v>0.21313513183593752</v>
      </c>
      <c r="L80" s="15">
        <f t="shared" si="30"/>
        <v>0.36159048800659183</v>
      </c>
      <c r="N80" s="16">
        <f t="shared" si="31"/>
        <v>1.6814550201626071E-3</v>
      </c>
      <c r="O80" s="16">
        <f t="shared" si="32"/>
        <v>3.7793061800593351E-3</v>
      </c>
      <c r="P80" s="17">
        <f t="shared" si="33"/>
        <v>5.4607612002219421E-3</v>
      </c>
      <c r="R80" s="15">
        <f t="shared" si="34"/>
        <v>345.59178497314451</v>
      </c>
      <c r="S80" s="15">
        <f t="shared" si="35"/>
        <v>19.635482492065432</v>
      </c>
      <c r="T80" s="15">
        <f t="shared" si="36"/>
        <v>937.6182861328125</v>
      </c>
      <c r="U80" s="15">
        <f t="shared" si="37"/>
        <v>1013.058837890625</v>
      </c>
      <c r="V80" s="15">
        <f t="shared" si="38"/>
        <v>2315.9043914886474</v>
      </c>
    </row>
    <row r="81" spans="1:22" x14ac:dyDescent="0.55000000000000004">
      <c r="B81">
        <v>115</v>
      </c>
      <c r="C81">
        <v>12221871</v>
      </c>
      <c r="D81">
        <v>213851511</v>
      </c>
      <c r="E81">
        <v>629585</v>
      </c>
      <c r="F81">
        <v>964525</v>
      </c>
      <c r="G81">
        <v>115</v>
      </c>
      <c r="H81" s="15">
        <f t="shared" si="26"/>
        <v>5.9673724365234382E-2</v>
      </c>
      <c r="I81" s="15">
        <f>(D81-D80)*0.0011*3/32768/300</f>
        <v>3.1009637145996095E-3</v>
      </c>
      <c r="J81" s="15">
        <f>(E81-E80)*17.4*3/32768/300</f>
        <v>8.3760864257812498E-2</v>
      </c>
      <c r="K81" s="15">
        <f t="shared" si="29"/>
        <v>0.2314830322265625</v>
      </c>
      <c r="L81" s="15">
        <f t="shared" si="30"/>
        <v>0.378018584564209</v>
      </c>
      <c r="N81" s="16">
        <f t="shared" si="31"/>
        <v>1.6046744918708801E-3</v>
      </c>
      <c r="O81" s="16">
        <f t="shared" si="32"/>
        <v>4.1044631497092936E-3</v>
      </c>
      <c r="P81" s="17">
        <f t="shared" si="33"/>
        <v>5.7091376415801739E-3</v>
      </c>
      <c r="R81" s="15">
        <f t="shared" si="34"/>
        <v>363.49390228271483</v>
      </c>
      <c r="S81" s="15">
        <f t="shared" si="35"/>
        <v>20.565771606445313</v>
      </c>
      <c r="T81" s="15">
        <f t="shared" si="36"/>
        <v>962.74654541015616</v>
      </c>
      <c r="U81" s="15">
        <f t="shared" si="37"/>
        <v>1040.2089111328125</v>
      </c>
      <c r="V81" s="15">
        <f t="shared" si="38"/>
        <v>2387.0151304321289</v>
      </c>
    </row>
    <row r="82" spans="1:22" x14ac:dyDescent="0.55000000000000004">
      <c r="L82" s="12">
        <f>AVERAGE(L60:L81)</f>
        <v>0.43104615116882317</v>
      </c>
    </row>
    <row r="85" spans="1:22" s="8" customFormat="1" x14ac:dyDescent="0.55000000000000004">
      <c r="A85" s="7"/>
      <c r="C85" s="20" t="s">
        <v>1300</v>
      </c>
      <c r="D85" s="20"/>
      <c r="E85" s="20"/>
      <c r="F85" s="20"/>
      <c r="H85" s="21"/>
      <c r="I85" s="21"/>
      <c r="J85" s="21"/>
      <c r="K85" s="21"/>
      <c r="L85" s="22"/>
      <c r="N85" s="23"/>
      <c r="O85" s="24"/>
      <c r="P85" s="24"/>
      <c r="R85" s="25"/>
      <c r="S85" s="25"/>
      <c r="T85" s="25"/>
      <c r="U85" s="25"/>
      <c r="V85" s="9"/>
    </row>
    <row r="86" spans="1:22" s="8" customFormat="1" x14ac:dyDescent="0.55000000000000004">
      <c r="A86" s="7"/>
      <c r="C86" s="8" t="s">
        <v>1301</v>
      </c>
      <c r="D86" s="8" t="s">
        <v>1302</v>
      </c>
      <c r="E86" s="8" t="s">
        <v>1303</v>
      </c>
      <c r="F86" s="8" t="s">
        <v>1304</v>
      </c>
      <c r="H86" s="21" t="s">
        <v>1305</v>
      </c>
      <c r="I86" s="21"/>
      <c r="J86" s="21"/>
      <c r="K86" s="21"/>
      <c r="L86" s="22"/>
      <c r="N86" s="23" t="s">
        <v>1306</v>
      </c>
      <c r="O86" s="24"/>
      <c r="P86" s="24"/>
      <c r="R86" s="26" t="s">
        <v>1307</v>
      </c>
      <c r="S86" s="27"/>
      <c r="T86" s="27"/>
      <c r="U86" s="27"/>
      <c r="V86" s="10"/>
    </row>
    <row r="87" spans="1:22" ht="15.75" customHeight="1" x14ac:dyDescent="0.55000000000000004">
      <c r="A87" s="19" t="s">
        <v>1315</v>
      </c>
      <c r="B87">
        <v>5</v>
      </c>
      <c r="C87">
        <v>102223</v>
      </c>
      <c r="D87">
        <v>9728137</v>
      </c>
      <c r="E87">
        <v>13071</v>
      </c>
      <c r="F87">
        <v>67677</v>
      </c>
      <c r="G87" t="s">
        <v>1309</v>
      </c>
      <c r="H87" s="12" t="s">
        <v>1294</v>
      </c>
      <c r="I87" s="12" t="s">
        <v>1295</v>
      </c>
      <c r="J87" s="12" t="s">
        <v>1310</v>
      </c>
      <c r="K87" s="12" t="s">
        <v>1311</v>
      </c>
      <c r="L87" s="12" t="s">
        <v>1312</v>
      </c>
      <c r="M87" s="12" t="s">
        <v>1309</v>
      </c>
      <c r="N87" s="13" t="s">
        <v>1310</v>
      </c>
      <c r="O87" s="13" t="s">
        <v>1311</v>
      </c>
      <c r="P87" s="14" t="s">
        <v>1312</v>
      </c>
      <c r="Q87" s="12"/>
      <c r="R87" s="12" t="s">
        <v>1294</v>
      </c>
      <c r="S87" s="12" t="s">
        <v>1295</v>
      </c>
      <c r="T87" s="12" t="s">
        <v>1310</v>
      </c>
      <c r="U87" s="12" t="s">
        <v>1311</v>
      </c>
      <c r="V87" s="12" t="s">
        <v>1312</v>
      </c>
    </row>
    <row r="88" spans="1:22" x14ac:dyDescent="0.55000000000000004">
      <c r="A88" s="19"/>
      <c r="B88">
        <v>10</v>
      </c>
      <c r="C88">
        <v>183757</v>
      </c>
      <c r="D88">
        <v>19476154</v>
      </c>
      <c r="E88">
        <v>15682</v>
      </c>
      <c r="F88">
        <v>77627</v>
      </c>
      <c r="G88">
        <v>10</v>
      </c>
      <c r="H88" s="15">
        <f t="shared" ref="H88:H109" si="39">(C88-C87)*0.33*3/32768/300</f>
        <v>8.2111267089843756E-3</v>
      </c>
      <c r="I88" s="15">
        <f t="shared" ref="I88:I108" si="40">(D88-D87)*0.0011*3/327680/30</f>
        <v>3.2723445739746091E-3</v>
      </c>
      <c r="J88" s="15">
        <f t="shared" ref="J88:J108" si="41">(E88-E87)*17.4*3/327680/30</f>
        <v>1.3864562988281249E-2</v>
      </c>
      <c r="K88" s="15">
        <f t="shared" ref="K88:K109" si="42">(F88-F87)*18.8*3/327680/30</f>
        <v>5.7086181640624997E-2</v>
      </c>
      <c r="L88" s="15">
        <f t="shared" ref="L88:L109" si="43">SUM(H88:K88)</f>
        <v>8.2434215911865227E-2</v>
      </c>
      <c r="M88">
        <v>10</v>
      </c>
      <c r="N88" s="16">
        <f t="shared" ref="N88:N109" si="44">(E88-E87)/(C88-C87+D88-D87)</f>
        <v>2.6562759580778407E-4</v>
      </c>
      <c r="O88" s="16">
        <f t="shared" ref="O88:O109" si="45">(F88-F87)/(C88-C87+D88-D87)</f>
        <v>1.0122537641851597E-3</v>
      </c>
      <c r="P88" s="17">
        <f t="shared" ref="P88:P109" si="46">SUM(N88:O88)</f>
        <v>1.2778813599929437E-3</v>
      </c>
      <c r="Q88">
        <v>10</v>
      </c>
      <c r="R88" s="15">
        <f t="shared" ref="R88:R109" si="47">(C88-C$3)*0.33*3/32768</f>
        <v>-0.20644134521484378</v>
      </c>
      <c r="S88" s="15">
        <f t="shared" ref="S88:S109" si="48">(D88-D$3)*0.0011*3/32768</f>
        <v>0.99061663513183595</v>
      </c>
      <c r="T88" s="15">
        <f t="shared" ref="T88:T109" si="49">(E88-E$3)*17.4*3/32768</f>
        <v>-15.211724853515623</v>
      </c>
      <c r="U88" s="15">
        <f t="shared" ref="U88:U109" si="50">(E88-E$3)*18.8*3/32768</f>
        <v>-16.435656738281253</v>
      </c>
      <c r="V88" s="15">
        <f t="shared" ref="V88:V109" si="51">SUM(R88:U88)</f>
        <v>-30.863206301879885</v>
      </c>
    </row>
    <row r="89" spans="1:22" x14ac:dyDescent="0.55000000000000004">
      <c r="A89" s="19"/>
      <c r="B89">
        <v>15</v>
      </c>
      <c r="C89">
        <v>265526</v>
      </c>
      <c r="D89">
        <v>29224016</v>
      </c>
      <c r="E89">
        <v>18293</v>
      </c>
      <c r="F89">
        <v>87564</v>
      </c>
      <c r="G89">
        <v>15</v>
      </c>
      <c r="H89" s="15">
        <f t="shared" si="39"/>
        <v>8.234793090820312E-3</v>
      </c>
      <c r="I89" s="15">
        <f t="shared" si="40"/>
        <v>3.2722925415039064E-3</v>
      </c>
      <c r="J89" s="15">
        <f t="shared" si="41"/>
        <v>1.3864562988281249E-2</v>
      </c>
      <c r="K89" s="15">
        <f t="shared" si="42"/>
        <v>5.7011596679687505E-2</v>
      </c>
      <c r="L89" s="15">
        <f t="shared" si="43"/>
        <v>8.2383245300292979E-2</v>
      </c>
      <c r="M89">
        <v>15</v>
      </c>
      <c r="N89" s="16">
        <f t="shared" si="44"/>
        <v>2.6562543395576088E-4</v>
      </c>
      <c r="O89" s="16">
        <f t="shared" si="45"/>
        <v>1.0109229939557242E-3</v>
      </c>
      <c r="P89" s="17">
        <f t="shared" si="46"/>
        <v>1.2765484279114851E-3</v>
      </c>
      <c r="Q89">
        <v>15</v>
      </c>
      <c r="R89" s="15">
        <f t="shared" si="47"/>
        <v>2.26399658203125</v>
      </c>
      <c r="S89" s="15">
        <f t="shared" si="48"/>
        <v>1.9723043975830081</v>
      </c>
      <c r="T89" s="15">
        <f t="shared" si="49"/>
        <v>-11.052355957031249</v>
      </c>
      <c r="U89" s="15">
        <f t="shared" si="50"/>
        <v>-11.9416259765625</v>
      </c>
      <c r="V89" s="15">
        <f t="shared" si="51"/>
        <v>-18.757680953979492</v>
      </c>
    </row>
    <row r="90" spans="1:22" x14ac:dyDescent="0.55000000000000004">
      <c r="A90" s="19"/>
      <c r="B90">
        <v>20</v>
      </c>
      <c r="C90">
        <v>347535</v>
      </c>
      <c r="D90">
        <v>38971561</v>
      </c>
      <c r="E90">
        <v>20904</v>
      </c>
      <c r="F90">
        <v>97676</v>
      </c>
      <c r="G90">
        <v>20</v>
      </c>
      <c r="H90" s="15">
        <f t="shared" si="39"/>
        <v>8.2589630126953129E-3</v>
      </c>
      <c r="I90" s="15">
        <f t="shared" si="40"/>
        <v>3.2721861267089847E-3</v>
      </c>
      <c r="J90" s="15">
        <f t="shared" si="41"/>
        <v>1.3864562988281249E-2</v>
      </c>
      <c r="K90" s="15">
        <f t="shared" si="42"/>
        <v>5.8015625000000008E-2</v>
      </c>
      <c r="L90" s="15">
        <f t="shared" si="43"/>
        <v>8.3411337127685559E-2</v>
      </c>
      <c r="M90">
        <v>20</v>
      </c>
      <c r="N90" s="16">
        <f t="shared" si="44"/>
        <v>2.6562751473769815E-4</v>
      </c>
      <c r="O90" s="16">
        <f t="shared" si="45"/>
        <v>1.0287343657708172E-3</v>
      </c>
      <c r="P90" s="17">
        <f t="shared" si="46"/>
        <v>1.2943618805085154E-3</v>
      </c>
      <c r="Q90">
        <v>20</v>
      </c>
      <c r="R90" s="15">
        <f t="shared" si="47"/>
        <v>4.7416854858398443</v>
      </c>
      <c r="S90" s="15">
        <f t="shared" si="48"/>
        <v>2.9539602355957033</v>
      </c>
      <c r="T90" s="15">
        <f t="shared" si="49"/>
        <v>-6.8929870605468739</v>
      </c>
      <c r="U90" s="15">
        <f t="shared" si="50"/>
        <v>-7.4475952148437505</v>
      </c>
      <c r="V90" s="15">
        <f t="shared" si="51"/>
        <v>-6.6449365539550769</v>
      </c>
    </row>
    <row r="91" spans="1:22" x14ac:dyDescent="0.55000000000000004">
      <c r="A91" s="19"/>
      <c r="B91">
        <v>25</v>
      </c>
      <c r="C91">
        <v>429722</v>
      </c>
      <c r="D91">
        <v>48719006</v>
      </c>
      <c r="E91">
        <v>23515</v>
      </c>
      <c r="F91">
        <v>107613</v>
      </c>
      <c r="G91">
        <v>25</v>
      </c>
      <c r="H91" s="15">
        <f t="shared" si="39"/>
        <v>8.276889038085938E-3</v>
      </c>
      <c r="I91" s="15">
        <f t="shared" si="40"/>
        <v>3.272152557373047E-3</v>
      </c>
      <c r="J91" s="15">
        <f t="shared" si="41"/>
        <v>1.3864562988281249E-2</v>
      </c>
      <c r="K91" s="15">
        <f t="shared" si="42"/>
        <v>5.7011596679687505E-2</v>
      </c>
      <c r="L91" s="15">
        <f t="shared" si="43"/>
        <v>8.2425201263427741E-2</v>
      </c>
      <c r="M91">
        <v>25</v>
      </c>
      <c r="N91" s="16">
        <f t="shared" si="44"/>
        <v>2.6562540693283332E-4</v>
      </c>
      <c r="O91" s="16">
        <f t="shared" si="45"/>
        <v>1.0109228911112848E-3</v>
      </c>
      <c r="P91" s="17">
        <f t="shared" si="46"/>
        <v>1.2765482980441182E-3</v>
      </c>
      <c r="Q91">
        <v>25</v>
      </c>
      <c r="R91" s="15">
        <f t="shared" si="47"/>
        <v>7.2247521972656248</v>
      </c>
      <c r="S91" s="15">
        <f t="shared" si="48"/>
        <v>3.9356060028076172</v>
      </c>
      <c r="T91" s="15">
        <f t="shared" si="49"/>
        <v>-2.7336181640624999</v>
      </c>
      <c r="U91" s="15">
        <f t="shared" si="50"/>
        <v>-2.9535644531250003</v>
      </c>
      <c r="V91" s="15">
        <f t="shared" si="51"/>
        <v>5.4731755828857409</v>
      </c>
    </row>
    <row r="92" spans="1:22" x14ac:dyDescent="0.55000000000000004">
      <c r="A92" s="19"/>
      <c r="B92">
        <v>30</v>
      </c>
      <c r="C92">
        <v>540697</v>
      </c>
      <c r="D92">
        <v>58435536</v>
      </c>
      <c r="E92">
        <v>31040</v>
      </c>
      <c r="F92">
        <v>119267</v>
      </c>
      <c r="G92">
        <v>30</v>
      </c>
      <c r="H92" s="15">
        <f t="shared" si="39"/>
        <v>1.1176071166992187E-2</v>
      </c>
      <c r="I92" s="15">
        <f t="shared" si="40"/>
        <v>3.261774597167969E-3</v>
      </c>
      <c r="J92" s="15">
        <f t="shared" si="41"/>
        <v>3.995819091796874E-2</v>
      </c>
      <c r="K92" s="15">
        <f t="shared" si="42"/>
        <v>6.6862548828125007E-2</v>
      </c>
      <c r="L92" s="15">
        <f t="shared" si="43"/>
        <v>0.1212585855102539</v>
      </c>
      <c r="M92">
        <v>30</v>
      </c>
      <c r="N92" s="16">
        <f t="shared" si="44"/>
        <v>7.6570808155274409E-4</v>
      </c>
      <c r="O92" s="16">
        <f t="shared" si="45"/>
        <v>1.1858554129456052E-3</v>
      </c>
      <c r="P92" s="17">
        <f t="shared" si="46"/>
        <v>1.9515634944983493E-3</v>
      </c>
      <c r="Q92">
        <v>30</v>
      </c>
      <c r="R92" s="15">
        <f t="shared" si="47"/>
        <v>10.577573547363283</v>
      </c>
      <c r="S92" s="15">
        <f t="shared" si="48"/>
        <v>4.9141383819580078</v>
      </c>
      <c r="T92" s="15">
        <f t="shared" si="49"/>
        <v>9.2538391113281246</v>
      </c>
      <c r="U92" s="15">
        <f t="shared" si="50"/>
        <v>9.9984008789062493</v>
      </c>
      <c r="V92" s="15">
        <f t="shared" si="51"/>
        <v>34.74395191955567</v>
      </c>
    </row>
    <row r="93" spans="1:22" x14ac:dyDescent="0.55000000000000004">
      <c r="B93">
        <v>35</v>
      </c>
      <c r="C93">
        <v>729564</v>
      </c>
      <c r="D93">
        <v>68076779</v>
      </c>
      <c r="E93">
        <v>54368</v>
      </c>
      <c r="F93">
        <v>140230</v>
      </c>
      <c r="G93">
        <v>35</v>
      </c>
      <c r="H93" s="15">
        <f t="shared" si="39"/>
        <v>1.9020419311523439E-2</v>
      </c>
      <c r="I93" s="15">
        <f t="shared" si="40"/>
        <v>3.2365012512207037E-3</v>
      </c>
      <c r="J93" s="15">
        <f t="shared" si="41"/>
        <v>0.12387304687499999</v>
      </c>
      <c r="K93" s="15">
        <f t="shared" si="42"/>
        <v>0.12027111816406252</v>
      </c>
      <c r="L93" s="15">
        <f t="shared" si="43"/>
        <v>0.26640108560180664</v>
      </c>
      <c r="N93" s="16">
        <f t="shared" si="44"/>
        <v>2.3731168827205392E-3</v>
      </c>
      <c r="O93" s="16">
        <f t="shared" si="45"/>
        <v>2.132529544430327E-3</v>
      </c>
      <c r="P93" s="17">
        <f t="shared" si="46"/>
        <v>4.5056464271508662E-3</v>
      </c>
      <c r="R93" s="15">
        <f t="shared" si="47"/>
        <v>16.283699340820313</v>
      </c>
      <c r="S93" s="15">
        <f t="shared" si="48"/>
        <v>5.885088757324219</v>
      </c>
      <c r="T93" s="15">
        <f t="shared" si="49"/>
        <v>46.415753173828122</v>
      </c>
      <c r="U93" s="15">
        <f t="shared" si="50"/>
        <v>50.150354003906244</v>
      </c>
      <c r="V93" s="15">
        <f t="shared" si="51"/>
        <v>118.7348952758789</v>
      </c>
    </row>
    <row r="94" spans="1:22" x14ac:dyDescent="0.55000000000000004">
      <c r="B94">
        <v>40</v>
      </c>
      <c r="C94">
        <v>961431</v>
      </c>
      <c r="D94">
        <v>77674611</v>
      </c>
      <c r="E94">
        <v>65892</v>
      </c>
      <c r="F94">
        <v>154173</v>
      </c>
      <c r="G94">
        <v>40</v>
      </c>
      <c r="H94" s="15">
        <f t="shared" si="39"/>
        <v>2.3350863647460939E-2</v>
      </c>
      <c r="I94" s="15">
        <f t="shared" si="40"/>
        <v>3.2219284667968752E-3</v>
      </c>
      <c r="J94" s="15">
        <f t="shared" si="41"/>
        <v>6.1193115234374991E-2</v>
      </c>
      <c r="K94" s="15">
        <f t="shared" si="42"/>
        <v>7.9995239257812503E-2</v>
      </c>
      <c r="L94" s="15">
        <f t="shared" si="43"/>
        <v>0.16776114660644531</v>
      </c>
      <c r="N94" s="16">
        <f t="shared" si="44"/>
        <v>1.1723655017310296E-3</v>
      </c>
      <c r="O94" s="16">
        <f t="shared" si="45"/>
        <v>1.4184564552790478E-3</v>
      </c>
      <c r="P94" s="17">
        <f t="shared" si="46"/>
        <v>2.5908219570100772E-3</v>
      </c>
      <c r="R94" s="15">
        <f t="shared" si="47"/>
        <v>23.288958435058593</v>
      </c>
      <c r="S94" s="15">
        <f t="shared" si="48"/>
        <v>6.8516672973632815</v>
      </c>
      <c r="T94" s="15">
        <f t="shared" si="49"/>
        <v>64.773687744140616</v>
      </c>
      <c r="U94" s="15">
        <f t="shared" si="50"/>
        <v>69.985363769531261</v>
      </c>
      <c r="V94" s="15">
        <f t="shared" si="51"/>
        <v>164.89967724609374</v>
      </c>
    </row>
    <row r="95" spans="1:22" x14ac:dyDescent="0.55000000000000004">
      <c r="B95">
        <v>45</v>
      </c>
      <c r="C95">
        <v>1173054</v>
      </c>
      <c r="D95">
        <v>87292582</v>
      </c>
      <c r="E95">
        <v>67802</v>
      </c>
      <c r="F95">
        <v>165667</v>
      </c>
      <c r="G95">
        <v>45</v>
      </c>
      <c r="H95" s="15">
        <f t="shared" si="39"/>
        <v>2.1312130737304688E-2</v>
      </c>
      <c r="I95" s="15">
        <f t="shared" si="40"/>
        <v>3.2286889953613285E-3</v>
      </c>
      <c r="J95" s="15">
        <f t="shared" si="41"/>
        <v>1.0142211914062501E-2</v>
      </c>
      <c r="K95" s="15">
        <f t="shared" si="42"/>
        <v>6.5944580078125009E-2</v>
      </c>
      <c r="L95" s="15">
        <f t="shared" si="43"/>
        <v>0.10062761172485353</v>
      </c>
      <c r="N95" s="16">
        <f t="shared" si="44"/>
        <v>1.9431117907819999E-4</v>
      </c>
      <c r="O95" s="16">
        <f t="shared" si="45"/>
        <v>1.169326016923995E-3</v>
      </c>
      <c r="P95" s="17">
        <f t="shared" si="46"/>
        <v>1.363637196002195E-3</v>
      </c>
      <c r="R95" s="15">
        <f t="shared" si="47"/>
        <v>29.68259765625</v>
      </c>
      <c r="S95" s="15">
        <f t="shared" si="48"/>
        <v>7.8202739959716805</v>
      </c>
      <c r="T95" s="15">
        <f t="shared" si="49"/>
        <v>67.816351318359366</v>
      </c>
      <c r="U95" s="15">
        <f t="shared" si="50"/>
        <v>73.272839355468761</v>
      </c>
      <c r="V95" s="15">
        <f t="shared" si="51"/>
        <v>178.59206232604981</v>
      </c>
    </row>
    <row r="96" spans="1:22" x14ac:dyDescent="0.55000000000000004">
      <c r="B96">
        <v>50</v>
      </c>
      <c r="C96">
        <v>1614783</v>
      </c>
      <c r="D96">
        <v>96678660</v>
      </c>
      <c r="E96">
        <v>193236</v>
      </c>
      <c r="F96">
        <v>231852</v>
      </c>
      <c r="G96">
        <v>50</v>
      </c>
      <c r="H96" s="15">
        <f t="shared" si="39"/>
        <v>4.4485647583007812E-2</v>
      </c>
      <c r="I96" s="15">
        <f t="shared" si="40"/>
        <v>3.1508440551757818E-3</v>
      </c>
      <c r="J96" s="15">
        <f t="shared" si="41"/>
        <v>0.66606188964843738</v>
      </c>
      <c r="K96" s="15">
        <f t="shared" si="42"/>
        <v>0.37972351074218752</v>
      </c>
      <c r="L96" s="15">
        <f t="shared" si="43"/>
        <v>1.0934218920288086</v>
      </c>
      <c r="N96" s="16">
        <f t="shared" si="44"/>
        <v>1.2763172903171582E-2</v>
      </c>
      <c r="O96" s="16">
        <f t="shared" si="45"/>
        <v>6.7344627341582915E-3</v>
      </c>
      <c r="P96" s="17">
        <f t="shared" si="46"/>
        <v>1.9497635637329876E-2</v>
      </c>
      <c r="R96" s="15">
        <f t="shared" si="47"/>
        <v>43.028291931152346</v>
      </c>
      <c r="S96" s="15">
        <f t="shared" si="48"/>
        <v>8.7655272125244146</v>
      </c>
      <c r="T96" s="15">
        <f t="shared" si="49"/>
        <v>267.63491821289057</v>
      </c>
      <c r="U96" s="15">
        <f t="shared" si="50"/>
        <v>289.16876220703125</v>
      </c>
      <c r="V96" s="15">
        <f t="shared" si="51"/>
        <v>608.5974995635986</v>
      </c>
    </row>
    <row r="97" spans="2:22" x14ac:dyDescent="0.55000000000000004">
      <c r="B97">
        <v>55</v>
      </c>
      <c r="C97">
        <v>2137554</v>
      </c>
      <c r="D97">
        <v>105985814</v>
      </c>
      <c r="E97">
        <v>206052</v>
      </c>
      <c r="F97">
        <v>259129</v>
      </c>
      <c r="G97">
        <v>55</v>
      </c>
      <c r="H97" s="15">
        <f t="shared" si="39"/>
        <v>5.2647225952148442E-2</v>
      </c>
      <c r="I97" s="15">
        <f t="shared" si="40"/>
        <v>3.1243497924804691E-3</v>
      </c>
      <c r="J97" s="15">
        <f t="shared" si="41"/>
        <v>6.8053710937499984E-2</v>
      </c>
      <c r="K97" s="15">
        <f t="shared" si="42"/>
        <v>0.1564964599609375</v>
      </c>
      <c r="L97" s="15">
        <f t="shared" si="43"/>
        <v>0.28032174664306642</v>
      </c>
      <c r="N97" s="16">
        <f t="shared" si="44"/>
        <v>1.3037739352029644E-3</v>
      </c>
      <c r="O97" s="16">
        <f t="shared" si="45"/>
        <v>2.7748940098729137E-3</v>
      </c>
      <c r="P97" s="17">
        <f t="shared" si="46"/>
        <v>4.078667945075878E-3</v>
      </c>
      <c r="R97" s="15">
        <f t="shared" si="47"/>
        <v>58.822459716796871</v>
      </c>
      <c r="S97" s="15">
        <f t="shared" si="48"/>
        <v>9.7028321502685557</v>
      </c>
      <c r="T97" s="15">
        <f t="shared" si="49"/>
        <v>288.0510314941406</v>
      </c>
      <c r="U97" s="15">
        <f t="shared" si="50"/>
        <v>311.22755126953126</v>
      </c>
      <c r="V97" s="15">
        <f t="shared" si="51"/>
        <v>667.80387463073725</v>
      </c>
    </row>
    <row r="98" spans="2:22" x14ac:dyDescent="0.55000000000000004">
      <c r="B98">
        <v>60</v>
      </c>
      <c r="C98">
        <v>2705554</v>
      </c>
      <c r="D98">
        <v>115247642</v>
      </c>
      <c r="E98">
        <v>234696</v>
      </c>
      <c r="F98">
        <v>301440</v>
      </c>
      <c r="G98">
        <v>60</v>
      </c>
      <c r="H98" s="15">
        <f t="shared" si="39"/>
        <v>5.7202148437500003E-2</v>
      </c>
      <c r="I98" s="15">
        <f t="shared" si="40"/>
        <v>3.1091341552734377E-3</v>
      </c>
      <c r="J98" s="15">
        <f t="shared" si="41"/>
        <v>0.15210131835937499</v>
      </c>
      <c r="K98" s="15">
        <f t="shared" si="42"/>
        <v>0.24275109863281255</v>
      </c>
      <c r="L98" s="15">
        <f t="shared" si="43"/>
        <v>0.45516369958496095</v>
      </c>
      <c r="N98" s="16">
        <f t="shared" si="44"/>
        <v>2.913987915149685E-3</v>
      </c>
      <c r="O98" s="16">
        <f t="shared" si="45"/>
        <v>4.3043479499336101E-3</v>
      </c>
      <c r="P98" s="17">
        <f t="shared" si="46"/>
        <v>7.2183358650832951E-3</v>
      </c>
      <c r="R98" s="15">
        <f t="shared" si="47"/>
        <v>75.983104248046871</v>
      </c>
      <c r="S98" s="15">
        <f t="shared" si="48"/>
        <v>10.635572396850588</v>
      </c>
      <c r="T98" s="15">
        <f t="shared" si="49"/>
        <v>333.68142700195307</v>
      </c>
      <c r="U98" s="15">
        <f t="shared" si="50"/>
        <v>360.52935791015625</v>
      </c>
      <c r="V98" s="15">
        <f t="shared" si="51"/>
        <v>780.82946155700677</v>
      </c>
    </row>
    <row r="99" spans="2:22" x14ac:dyDescent="0.55000000000000004">
      <c r="B99">
        <v>65</v>
      </c>
      <c r="C99">
        <v>3254843</v>
      </c>
      <c r="D99">
        <v>124525840</v>
      </c>
      <c r="E99">
        <v>246538</v>
      </c>
      <c r="F99">
        <v>334245</v>
      </c>
      <c r="G99">
        <v>65</v>
      </c>
      <c r="H99" s="15">
        <f t="shared" si="39"/>
        <v>5.5317800903320308E-2</v>
      </c>
      <c r="I99" s="15">
        <f t="shared" si="40"/>
        <v>3.1146294555664065E-3</v>
      </c>
      <c r="J99" s="15">
        <f t="shared" si="41"/>
        <v>6.2881713867187494E-2</v>
      </c>
      <c r="K99" s="15">
        <f t="shared" si="42"/>
        <v>0.1882122802734375</v>
      </c>
      <c r="L99" s="15">
        <f t="shared" si="43"/>
        <v>0.30952642449951173</v>
      </c>
      <c r="N99" s="16">
        <f t="shared" si="44"/>
        <v>1.2049876026292378E-3</v>
      </c>
      <c r="O99" s="16">
        <f t="shared" si="45"/>
        <v>3.3380863286819914E-3</v>
      </c>
      <c r="P99" s="17">
        <f t="shared" si="46"/>
        <v>4.5430739313112294E-3</v>
      </c>
      <c r="R99" s="15">
        <f t="shared" si="47"/>
        <v>92.578444519042961</v>
      </c>
      <c r="S99" s="15">
        <f t="shared" si="48"/>
        <v>11.569961233520509</v>
      </c>
      <c r="T99" s="15">
        <f t="shared" si="49"/>
        <v>352.54594116210933</v>
      </c>
      <c r="U99" s="15">
        <f t="shared" si="50"/>
        <v>380.91170654296877</v>
      </c>
      <c r="V99" s="15">
        <f t="shared" si="51"/>
        <v>837.60605345764156</v>
      </c>
    </row>
    <row r="100" spans="2:22" x14ac:dyDescent="0.55000000000000004">
      <c r="B100">
        <v>70</v>
      </c>
      <c r="C100">
        <v>3859452</v>
      </c>
      <c r="D100">
        <v>133750786</v>
      </c>
      <c r="E100">
        <v>270780</v>
      </c>
      <c r="F100">
        <v>382548</v>
      </c>
      <c r="G100">
        <v>70</v>
      </c>
      <c r="H100" s="15">
        <f t="shared" si="39"/>
        <v>6.0888967895507816E-2</v>
      </c>
      <c r="I100" s="15">
        <f t="shared" si="40"/>
        <v>3.0967531127929688E-3</v>
      </c>
      <c r="J100" s="15">
        <f t="shared" si="41"/>
        <v>0.12872644042968748</v>
      </c>
      <c r="K100" s="15">
        <f t="shared" si="42"/>
        <v>0.27712902832031255</v>
      </c>
      <c r="L100" s="15">
        <f t="shared" si="43"/>
        <v>0.4698411897583008</v>
      </c>
      <c r="N100" s="16">
        <f t="shared" si="44"/>
        <v>2.4662357553317522E-3</v>
      </c>
      <c r="O100" s="16">
        <f t="shared" si="45"/>
        <v>4.9140576557127969E-3</v>
      </c>
      <c r="P100" s="17">
        <f t="shared" si="46"/>
        <v>7.3802934110445487E-3</v>
      </c>
      <c r="R100" s="15">
        <f t="shared" si="47"/>
        <v>110.84513488769531</v>
      </c>
      <c r="S100" s="15">
        <f t="shared" si="48"/>
        <v>12.498987167358401</v>
      </c>
      <c r="T100" s="15">
        <f t="shared" si="49"/>
        <v>391.16387329101559</v>
      </c>
      <c r="U100" s="15">
        <f t="shared" si="50"/>
        <v>422.6368286132813</v>
      </c>
      <c r="V100" s="15">
        <f t="shared" si="51"/>
        <v>937.14482395935056</v>
      </c>
    </row>
    <row r="101" spans="2:22" x14ac:dyDescent="0.55000000000000004">
      <c r="B101">
        <v>75</v>
      </c>
      <c r="C101">
        <v>4444846</v>
      </c>
      <c r="D101">
        <v>142993136</v>
      </c>
      <c r="E101">
        <v>286273</v>
      </c>
      <c r="F101">
        <v>425609</v>
      </c>
      <c r="G101">
        <v>75</v>
      </c>
      <c r="H101" s="15">
        <f t="shared" si="39"/>
        <v>5.8953863525390629E-2</v>
      </c>
      <c r="I101" s="15">
        <f t="shared" si="40"/>
        <v>3.1025955200195319E-3</v>
      </c>
      <c r="J101" s="15">
        <f t="shared" si="41"/>
        <v>8.2268737792968741E-2</v>
      </c>
      <c r="K101" s="15">
        <f t="shared" si="42"/>
        <v>0.24705407714843755</v>
      </c>
      <c r="L101" s="15">
        <f t="shared" si="43"/>
        <v>0.39137927398681649</v>
      </c>
      <c r="N101" s="16">
        <f t="shared" si="44"/>
        <v>1.5764553899653877E-3</v>
      </c>
      <c r="O101" s="16">
        <f t="shared" si="45"/>
        <v>4.3815752628477093E-3</v>
      </c>
      <c r="P101" s="17">
        <f t="shared" si="46"/>
        <v>5.9580306528130966E-3</v>
      </c>
      <c r="R101" s="15">
        <f t="shared" si="47"/>
        <v>128.53129394531248</v>
      </c>
      <c r="S101" s="15">
        <f t="shared" si="48"/>
        <v>13.429765823364258</v>
      </c>
      <c r="T101" s="15">
        <f t="shared" si="49"/>
        <v>415.8444946289062</v>
      </c>
      <c r="U101" s="15">
        <f t="shared" si="50"/>
        <v>449.30324707031252</v>
      </c>
      <c r="V101" s="15">
        <f t="shared" si="51"/>
        <v>1007.1088014678954</v>
      </c>
    </row>
    <row r="102" spans="2:22" x14ac:dyDescent="0.55000000000000004">
      <c r="B102">
        <v>80</v>
      </c>
      <c r="C102">
        <v>5045475</v>
      </c>
      <c r="D102">
        <v>152221949</v>
      </c>
      <c r="E102">
        <v>300700</v>
      </c>
      <c r="F102">
        <v>472404</v>
      </c>
      <c r="G102">
        <v>80</v>
      </c>
      <c r="H102" s="15">
        <f t="shared" si="39"/>
        <v>6.0488150024414059E-2</v>
      </c>
      <c r="I102" s="15">
        <f t="shared" si="40"/>
        <v>3.0980512390136722E-3</v>
      </c>
      <c r="J102" s="15">
        <f t="shared" si="41"/>
        <v>7.6608215332031243E-2</v>
      </c>
      <c r="K102" s="15">
        <f t="shared" si="42"/>
        <v>0.26847717285156247</v>
      </c>
      <c r="L102" s="15">
        <f t="shared" si="43"/>
        <v>0.40867158944702142</v>
      </c>
      <c r="N102" s="16">
        <f t="shared" si="44"/>
        <v>1.4677333667567295E-3</v>
      </c>
      <c r="O102" s="16">
        <f t="shared" si="45"/>
        <v>4.7606975044972031E-3</v>
      </c>
      <c r="P102" s="17">
        <f t="shared" si="46"/>
        <v>6.2284308712539328E-3</v>
      </c>
      <c r="R102" s="15">
        <f t="shared" si="47"/>
        <v>146.67773895263673</v>
      </c>
      <c r="S102" s="15">
        <f t="shared" si="48"/>
        <v>14.359181195068359</v>
      </c>
      <c r="T102" s="15">
        <f t="shared" si="49"/>
        <v>438.82695922851559</v>
      </c>
      <c r="U102" s="15">
        <f t="shared" si="50"/>
        <v>474.1348754882813</v>
      </c>
      <c r="V102" s="15">
        <f t="shared" si="51"/>
        <v>1073.998754864502</v>
      </c>
    </row>
    <row r="103" spans="2:22" x14ac:dyDescent="0.55000000000000004">
      <c r="B103">
        <v>85</v>
      </c>
      <c r="C103">
        <v>5656132</v>
      </c>
      <c r="D103">
        <v>161439050</v>
      </c>
      <c r="E103">
        <v>313224</v>
      </c>
      <c r="F103">
        <v>521957</v>
      </c>
      <c r="G103">
        <v>85</v>
      </c>
      <c r="H103" s="15">
        <f t="shared" si="39"/>
        <v>6.1498049926757808E-2</v>
      </c>
      <c r="I103" s="15">
        <f t="shared" si="40"/>
        <v>3.0941195983886722E-3</v>
      </c>
      <c r="J103" s="15">
        <f t="shared" si="41"/>
        <v>6.6503173828124998E-2</v>
      </c>
      <c r="K103" s="15">
        <f t="shared" si="42"/>
        <v>0.28430065917968755</v>
      </c>
      <c r="L103" s="15">
        <f t="shared" si="43"/>
        <v>0.41539600253295905</v>
      </c>
      <c r="N103" s="16">
        <f t="shared" si="44"/>
        <v>1.2743496532983413E-3</v>
      </c>
      <c r="O103" s="16">
        <f t="shared" si="45"/>
        <v>5.0421469474523084E-3</v>
      </c>
      <c r="P103" s="17">
        <f t="shared" si="46"/>
        <v>6.3164966007506502E-3</v>
      </c>
      <c r="R103" s="15">
        <f t="shared" si="47"/>
        <v>165.12715393066406</v>
      </c>
      <c r="S103" s="15">
        <f t="shared" si="48"/>
        <v>15.287417074584962</v>
      </c>
      <c r="T103" s="15">
        <f t="shared" si="49"/>
        <v>458.77791137695306</v>
      </c>
      <c r="U103" s="15">
        <f t="shared" si="50"/>
        <v>495.69107666015628</v>
      </c>
      <c r="V103" s="15">
        <f t="shared" si="51"/>
        <v>1134.8835590423585</v>
      </c>
    </row>
    <row r="104" spans="2:22" x14ac:dyDescent="0.55000000000000004">
      <c r="B104">
        <v>90</v>
      </c>
      <c r="C104">
        <v>6240391</v>
      </c>
      <c r="D104">
        <v>170684520</v>
      </c>
      <c r="E104">
        <v>328334</v>
      </c>
      <c r="F104">
        <v>561490</v>
      </c>
      <c r="G104">
        <v>90</v>
      </c>
      <c r="H104" s="15">
        <f t="shared" si="39"/>
        <v>5.8839559936523442E-2</v>
      </c>
      <c r="I104" s="15">
        <f t="shared" si="40"/>
        <v>3.1036428833007812E-3</v>
      </c>
      <c r="J104" s="15">
        <f t="shared" si="41"/>
        <v>8.0234985351562496E-2</v>
      </c>
      <c r="K104" s="15">
        <f t="shared" si="42"/>
        <v>0.22681286621093752</v>
      </c>
      <c r="L104" s="15">
        <f t="shared" si="43"/>
        <v>0.36899105438232427</v>
      </c>
      <c r="N104" s="16">
        <f t="shared" si="44"/>
        <v>1.5371736087536085E-3</v>
      </c>
      <c r="O104" s="16">
        <f t="shared" si="45"/>
        <v>4.0217792372505895E-3</v>
      </c>
      <c r="P104" s="17">
        <f t="shared" si="46"/>
        <v>5.5589528460041979E-3</v>
      </c>
      <c r="R104" s="15">
        <f t="shared" si="47"/>
        <v>182.7790219116211</v>
      </c>
      <c r="S104" s="15">
        <f t="shared" si="48"/>
        <v>16.218509939575199</v>
      </c>
      <c r="T104" s="15">
        <f t="shared" si="49"/>
        <v>482.84840698242181</v>
      </c>
      <c r="U104" s="15">
        <f t="shared" si="50"/>
        <v>521.69827880859384</v>
      </c>
      <c r="V104" s="15">
        <f t="shared" si="51"/>
        <v>1203.5442176422121</v>
      </c>
    </row>
    <row r="105" spans="2:22" x14ac:dyDescent="0.55000000000000004">
      <c r="B105">
        <v>95</v>
      </c>
      <c r="C105">
        <v>6849371</v>
      </c>
      <c r="D105">
        <v>179905278</v>
      </c>
      <c r="E105">
        <v>343923</v>
      </c>
      <c r="F105">
        <v>607466</v>
      </c>
      <c r="G105">
        <v>95</v>
      </c>
      <c r="H105" s="15">
        <f t="shared" si="39"/>
        <v>6.1329162597656257E-2</v>
      </c>
      <c r="I105" s="15">
        <f t="shared" si="40"/>
        <v>3.0953472290039061E-3</v>
      </c>
      <c r="J105" s="15">
        <f t="shared" si="41"/>
        <v>8.2778503417968732E-2</v>
      </c>
      <c r="K105" s="15">
        <f t="shared" si="42"/>
        <v>0.26377832031250004</v>
      </c>
      <c r="L105" s="15">
        <f t="shared" si="43"/>
        <v>0.41098133355712896</v>
      </c>
      <c r="N105" s="16">
        <f t="shared" si="44"/>
        <v>1.5859018826341047E-3</v>
      </c>
      <c r="O105" s="16">
        <f t="shared" si="45"/>
        <v>4.6772355478854064E-3</v>
      </c>
      <c r="P105" s="17">
        <f t="shared" si="46"/>
        <v>6.2631374305195109E-3</v>
      </c>
      <c r="R105" s="15">
        <f t="shared" si="47"/>
        <v>201.17777069091795</v>
      </c>
      <c r="S105" s="15">
        <f t="shared" si="48"/>
        <v>17.147114108276369</v>
      </c>
      <c r="T105" s="15">
        <f t="shared" si="49"/>
        <v>507.68195800781245</v>
      </c>
      <c r="U105" s="15">
        <f t="shared" si="50"/>
        <v>548.52993164062502</v>
      </c>
      <c r="V105" s="15">
        <f t="shared" si="51"/>
        <v>1274.5367744476316</v>
      </c>
    </row>
    <row r="106" spans="2:22" x14ac:dyDescent="0.55000000000000004">
      <c r="B106">
        <v>100</v>
      </c>
      <c r="C106">
        <v>7428268</v>
      </c>
      <c r="D106">
        <v>189155746</v>
      </c>
      <c r="E106">
        <v>355822</v>
      </c>
      <c r="F106">
        <v>654054</v>
      </c>
      <c r="G106">
        <v>100</v>
      </c>
      <c r="H106" s="15">
        <f t="shared" si="39"/>
        <v>5.8299563598632816E-2</v>
      </c>
      <c r="I106" s="15">
        <f t="shared" si="40"/>
        <v>3.1053206787109377E-3</v>
      </c>
      <c r="J106" s="15">
        <f t="shared" si="41"/>
        <v>6.3184387207031248E-2</v>
      </c>
      <c r="K106" s="15">
        <f t="shared" si="42"/>
        <v>0.26728955078125</v>
      </c>
      <c r="L106" s="15">
        <f t="shared" si="43"/>
        <v>0.39187882226562498</v>
      </c>
      <c r="N106" s="16">
        <f t="shared" si="44"/>
        <v>1.2105563279011411E-3</v>
      </c>
      <c r="O106" s="16">
        <f t="shared" si="45"/>
        <v>4.7396754520765078E-3</v>
      </c>
      <c r="P106" s="17">
        <f t="shared" si="46"/>
        <v>5.9502317799776487E-3</v>
      </c>
      <c r="R106" s="15">
        <f t="shared" si="47"/>
        <v>218.66763977050783</v>
      </c>
      <c r="S106" s="15">
        <f t="shared" si="48"/>
        <v>18.078710311889651</v>
      </c>
      <c r="T106" s="15">
        <f t="shared" si="49"/>
        <v>526.63727416992185</v>
      </c>
      <c r="U106" s="15">
        <f t="shared" si="50"/>
        <v>569.0103881835937</v>
      </c>
      <c r="V106" s="15">
        <f t="shared" si="51"/>
        <v>1332.3940124359131</v>
      </c>
    </row>
    <row r="107" spans="2:22" x14ac:dyDescent="0.55000000000000004">
      <c r="B107">
        <v>105</v>
      </c>
      <c r="C107">
        <v>7995015</v>
      </c>
      <c r="D107">
        <v>198416659</v>
      </c>
      <c r="E107">
        <v>367952</v>
      </c>
      <c r="F107">
        <v>695008</v>
      </c>
      <c r="G107">
        <v>105</v>
      </c>
      <c r="H107" s="15">
        <f t="shared" si="39"/>
        <v>5.707596130371094E-2</v>
      </c>
      <c r="I107" s="15">
        <f t="shared" si="40"/>
        <v>3.1088269958496092E-3</v>
      </c>
      <c r="J107" s="15">
        <f t="shared" si="41"/>
        <v>6.4411010742187497E-2</v>
      </c>
      <c r="K107" s="15">
        <f t="shared" si="42"/>
        <v>0.234965576171875</v>
      </c>
      <c r="L107" s="15">
        <f t="shared" si="43"/>
        <v>0.35956137521362302</v>
      </c>
      <c r="N107" s="16">
        <f t="shared" si="44"/>
        <v>1.2342714338916894E-3</v>
      </c>
      <c r="O107" s="16">
        <f t="shared" si="45"/>
        <v>4.1672178321187341E-3</v>
      </c>
      <c r="P107" s="17">
        <f t="shared" si="46"/>
        <v>5.4014892660104235E-3</v>
      </c>
      <c r="R107" s="15">
        <f t="shared" si="47"/>
        <v>235.79042816162109</v>
      </c>
      <c r="S107" s="15">
        <f t="shared" si="48"/>
        <v>19.011358410644533</v>
      </c>
      <c r="T107" s="15">
        <f t="shared" si="49"/>
        <v>545.9605773925781</v>
      </c>
      <c r="U107" s="15">
        <f t="shared" si="50"/>
        <v>589.8884399414062</v>
      </c>
      <c r="V107" s="15">
        <f t="shared" si="51"/>
        <v>1390.6508039062501</v>
      </c>
    </row>
    <row r="108" spans="2:22" x14ac:dyDescent="0.55000000000000004">
      <c r="B108">
        <v>110</v>
      </c>
      <c r="C108">
        <v>8605908</v>
      </c>
      <c r="D108">
        <v>207633486</v>
      </c>
      <c r="E108">
        <v>383431</v>
      </c>
      <c r="F108">
        <v>738524</v>
      </c>
      <c r="G108">
        <v>110</v>
      </c>
      <c r="H108" s="15">
        <f t="shared" si="39"/>
        <v>6.1521817016601567E-2</v>
      </c>
      <c r="I108" s="15">
        <f t="shared" si="40"/>
        <v>3.0940276184082032E-3</v>
      </c>
      <c r="J108" s="15">
        <f t="shared" si="41"/>
        <v>8.2194396972656236E-2</v>
      </c>
      <c r="K108" s="15">
        <f t="shared" si="42"/>
        <v>0.24966455078125005</v>
      </c>
      <c r="L108" s="15">
        <f t="shared" si="43"/>
        <v>0.39647479238891603</v>
      </c>
      <c r="N108" s="16">
        <f t="shared" si="44"/>
        <v>1.5750346977732373E-3</v>
      </c>
      <c r="O108" s="16">
        <f t="shared" si="45"/>
        <v>4.4278835782867237E-3</v>
      </c>
      <c r="P108" s="17">
        <f t="shared" si="46"/>
        <v>6.0029182760599608E-3</v>
      </c>
      <c r="R108" s="15">
        <f t="shared" si="47"/>
        <v>254.24697326660157</v>
      </c>
      <c r="S108" s="15">
        <f t="shared" si="48"/>
        <v>19.939566696166992</v>
      </c>
      <c r="T108" s="15">
        <f t="shared" si="49"/>
        <v>570.61889648437489</v>
      </c>
      <c r="U108" s="15">
        <f t="shared" si="50"/>
        <v>616.53076171875</v>
      </c>
      <c r="V108" s="15">
        <f t="shared" si="51"/>
        <v>1461.3361981658934</v>
      </c>
    </row>
    <row r="109" spans="2:22" x14ac:dyDescent="0.55000000000000004">
      <c r="B109">
        <v>115</v>
      </c>
      <c r="C109">
        <v>9173351</v>
      </c>
      <c r="D109">
        <v>216895600</v>
      </c>
      <c r="E109">
        <v>396489</v>
      </c>
      <c r="F109">
        <v>782622</v>
      </c>
      <c r="G109">
        <v>115</v>
      </c>
      <c r="H109" s="15">
        <f t="shared" si="39"/>
        <v>5.7146054077148442E-2</v>
      </c>
      <c r="I109" s="15">
        <f>(D109-D108)*0.0011*3/32768/300</f>
        <v>3.1092301635742186E-3</v>
      </c>
      <c r="J109" s="15">
        <f>(E109-E108)*17.4*3/32768/300</f>
        <v>6.9338745117187503E-2</v>
      </c>
      <c r="K109" s="15">
        <f t="shared" si="42"/>
        <v>0.25300366210937503</v>
      </c>
      <c r="L109" s="15">
        <f t="shared" si="43"/>
        <v>0.38259769146728517</v>
      </c>
      <c r="N109" s="16">
        <f t="shared" si="44"/>
        <v>1.3284423702919674E-3</v>
      </c>
      <c r="O109" s="16">
        <f t="shared" si="45"/>
        <v>4.4862652508144566E-3</v>
      </c>
      <c r="P109" s="17">
        <f t="shared" si="46"/>
        <v>5.8147076211064238E-3</v>
      </c>
      <c r="R109" s="15">
        <f t="shared" si="47"/>
        <v>271.39078948974611</v>
      </c>
      <c r="S109" s="15">
        <f t="shared" si="48"/>
        <v>20.872335745239258</v>
      </c>
      <c r="T109" s="15">
        <f t="shared" si="49"/>
        <v>591.42052001953118</v>
      </c>
      <c r="U109" s="15">
        <f t="shared" si="50"/>
        <v>639.00607910156259</v>
      </c>
      <c r="V109" s="15">
        <f t="shared" si="51"/>
        <v>1522.6897243560791</v>
      </c>
    </row>
    <row r="110" spans="2:22" x14ac:dyDescent="0.55000000000000004">
      <c r="L110" s="12">
        <f>AVERAGE(L88:L109)</f>
        <v>0.32367769621831721</v>
      </c>
    </row>
    <row r="113" spans="1:22" s="8" customFormat="1" x14ac:dyDescent="0.55000000000000004">
      <c r="A113" s="7"/>
      <c r="C113" s="20" t="s">
        <v>1300</v>
      </c>
      <c r="D113" s="20"/>
      <c r="E113" s="20"/>
      <c r="F113" s="20"/>
      <c r="H113" s="21"/>
      <c r="I113" s="21"/>
      <c r="J113" s="21"/>
      <c r="K113" s="21"/>
      <c r="L113" s="22"/>
      <c r="N113" s="23"/>
      <c r="O113" s="24"/>
      <c r="P113" s="24"/>
      <c r="R113" s="25"/>
      <c r="S113" s="25"/>
      <c r="T113" s="25"/>
      <c r="U113" s="25"/>
      <c r="V113" s="9"/>
    </row>
    <row r="114" spans="1:22" s="8" customFormat="1" x14ac:dyDescent="0.55000000000000004">
      <c r="A114" s="7"/>
      <c r="C114" s="8" t="s">
        <v>1301</v>
      </c>
      <c r="D114" s="8" t="s">
        <v>1302</v>
      </c>
      <c r="E114" s="8" t="s">
        <v>1303</v>
      </c>
      <c r="F114" s="8" t="s">
        <v>1304</v>
      </c>
      <c r="H114" s="21" t="s">
        <v>1305</v>
      </c>
      <c r="I114" s="21"/>
      <c r="J114" s="21"/>
      <c r="K114" s="21"/>
      <c r="L114" s="22"/>
      <c r="N114" s="23" t="s">
        <v>1306</v>
      </c>
      <c r="O114" s="24"/>
      <c r="P114" s="24"/>
      <c r="R114" s="26" t="s">
        <v>1307</v>
      </c>
      <c r="S114" s="27"/>
      <c r="T114" s="27"/>
      <c r="U114" s="27"/>
      <c r="V114" s="10"/>
    </row>
    <row r="115" spans="1:22" ht="15.75" customHeight="1" x14ac:dyDescent="0.55000000000000004">
      <c r="A115" s="19" t="s">
        <v>1316</v>
      </c>
      <c r="B115">
        <v>5</v>
      </c>
      <c r="C115">
        <v>155711</v>
      </c>
      <c r="D115">
        <v>9674598</v>
      </c>
      <c r="E115">
        <v>24034</v>
      </c>
      <c r="F115">
        <v>77934</v>
      </c>
      <c r="G115" t="s">
        <v>1309</v>
      </c>
      <c r="H115" s="12" t="s">
        <v>1294</v>
      </c>
      <c r="I115" s="12" t="s">
        <v>1295</v>
      </c>
      <c r="J115" s="12" t="s">
        <v>1310</v>
      </c>
      <c r="K115" s="12" t="s">
        <v>1311</v>
      </c>
      <c r="L115" s="12" t="s">
        <v>1312</v>
      </c>
      <c r="M115" s="12" t="s">
        <v>1309</v>
      </c>
      <c r="N115" s="13" t="s">
        <v>1310</v>
      </c>
      <c r="O115" s="13" t="s">
        <v>1311</v>
      </c>
      <c r="P115" s="14" t="s">
        <v>1312</v>
      </c>
      <c r="Q115" s="12"/>
      <c r="R115" s="12" t="s">
        <v>1294</v>
      </c>
      <c r="S115" s="12" t="s">
        <v>1295</v>
      </c>
      <c r="T115" s="12" t="s">
        <v>1310</v>
      </c>
      <c r="U115" s="12" t="s">
        <v>1311</v>
      </c>
      <c r="V115" s="12" t="s">
        <v>1312</v>
      </c>
    </row>
    <row r="116" spans="1:22" x14ac:dyDescent="0.55000000000000004">
      <c r="A116" s="19"/>
      <c r="B116">
        <v>10</v>
      </c>
      <c r="C116">
        <v>352998</v>
      </c>
      <c r="D116">
        <v>19307363</v>
      </c>
      <c r="E116">
        <v>50613</v>
      </c>
      <c r="F116">
        <v>98196</v>
      </c>
      <c r="G116">
        <v>10</v>
      </c>
      <c r="H116" s="15">
        <f t="shared" ref="H116:H137" si="52">(C116-C115)*0.33*3/32768/300</f>
        <v>1.9868380737304688E-2</v>
      </c>
      <c r="I116" s="15">
        <f t="shared" ref="I116:I136" si="53">(D116-D115)*0.0011*3/327680/30</f>
        <v>3.2336552429199222E-3</v>
      </c>
      <c r="J116" s="15">
        <f t="shared" ref="J116:J136" si="54">(E116-E115)*17.4*3/327680/30</f>
        <v>0.14113604736328123</v>
      </c>
      <c r="K116" s="15">
        <f t="shared" ref="K116:K137" si="55">(F116-F115)*18.8*3/327680/30</f>
        <v>0.11624926757812501</v>
      </c>
      <c r="L116" s="15">
        <f t="shared" ref="L116:L137" si="56">SUM(H116:K116)</f>
        <v>0.28048735092163085</v>
      </c>
      <c r="M116">
        <v>10</v>
      </c>
      <c r="N116" s="16">
        <f t="shared" ref="N116:N137" si="57">(E116-E115)/(C116-C115+D116-D115)</f>
        <v>2.7038514140108314E-3</v>
      </c>
      <c r="O116" s="16">
        <f t="shared" ref="O116:O137" si="58">(F116-F115)/(C116-C115+D116-D115)</f>
        <v>2.061230194916568E-3</v>
      </c>
      <c r="P116" s="17">
        <f t="shared" ref="P116:P137" si="59">SUM(N116:O116)</f>
        <v>4.765081608927399E-3</v>
      </c>
      <c r="Q116">
        <v>10</v>
      </c>
      <c r="R116" s="15">
        <f t="shared" ref="R116:R137" si="60">(C116-C$3)*0.33*3/32768</f>
        <v>4.9067358398437495</v>
      </c>
      <c r="S116" s="15">
        <f t="shared" ref="S116:S137" si="61">(D116-D$3)*0.0011*3/32768</f>
        <v>0.97361802978515644</v>
      </c>
      <c r="T116" s="15">
        <f t="shared" ref="T116:T137" si="62">(E116-E$3)*17.4*3/32768</f>
        <v>40.433972167968747</v>
      </c>
      <c r="U116" s="15">
        <f t="shared" ref="U116:U137" si="63">(E116-E$3)*18.8*3/32768</f>
        <v>43.687280273437501</v>
      </c>
      <c r="V116" s="15">
        <f t="shared" ref="V116:V137" si="64">SUM(R116:U116)</f>
        <v>90.001606311035147</v>
      </c>
    </row>
    <row r="117" spans="1:22" x14ac:dyDescent="0.55000000000000004">
      <c r="A117" s="19"/>
      <c r="B117">
        <v>15</v>
      </c>
      <c r="C117">
        <v>605803</v>
      </c>
      <c r="D117">
        <v>28884031</v>
      </c>
      <c r="E117">
        <v>88085</v>
      </c>
      <c r="F117">
        <v>121708</v>
      </c>
      <c r="G117">
        <v>15</v>
      </c>
      <c r="H117" s="15">
        <f t="shared" si="52"/>
        <v>2.5459487915039065E-2</v>
      </c>
      <c r="I117" s="15">
        <f t="shared" si="53"/>
        <v>3.2148238525390627E-3</v>
      </c>
      <c r="J117" s="15">
        <f t="shared" si="54"/>
        <v>0.19897851562499999</v>
      </c>
      <c r="K117" s="15">
        <f t="shared" si="55"/>
        <v>0.13489550781249998</v>
      </c>
      <c r="L117" s="15">
        <f t="shared" si="56"/>
        <v>0.36254833520507812</v>
      </c>
      <c r="M117">
        <v>15</v>
      </c>
      <c r="N117" s="16">
        <f t="shared" si="57"/>
        <v>3.8122084469838819E-3</v>
      </c>
      <c r="O117" s="16">
        <f t="shared" si="58"/>
        <v>2.3919898859277602E-3</v>
      </c>
      <c r="P117" s="17">
        <f t="shared" si="59"/>
        <v>6.204198332911642E-3</v>
      </c>
      <c r="Q117">
        <v>15</v>
      </c>
      <c r="R117" s="15">
        <f t="shared" si="60"/>
        <v>12.544582214355469</v>
      </c>
      <c r="S117" s="15">
        <f t="shared" si="61"/>
        <v>1.9380651855468751</v>
      </c>
      <c r="T117" s="15">
        <f t="shared" si="62"/>
        <v>100.12752685546874</v>
      </c>
      <c r="U117" s="15">
        <f t="shared" si="63"/>
        <v>108.18376464843749</v>
      </c>
      <c r="V117" s="15">
        <f t="shared" si="64"/>
        <v>222.79393890380857</v>
      </c>
    </row>
    <row r="118" spans="1:22" x14ac:dyDescent="0.55000000000000004">
      <c r="A118" s="19"/>
      <c r="B118">
        <v>20</v>
      </c>
      <c r="C118">
        <v>845290</v>
      </c>
      <c r="D118">
        <v>38474003</v>
      </c>
      <c r="E118">
        <v>101042</v>
      </c>
      <c r="F118">
        <v>144276</v>
      </c>
      <c r="G118">
        <v>20</v>
      </c>
      <c r="H118" s="15">
        <f t="shared" si="52"/>
        <v>2.4118258666992187E-2</v>
      </c>
      <c r="I118" s="15">
        <f t="shared" si="53"/>
        <v>3.2192899169921881E-3</v>
      </c>
      <c r="J118" s="15">
        <f t="shared" si="54"/>
        <v>6.8802429199218737E-2</v>
      </c>
      <c r="K118" s="15">
        <f t="shared" si="55"/>
        <v>0.12947949218750002</v>
      </c>
      <c r="L118" s="15">
        <f t="shared" si="56"/>
        <v>0.22561946997070315</v>
      </c>
      <c r="M118">
        <v>20</v>
      </c>
      <c r="N118" s="16">
        <f t="shared" si="57"/>
        <v>1.31818038001888E-3</v>
      </c>
      <c r="O118" s="16">
        <f t="shared" si="58"/>
        <v>2.2959554539064664E-3</v>
      </c>
      <c r="P118" s="17">
        <f t="shared" si="59"/>
        <v>3.6141358339253464E-3</v>
      </c>
      <c r="Q118">
        <v>20</v>
      </c>
      <c r="R118" s="15">
        <f t="shared" si="60"/>
        <v>19.780059814453125</v>
      </c>
      <c r="S118" s="15">
        <f t="shared" si="61"/>
        <v>2.9038521606445316</v>
      </c>
      <c r="T118" s="15">
        <f t="shared" si="62"/>
        <v>120.76825561523437</v>
      </c>
      <c r="U118" s="15">
        <f t="shared" si="63"/>
        <v>130.48524169921876</v>
      </c>
      <c r="V118" s="15">
        <f t="shared" si="64"/>
        <v>273.93740928955077</v>
      </c>
    </row>
    <row r="119" spans="1:22" x14ac:dyDescent="0.55000000000000004">
      <c r="A119" s="19"/>
      <c r="B119">
        <v>25</v>
      </c>
      <c r="C119">
        <v>1193138</v>
      </c>
      <c r="D119">
        <v>47955967</v>
      </c>
      <c r="E119">
        <v>150532</v>
      </c>
      <c r="F119">
        <v>186784</v>
      </c>
      <c r="G119">
        <v>25</v>
      </c>
      <c r="H119" s="15">
        <f t="shared" si="52"/>
        <v>3.5031079101562501E-2</v>
      </c>
      <c r="I119" s="15">
        <f t="shared" si="53"/>
        <v>3.1830323486328129E-3</v>
      </c>
      <c r="J119" s="15">
        <f t="shared" si="54"/>
        <v>0.26279479980468745</v>
      </c>
      <c r="K119" s="15">
        <f t="shared" si="55"/>
        <v>0.24388134765625002</v>
      </c>
      <c r="L119" s="15">
        <f t="shared" si="56"/>
        <v>0.54489025891113285</v>
      </c>
      <c r="M119">
        <v>25</v>
      </c>
      <c r="N119" s="16">
        <f t="shared" si="57"/>
        <v>5.0346842849079924E-3</v>
      </c>
      <c r="O119" s="16">
        <f t="shared" si="58"/>
        <v>4.3243960311753673E-3</v>
      </c>
      <c r="P119" s="17">
        <f t="shared" si="59"/>
        <v>9.3590803160833597E-3</v>
      </c>
      <c r="Q119">
        <v>25</v>
      </c>
      <c r="R119" s="15">
        <f t="shared" si="60"/>
        <v>30.289383544921876</v>
      </c>
      <c r="S119" s="15">
        <f t="shared" si="61"/>
        <v>3.8587618652343751</v>
      </c>
      <c r="T119" s="15">
        <f t="shared" si="62"/>
        <v>199.6066955566406</v>
      </c>
      <c r="U119" s="15">
        <f t="shared" si="63"/>
        <v>215.66700439453126</v>
      </c>
      <c r="V119" s="15">
        <f t="shared" si="64"/>
        <v>449.42184536132811</v>
      </c>
    </row>
    <row r="120" spans="1:22" x14ac:dyDescent="0.55000000000000004">
      <c r="A120" s="19"/>
      <c r="B120">
        <v>30</v>
      </c>
      <c r="C120">
        <v>1543014</v>
      </c>
      <c r="D120">
        <v>57435828</v>
      </c>
      <c r="E120">
        <v>176268</v>
      </c>
      <c r="F120">
        <v>216357</v>
      </c>
      <c r="G120">
        <v>30</v>
      </c>
      <c r="H120" s="15">
        <f t="shared" si="52"/>
        <v>3.5235314941406248E-2</v>
      </c>
      <c r="I120" s="15">
        <f t="shared" si="53"/>
        <v>3.1823263854980476E-3</v>
      </c>
      <c r="J120" s="15">
        <f t="shared" si="54"/>
        <v>0.13665966796874998</v>
      </c>
      <c r="K120" s="15">
        <f t="shared" si="55"/>
        <v>0.16966931152343753</v>
      </c>
      <c r="L120" s="15">
        <f t="shared" si="56"/>
        <v>0.3447466208190918</v>
      </c>
      <c r="M120">
        <v>30</v>
      </c>
      <c r="N120" s="16">
        <f t="shared" si="57"/>
        <v>2.6181778820735489E-3</v>
      </c>
      <c r="O120" s="16">
        <f t="shared" si="58"/>
        <v>3.0085240327386176E-3</v>
      </c>
      <c r="P120" s="17">
        <f t="shared" si="59"/>
        <v>5.6267019148121666E-3</v>
      </c>
      <c r="Q120">
        <v>30</v>
      </c>
      <c r="R120" s="15">
        <f t="shared" si="60"/>
        <v>40.859978027343757</v>
      </c>
      <c r="S120" s="15">
        <f t="shared" si="61"/>
        <v>4.8134597808837896</v>
      </c>
      <c r="T120" s="15">
        <f t="shared" si="62"/>
        <v>240.60459594726561</v>
      </c>
      <c r="U120" s="15">
        <f t="shared" si="63"/>
        <v>259.96358642578127</v>
      </c>
      <c r="V120" s="15">
        <f t="shared" si="64"/>
        <v>546.24162018127436</v>
      </c>
    </row>
    <row r="121" spans="1:22" x14ac:dyDescent="0.55000000000000004">
      <c r="B121">
        <v>35</v>
      </c>
      <c r="C121">
        <v>1942273</v>
      </c>
      <c r="D121">
        <v>66866454</v>
      </c>
      <c r="E121">
        <v>188664</v>
      </c>
      <c r="F121">
        <v>233171</v>
      </c>
      <c r="G121">
        <v>35</v>
      </c>
      <c r="H121" s="15">
        <f t="shared" si="52"/>
        <v>4.0208578491210942E-2</v>
      </c>
      <c r="I121" s="15">
        <f t="shared" si="53"/>
        <v>3.1657985229492191E-3</v>
      </c>
      <c r="J121" s="15">
        <f t="shared" si="54"/>
        <v>6.5823486328125E-2</v>
      </c>
      <c r="K121" s="15">
        <f t="shared" si="55"/>
        <v>9.6467041015625005E-2</v>
      </c>
      <c r="L121" s="15">
        <f t="shared" si="56"/>
        <v>0.20566490435791016</v>
      </c>
      <c r="N121" s="16">
        <f t="shared" si="57"/>
        <v>1.261052392779773E-3</v>
      </c>
      <c r="O121" s="16">
        <f t="shared" si="58"/>
        <v>1.7104981390931838E-3</v>
      </c>
      <c r="P121" s="17">
        <f t="shared" si="59"/>
        <v>2.971550531872957E-3</v>
      </c>
      <c r="R121" s="15">
        <f t="shared" si="60"/>
        <v>52.922551574707029</v>
      </c>
      <c r="S121" s="15">
        <f t="shared" si="61"/>
        <v>5.7631993377685546</v>
      </c>
      <c r="T121" s="15">
        <f t="shared" si="62"/>
        <v>260.35164184570311</v>
      </c>
      <c r="U121" s="15">
        <f t="shared" si="63"/>
        <v>281.29947509765623</v>
      </c>
      <c r="V121" s="15">
        <f t="shared" si="64"/>
        <v>600.33686785583495</v>
      </c>
    </row>
    <row r="122" spans="1:22" x14ac:dyDescent="0.55000000000000004">
      <c r="B122">
        <v>40</v>
      </c>
      <c r="C122">
        <v>2381347</v>
      </c>
      <c r="D122">
        <v>76257074</v>
      </c>
      <c r="E122">
        <v>201514</v>
      </c>
      <c r="F122">
        <v>254688</v>
      </c>
      <c r="G122">
        <v>40</v>
      </c>
      <c r="H122" s="15">
        <f t="shared" si="52"/>
        <v>4.4218267822265629E-2</v>
      </c>
      <c r="I122" s="15">
        <f t="shared" si="53"/>
        <v>3.1523687744140628E-3</v>
      </c>
      <c r="J122" s="15">
        <f t="shared" si="54"/>
        <v>6.8234252929687489E-2</v>
      </c>
      <c r="K122" s="15">
        <f t="shared" si="55"/>
        <v>0.12344958496093751</v>
      </c>
      <c r="L122" s="15">
        <f t="shared" si="56"/>
        <v>0.23905447448730471</v>
      </c>
      <c r="N122" s="16">
        <f t="shared" si="57"/>
        <v>1.3072634814471336E-3</v>
      </c>
      <c r="O122" s="16">
        <f t="shared" si="58"/>
        <v>2.188979636599064E-3</v>
      </c>
      <c r="P122" s="17">
        <f t="shared" si="59"/>
        <v>3.4962431180461974E-3</v>
      </c>
      <c r="R122" s="15">
        <f t="shared" si="60"/>
        <v>66.188031921386724</v>
      </c>
      <c r="S122" s="15">
        <f t="shared" si="61"/>
        <v>6.7089099700927743</v>
      </c>
      <c r="T122" s="15">
        <f t="shared" si="62"/>
        <v>280.82191772460936</v>
      </c>
      <c r="U122" s="15">
        <f t="shared" si="63"/>
        <v>303.41678466796873</v>
      </c>
      <c r="V122" s="15">
        <f t="shared" si="64"/>
        <v>657.13564428405766</v>
      </c>
    </row>
    <row r="123" spans="1:22" x14ac:dyDescent="0.55000000000000004">
      <c r="B123">
        <v>45</v>
      </c>
      <c r="C123">
        <v>2849853</v>
      </c>
      <c r="D123">
        <v>85618044</v>
      </c>
      <c r="E123">
        <v>228309</v>
      </c>
      <c r="F123">
        <v>281704</v>
      </c>
      <c r="G123">
        <v>45</v>
      </c>
      <c r="H123" s="15">
        <f t="shared" si="52"/>
        <v>4.7182305908203132E-2</v>
      </c>
      <c r="I123" s="15">
        <f t="shared" si="53"/>
        <v>3.1424154663085937E-3</v>
      </c>
      <c r="J123" s="15">
        <f t="shared" si="54"/>
        <v>0.14228302001953122</v>
      </c>
      <c r="K123" s="15">
        <f t="shared" si="55"/>
        <v>0.15499902343750002</v>
      </c>
      <c r="L123" s="15">
        <f t="shared" si="56"/>
        <v>0.34760676483154296</v>
      </c>
      <c r="N123" s="16">
        <f t="shared" si="57"/>
        <v>2.7259845794424852E-3</v>
      </c>
      <c r="O123" s="16">
        <f t="shared" si="58"/>
        <v>2.7484679753020406E-3</v>
      </c>
      <c r="P123" s="17">
        <f t="shared" si="59"/>
        <v>5.4744525547445258E-3</v>
      </c>
      <c r="R123" s="15">
        <f t="shared" si="60"/>
        <v>80.34272369384766</v>
      </c>
      <c r="S123" s="15">
        <f t="shared" si="61"/>
        <v>7.6516346099853516</v>
      </c>
      <c r="T123" s="15">
        <f t="shared" si="62"/>
        <v>323.50682373046874</v>
      </c>
      <c r="U123" s="15">
        <f t="shared" si="63"/>
        <v>349.53610839843753</v>
      </c>
      <c r="V123" s="15">
        <f t="shared" si="64"/>
        <v>761.03729043273927</v>
      </c>
    </row>
    <row r="124" spans="1:22" x14ac:dyDescent="0.55000000000000004">
      <c r="B124">
        <v>50</v>
      </c>
      <c r="C124">
        <v>3342224</v>
      </c>
      <c r="D124">
        <v>94955508</v>
      </c>
      <c r="E124">
        <v>239766</v>
      </c>
      <c r="F124">
        <v>307939</v>
      </c>
      <c r="G124">
        <v>50</v>
      </c>
      <c r="H124" s="15">
        <f t="shared" si="52"/>
        <v>4.9585702514648444E-2</v>
      </c>
      <c r="I124" s="15">
        <f t="shared" si="53"/>
        <v>3.1345246582031249E-3</v>
      </c>
      <c r="J124" s="15">
        <f t="shared" si="54"/>
        <v>6.0837341308593744E-2</v>
      </c>
      <c r="K124" s="15">
        <f t="shared" si="55"/>
        <v>0.15051818847656248</v>
      </c>
      <c r="L124" s="15">
        <f t="shared" si="56"/>
        <v>0.26407575695800778</v>
      </c>
      <c r="N124" s="16">
        <f t="shared" si="57"/>
        <v>1.1655332973544317E-3</v>
      </c>
      <c r="O124" s="16">
        <f t="shared" si="58"/>
        <v>2.6689156023473434E-3</v>
      </c>
      <c r="P124" s="17">
        <f t="shared" si="59"/>
        <v>3.8344488997017752E-3</v>
      </c>
      <c r="R124" s="15">
        <f t="shared" si="60"/>
        <v>95.218434448242192</v>
      </c>
      <c r="S124" s="15">
        <f t="shared" si="61"/>
        <v>8.5919920074462901</v>
      </c>
      <c r="T124" s="15">
        <f t="shared" si="62"/>
        <v>341.75802612304682</v>
      </c>
      <c r="U124" s="15">
        <f t="shared" si="63"/>
        <v>369.25579833984375</v>
      </c>
      <c r="V124" s="15">
        <f t="shared" si="64"/>
        <v>814.82425091857908</v>
      </c>
    </row>
    <row r="125" spans="1:22" x14ac:dyDescent="0.55000000000000004">
      <c r="B125">
        <v>55</v>
      </c>
      <c r="C125">
        <v>3873578</v>
      </c>
      <c r="D125">
        <v>104251889</v>
      </c>
      <c r="E125">
        <v>253149</v>
      </c>
      <c r="F125">
        <v>333194</v>
      </c>
      <c r="G125">
        <v>55</v>
      </c>
      <c r="H125" s="15">
        <f t="shared" si="52"/>
        <v>5.3511602783203119E-2</v>
      </c>
      <c r="I125" s="15">
        <f t="shared" si="53"/>
        <v>3.1207333679199225E-3</v>
      </c>
      <c r="J125" s="15">
        <f t="shared" si="54"/>
        <v>7.1064514160156245E-2</v>
      </c>
      <c r="K125" s="15">
        <f t="shared" si="55"/>
        <v>0.14489562988281252</v>
      </c>
      <c r="L125" s="15">
        <f t="shared" si="56"/>
        <v>0.27259248019409177</v>
      </c>
      <c r="N125" s="16">
        <f t="shared" si="57"/>
        <v>1.361758329869497E-3</v>
      </c>
      <c r="O125" s="16">
        <f t="shared" si="58"/>
        <v>2.5697681103529959E-3</v>
      </c>
      <c r="P125" s="17">
        <f t="shared" si="59"/>
        <v>3.9315264402224933E-3</v>
      </c>
      <c r="R125" s="15">
        <f t="shared" si="60"/>
        <v>111.27191528320313</v>
      </c>
      <c r="S125" s="15">
        <f t="shared" si="61"/>
        <v>9.5282120178222662</v>
      </c>
      <c r="T125" s="15">
        <f t="shared" si="62"/>
        <v>363.07738037109374</v>
      </c>
      <c r="U125" s="15">
        <f t="shared" si="63"/>
        <v>392.29050292968753</v>
      </c>
      <c r="V125" s="15">
        <f t="shared" si="64"/>
        <v>876.1680106018066</v>
      </c>
    </row>
    <row r="126" spans="1:22" x14ac:dyDescent="0.55000000000000004">
      <c r="B126">
        <v>60</v>
      </c>
      <c r="C126">
        <v>4440758</v>
      </c>
      <c r="D126">
        <v>113514113</v>
      </c>
      <c r="E126">
        <v>264812</v>
      </c>
      <c r="F126">
        <v>372236</v>
      </c>
      <c r="G126">
        <v>60</v>
      </c>
      <c r="H126" s="15">
        <f t="shared" si="52"/>
        <v>5.7119567871093756E-2</v>
      </c>
      <c r="I126" s="15">
        <f t="shared" si="53"/>
        <v>3.1092670898437503E-3</v>
      </c>
      <c r="J126" s="15">
        <f t="shared" si="54"/>
        <v>6.1931213378906252E-2</v>
      </c>
      <c r="K126" s="15">
        <f t="shared" si="55"/>
        <v>0.22399584960937496</v>
      </c>
      <c r="L126" s="15">
        <f t="shared" si="56"/>
        <v>0.34615589794921875</v>
      </c>
      <c r="N126" s="16">
        <f t="shared" si="57"/>
        <v>1.1865419307213337E-3</v>
      </c>
      <c r="O126" s="16">
        <f t="shared" si="58"/>
        <v>3.9719600496632345E-3</v>
      </c>
      <c r="P126" s="17">
        <f t="shared" si="59"/>
        <v>5.158501980384568E-3</v>
      </c>
      <c r="R126" s="15">
        <f t="shared" si="60"/>
        <v>128.40778564453126</v>
      </c>
      <c r="S126" s="15">
        <f t="shared" si="61"/>
        <v>10.460992144775391</v>
      </c>
      <c r="T126" s="15">
        <f t="shared" si="62"/>
        <v>381.6567443847656</v>
      </c>
      <c r="U126" s="15">
        <f t="shared" si="63"/>
        <v>412.3647583007812</v>
      </c>
      <c r="V126" s="15">
        <f t="shared" si="64"/>
        <v>932.8902804748534</v>
      </c>
    </row>
    <row r="127" spans="1:22" x14ac:dyDescent="0.55000000000000004">
      <c r="B127">
        <v>65</v>
      </c>
      <c r="C127">
        <v>5025969</v>
      </c>
      <c r="D127">
        <v>122758899</v>
      </c>
      <c r="E127">
        <v>286573</v>
      </c>
      <c r="F127">
        <v>408651</v>
      </c>
      <c r="G127">
        <v>65</v>
      </c>
      <c r="H127" s="15">
        <f t="shared" si="52"/>
        <v>5.8935433959960939E-2</v>
      </c>
      <c r="I127" s="15">
        <f t="shared" si="53"/>
        <v>3.1034132690429686E-3</v>
      </c>
      <c r="J127" s="15">
        <f t="shared" si="54"/>
        <v>0.11555218505859374</v>
      </c>
      <c r="K127" s="15">
        <f t="shared" si="55"/>
        <v>0.20892395019531251</v>
      </c>
      <c r="L127" s="15">
        <f t="shared" si="56"/>
        <v>0.38651498248291016</v>
      </c>
      <c r="N127" s="16">
        <f t="shared" si="57"/>
        <v>2.2137341445780706E-3</v>
      </c>
      <c r="O127" s="16">
        <f t="shared" si="58"/>
        <v>3.7044772241537813E-3</v>
      </c>
      <c r="P127" s="17">
        <f t="shared" si="59"/>
        <v>5.918211368731852E-3</v>
      </c>
      <c r="R127" s="15">
        <f t="shared" si="60"/>
        <v>146.08841583251953</v>
      </c>
      <c r="S127" s="15">
        <f t="shared" si="61"/>
        <v>11.392016125488283</v>
      </c>
      <c r="T127" s="15">
        <f t="shared" si="62"/>
        <v>416.3223999023437</v>
      </c>
      <c r="U127" s="15">
        <f t="shared" si="63"/>
        <v>449.81960449218752</v>
      </c>
      <c r="V127" s="15">
        <f t="shared" si="64"/>
        <v>1023.622436352539</v>
      </c>
    </row>
    <row r="128" spans="1:22" x14ac:dyDescent="0.55000000000000004">
      <c r="B128">
        <v>70</v>
      </c>
      <c r="C128">
        <v>5627350</v>
      </c>
      <c r="D128">
        <v>131987139</v>
      </c>
      <c r="E128">
        <v>303449</v>
      </c>
      <c r="F128">
        <v>455862</v>
      </c>
      <c r="G128">
        <v>70</v>
      </c>
      <c r="H128" s="15">
        <f t="shared" si="52"/>
        <v>6.0563882446289068E-2</v>
      </c>
      <c r="I128" s="15">
        <f t="shared" si="53"/>
        <v>3.0978588867187503E-3</v>
      </c>
      <c r="J128" s="15">
        <f t="shared" si="54"/>
        <v>8.9612548828124999E-2</v>
      </c>
      <c r="K128" s="15">
        <f t="shared" si="55"/>
        <v>0.27086389160156255</v>
      </c>
      <c r="L128" s="15">
        <f t="shared" si="56"/>
        <v>0.42413818176269535</v>
      </c>
      <c r="N128" s="16">
        <f t="shared" si="57"/>
        <v>1.7168515449374905E-3</v>
      </c>
      <c r="O128" s="16">
        <f t="shared" si="58"/>
        <v>4.8029318729582758E-3</v>
      </c>
      <c r="P128" s="17">
        <f t="shared" si="59"/>
        <v>6.5197834178957661E-3</v>
      </c>
      <c r="R128" s="15">
        <f t="shared" si="60"/>
        <v>164.25758056640626</v>
      </c>
      <c r="S128" s="15">
        <f t="shared" si="61"/>
        <v>12.321373791503907</v>
      </c>
      <c r="T128" s="15">
        <f t="shared" si="62"/>
        <v>443.20616455078118</v>
      </c>
      <c r="U128" s="15">
        <f t="shared" si="63"/>
        <v>478.86643066406253</v>
      </c>
      <c r="V128" s="15">
        <f t="shared" si="64"/>
        <v>1098.651549572754</v>
      </c>
    </row>
    <row r="129" spans="1:22" x14ac:dyDescent="0.55000000000000004">
      <c r="B129">
        <v>75</v>
      </c>
      <c r="C129">
        <v>6237795</v>
      </c>
      <c r="D129">
        <v>141205402</v>
      </c>
      <c r="E129">
        <v>323543</v>
      </c>
      <c r="F129">
        <v>503943</v>
      </c>
      <c r="G129">
        <v>75</v>
      </c>
      <c r="H129" s="15">
        <f t="shared" si="52"/>
        <v>6.1476699829101568E-2</v>
      </c>
      <c r="I129" s="15">
        <f t="shared" si="53"/>
        <v>3.0945096740722664E-3</v>
      </c>
      <c r="J129" s="15">
        <f t="shared" si="54"/>
        <v>0.10670031738281248</v>
      </c>
      <c r="K129" s="15">
        <f t="shared" si="55"/>
        <v>0.27585534667968753</v>
      </c>
      <c r="L129" s="15">
        <f t="shared" si="56"/>
        <v>0.44712687356567382</v>
      </c>
      <c r="N129" s="16">
        <f t="shared" si="57"/>
        <v>2.0444192664997272E-3</v>
      </c>
      <c r="O129" s="16">
        <f t="shared" si="58"/>
        <v>4.8918942347254595E-3</v>
      </c>
      <c r="P129" s="17">
        <f t="shared" si="59"/>
        <v>6.9363135012251867E-3</v>
      </c>
      <c r="R129" s="15">
        <f t="shared" si="60"/>
        <v>182.70059051513672</v>
      </c>
      <c r="S129" s="15">
        <f t="shared" si="61"/>
        <v>13.249726693725586</v>
      </c>
      <c r="T129" s="15">
        <f t="shared" si="62"/>
        <v>475.21625976562495</v>
      </c>
      <c r="U129" s="15">
        <f t="shared" si="63"/>
        <v>513.45205078125002</v>
      </c>
      <c r="V129" s="15">
        <f t="shared" si="64"/>
        <v>1184.6186277557372</v>
      </c>
    </row>
    <row r="130" spans="1:22" x14ac:dyDescent="0.55000000000000004">
      <c r="B130">
        <v>80</v>
      </c>
      <c r="C130">
        <v>6820773</v>
      </c>
      <c r="D130">
        <v>150452251</v>
      </c>
      <c r="E130">
        <v>335218</v>
      </c>
      <c r="F130">
        <v>550591</v>
      </c>
      <c r="G130">
        <v>80</v>
      </c>
      <c r="H130" s="15">
        <f t="shared" si="52"/>
        <v>5.8710552978515636E-2</v>
      </c>
      <c r="I130" s="15">
        <f t="shared" si="53"/>
        <v>3.1041058044433594E-3</v>
      </c>
      <c r="J130" s="15">
        <f t="shared" si="54"/>
        <v>6.1994934082031238E-2</v>
      </c>
      <c r="K130" s="15">
        <f t="shared" si="55"/>
        <v>0.26763378906250002</v>
      </c>
      <c r="L130" s="15">
        <f t="shared" si="56"/>
        <v>0.39144338192749029</v>
      </c>
      <c r="N130" s="16">
        <f t="shared" si="57"/>
        <v>1.1877116453829757E-3</v>
      </c>
      <c r="O130" s="16">
        <f t="shared" si="58"/>
        <v>4.7455565596424025E-3</v>
      </c>
      <c r="P130" s="17">
        <f t="shared" si="59"/>
        <v>5.933268205025378E-3</v>
      </c>
      <c r="R130" s="15">
        <f t="shared" si="60"/>
        <v>200.3137564086914</v>
      </c>
      <c r="S130" s="15">
        <f t="shared" si="61"/>
        <v>14.180958435058596</v>
      </c>
      <c r="T130" s="15">
        <f t="shared" si="62"/>
        <v>493.81473999023433</v>
      </c>
      <c r="U130" s="15">
        <f t="shared" si="63"/>
        <v>533.54696044921877</v>
      </c>
      <c r="V130" s="15">
        <f t="shared" si="64"/>
        <v>1241.8564152832032</v>
      </c>
    </row>
    <row r="131" spans="1:22" x14ac:dyDescent="0.55000000000000004">
      <c r="B131">
        <v>85</v>
      </c>
      <c r="C131">
        <v>7406465</v>
      </c>
      <c r="D131">
        <v>159696540</v>
      </c>
      <c r="E131">
        <v>349223</v>
      </c>
      <c r="F131">
        <v>595176</v>
      </c>
      <c r="G131">
        <v>85</v>
      </c>
      <c r="H131" s="15">
        <f t="shared" si="52"/>
        <v>5.8983874511718756E-2</v>
      </c>
      <c r="I131" s="15">
        <f t="shared" si="53"/>
        <v>3.1032464294433598E-3</v>
      </c>
      <c r="J131" s="15">
        <f t="shared" si="54"/>
        <v>7.4367370605468747E-2</v>
      </c>
      <c r="K131" s="15">
        <f t="shared" si="55"/>
        <v>0.25579772949218749</v>
      </c>
      <c r="L131" s="15">
        <f t="shared" si="56"/>
        <v>0.39225222103881835</v>
      </c>
      <c r="N131" s="16">
        <f t="shared" si="57"/>
        <v>1.4247229979386532E-3</v>
      </c>
      <c r="O131" s="16">
        <f t="shared" si="58"/>
        <v>4.5356140566294072E-3</v>
      </c>
      <c r="P131" s="17">
        <f t="shared" si="59"/>
        <v>5.9603370545680606E-3</v>
      </c>
      <c r="R131" s="15">
        <f t="shared" si="60"/>
        <v>218.00891876220703</v>
      </c>
      <c r="S131" s="15">
        <f t="shared" si="61"/>
        <v>15.111932363891601</v>
      </c>
      <c r="T131" s="15">
        <f t="shared" si="62"/>
        <v>516.12495117187495</v>
      </c>
      <c r="U131" s="15">
        <f t="shared" si="63"/>
        <v>557.65224609375002</v>
      </c>
      <c r="V131" s="15">
        <f t="shared" si="64"/>
        <v>1306.8980483917235</v>
      </c>
    </row>
    <row r="132" spans="1:22" x14ac:dyDescent="0.55000000000000004">
      <c r="B132">
        <v>90</v>
      </c>
      <c r="C132">
        <v>7976949</v>
      </c>
      <c r="D132">
        <v>168955801</v>
      </c>
      <c r="E132">
        <v>361894</v>
      </c>
      <c r="F132">
        <v>632799</v>
      </c>
      <c r="G132">
        <v>90</v>
      </c>
      <c r="H132" s="15">
        <f t="shared" si="52"/>
        <v>5.7452307128906255E-2</v>
      </c>
      <c r="I132" s="15">
        <f t="shared" si="53"/>
        <v>3.108272430419922E-3</v>
      </c>
      <c r="J132" s="15">
        <f t="shared" si="54"/>
        <v>6.7283752441406247E-2</v>
      </c>
      <c r="K132" s="15">
        <f t="shared" si="55"/>
        <v>0.21585461425781252</v>
      </c>
      <c r="L132" s="15">
        <f t="shared" si="56"/>
        <v>0.34369894625854491</v>
      </c>
      <c r="N132" s="16">
        <f t="shared" si="57"/>
        <v>1.2890466639775499E-3</v>
      </c>
      <c r="O132" s="16">
        <f t="shared" si="58"/>
        <v>3.8274644967901E-3</v>
      </c>
      <c r="P132" s="17">
        <f t="shared" si="59"/>
        <v>5.1165111607676499E-3</v>
      </c>
      <c r="R132" s="15">
        <f t="shared" si="60"/>
        <v>235.24461090087891</v>
      </c>
      <c r="S132" s="15">
        <f t="shared" si="61"/>
        <v>16.044414093017579</v>
      </c>
      <c r="T132" s="15">
        <f t="shared" si="62"/>
        <v>536.31007690429681</v>
      </c>
      <c r="U132" s="15">
        <f t="shared" si="63"/>
        <v>579.46146240234384</v>
      </c>
      <c r="V132" s="15">
        <f t="shared" si="64"/>
        <v>1367.0605643005372</v>
      </c>
    </row>
    <row r="133" spans="1:22" x14ac:dyDescent="0.55000000000000004">
      <c r="B133">
        <v>95</v>
      </c>
      <c r="C133">
        <v>8576284</v>
      </c>
      <c r="D133">
        <v>178186258</v>
      </c>
      <c r="E133">
        <v>375627</v>
      </c>
      <c r="F133">
        <v>682204</v>
      </c>
      <c r="G133">
        <v>95</v>
      </c>
      <c r="H133" s="15">
        <f t="shared" si="52"/>
        <v>6.0357833862304693E-2</v>
      </c>
      <c r="I133" s="15">
        <f t="shared" si="53"/>
        <v>3.0986031188964844E-3</v>
      </c>
      <c r="J133" s="15">
        <f t="shared" si="54"/>
        <v>7.2923034667968747E-2</v>
      </c>
      <c r="K133" s="15">
        <f t="shared" si="55"/>
        <v>0.28345153808593754</v>
      </c>
      <c r="L133" s="15">
        <f t="shared" si="56"/>
        <v>0.41983100973510745</v>
      </c>
      <c r="N133" s="16">
        <f t="shared" si="57"/>
        <v>1.3970794092082518E-3</v>
      </c>
      <c r="O133" s="16">
        <f t="shared" si="58"/>
        <v>5.0260473466783428E-3</v>
      </c>
      <c r="P133" s="17">
        <f t="shared" si="59"/>
        <v>6.4231267558865941E-3</v>
      </c>
      <c r="R133" s="15">
        <f t="shared" si="60"/>
        <v>253.35196105957033</v>
      </c>
      <c r="S133" s="15">
        <f t="shared" si="61"/>
        <v>16.973995028686524</v>
      </c>
      <c r="T133" s="15">
        <f t="shared" si="62"/>
        <v>558.18698730468748</v>
      </c>
      <c r="U133" s="15">
        <f t="shared" si="63"/>
        <v>603.09858398437495</v>
      </c>
      <c r="V133" s="15">
        <f t="shared" si="64"/>
        <v>1431.6115273773194</v>
      </c>
    </row>
    <row r="134" spans="1:22" x14ac:dyDescent="0.55000000000000004">
      <c r="B134">
        <v>100</v>
      </c>
      <c r="C134">
        <v>9209847</v>
      </c>
      <c r="D134">
        <v>187382453</v>
      </c>
      <c r="E134">
        <v>393404</v>
      </c>
      <c r="F134">
        <v>742939</v>
      </c>
      <c r="G134">
        <v>100</v>
      </c>
      <c r="H134" s="15">
        <f t="shared" si="52"/>
        <v>6.3804867553710939E-2</v>
      </c>
      <c r="I134" s="15">
        <f t="shared" si="53"/>
        <v>3.0871015930175783E-3</v>
      </c>
      <c r="J134" s="15">
        <f t="shared" si="54"/>
        <v>9.4396911621093732E-2</v>
      </c>
      <c r="K134" s="15">
        <f t="shared" si="55"/>
        <v>0.34845520019531251</v>
      </c>
      <c r="L134" s="15">
        <f t="shared" si="56"/>
        <v>0.50974408096313473</v>
      </c>
      <c r="N134" s="16">
        <f t="shared" si="57"/>
        <v>1.8084880624731556E-3</v>
      </c>
      <c r="O134" s="16">
        <f t="shared" si="58"/>
        <v>6.1786872067450694E-3</v>
      </c>
      <c r="P134" s="17">
        <f t="shared" si="59"/>
        <v>7.987175269218225E-3</v>
      </c>
      <c r="R134" s="15">
        <f t="shared" si="60"/>
        <v>272.49342132568358</v>
      </c>
      <c r="S134" s="15">
        <f t="shared" si="61"/>
        <v>17.900125506591799</v>
      </c>
      <c r="T134" s="15">
        <f t="shared" si="62"/>
        <v>586.50606079101556</v>
      </c>
      <c r="U134" s="15">
        <f t="shared" si="63"/>
        <v>633.69620361328134</v>
      </c>
      <c r="V134" s="15">
        <f t="shared" si="64"/>
        <v>1510.5958112365722</v>
      </c>
    </row>
    <row r="135" spans="1:22" x14ac:dyDescent="0.55000000000000004">
      <c r="B135">
        <v>105</v>
      </c>
      <c r="C135">
        <v>9800337</v>
      </c>
      <c r="D135">
        <v>196621882</v>
      </c>
      <c r="E135">
        <v>406707</v>
      </c>
      <c r="F135">
        <v>791084</v>
      </c>
      <c r="G135">
        <v>105</v>
      </c>
      <c r="H135" s="15">
        <f t="shared" si="52"/>
        <v>5.9467071533203138E-2</v>
      </c>
      <c r="I135" s="15">
        <f t="shared" si="53"/>
        <v>3.1016149597167969E-3</v>
      </c>
      <c r="J135" s="15">
        <f t="shared" si="54"/>
        <v>7.0639709472656256E-2</v>
      </c>
      <c r="K135" s="15">
        <f t="shared" si="55"/>
        <v>0.27622253417968751</v>
      </c>
      <c r="L135" s="15">
        <f t="shared" si="56"/>
        <v>0.40943093014526372</v>
      </c>
      <c r="N135" s="16">
        <f t="shared" si="57"/>
        <v>1.3533173569385466E-3</v>
      </c>
      <c r="O135" s="16">
        <f t="shared" si="58"/>
        <v>4.8978023114941236E-3</v>
      </c>
      <c r="P135" s="17">
        <f t="shared" si="59"/>
        <v>6.2511196684326698E-3</v>
      </c>
      <c r="R135" s="15">
        <f t="shared" si="60"/>
        <v>290.33354278564457</v>
      </c>
      <c r="S135" s="15">
        <f t="shared" si="61"/>
        <v>18.830609994506837</v>
      </c>
      <c r="T135" s="15">
        <f t="shared" si="62"/>
        <v>607.69797363281248</v>
      </c>
      <c r="U135" s="15">
        <f t="shared" si="63"/>
        <v>656.59321289062495</v>
      </c>
      <c r="V135" s="15">
        <f t="shared" si="64"/>
        <v>1573.455339303589</v>
      </c>
    </row>
    <row r="136" spans="1:22" x14ac:dyDescent="0.55000000000000004">
      <c r="B136">
        <v>110</v>
      </c>
      <c r="C136">
        <v>10392841</v>
      </c>
      <c r="D136">
        <v>205859260</v>
      </c>
      <c r="E136">
        <v>428929</v>
      </c>
      <c r="F136">
        <v>830637</v>
      </c>
      <c r="G136">
        <v>110</v>
      </c>
      <c r="H136" s="15">
        <f t="shared" si="52"/>
        <v>5.9669897460937496E-2</v>
      </c>
      <c r="I136" s="15">
        <f t="shared" si="53"/>
        <v>3.1009264526367193E-3</v>
      </c>
      <c r="J136" s="15">
        <f t="shared" si="54"/>
        <v>0.11800012207031249</v>
      </c>
      <c r="K136" s="15">
        <f t="shared" si="55"/>
        <v>0.22692761230468753</v>
      </c>
      <c r="L136" s="15">
        <f t="shared" si="56"/>
        <v>0.40769855828857426</v>
      </c>
      <c r="N136" s="16">
        <f t="shared" si="57"/>
        <v>2.2606578593720658E-3</v>
      </c>
      <c r="O136" s="16">
        <f t="shared" si="58"/>
        <v>4.0237512515409642E-3</v>
      </c>
      <c r="P136" s="17">
        <f t="shared" si="59"/>
        <v>6.28440911091303E-3</v>
      </c>
      <c r="R136" s="15">
        <f t="shared" si="60"/>
        <v>308.23451202392579</v>
      </c>
      <c r="S136" s="15">
        <f t="shared" si="61"/>
        <v>19.760887930297852</v>
      </c>
      <c r="T136" s="15">
        <f t="shared" si="62"/>
        <v>643.09801025390618</v>
      </c>
      <c r="U136" s="15">
        <f t="shared" si="63"/>
        <v>694.84152832031259</v>
      </c>
      <c r="V136" s="15">
        <f t="shared" si="64"/>
        <v>1665.9349385284424</v>
      </c>
    </row>
    <row r="137" spans="1:22" x14ac:dyDescent="0.55000000000000004">
      <c r="B137">
        <v>115</v>
      </c>
      <c r="C137">
        <v>11008551</v>
      </c>
      <c r="D137">
        <v>215073344</v>
      </c>
      <c r="E137">
        <v>445127</v>
      </c>
      <c r="F137">
        <v>885413</v>
      </c>
      <c r="G137">
        <v>115</v>
      </c>
      <c r="H137" s="15">
        <f t="shared" si="52"/>
        <v>6.2006927490234377E-2</v>
      </c>
      <c r="I137" s="15">
        <f>(D137-D136)*0.0011*3/32768/300</f>
        <v>3.0931068115234374E-3</v>
      </c>
      <c r="J137" s="15">
        <f>(E137-E136)*17.4*3/32768/300</f>
        <v>8.6012329101562479E-2</v>
      </c>
      <c r="K137" s="15">
        <f t="shared" si="55"/>
        <v>0.31426660156250003</v>
      </c>
      <c r="L137" s="15">
        <f t="shared" si="56"/>
        <v>0.46537896496582032</v>
      </c>
      <c r="N137" s="16">
        <f t="shared" si="57"/>
        <v>1.6478473506158929E-3</v>
      </c>
      <c r="O137" s="16">
        <f t="shared" si="58"/>
        <v>5.5724463808702399E-3</v>
      </c>
      <c r="P137" s="17">
        <f t="shared" si="59"/>
        <v>7.220293731486133E-3</v>
      </c>
      <c r="R137" s="15">
        <f t="shared" si="60"/>
        <v>326.83659027099611</v>
      </c>
      <c r="S137" s="15">
        <f t="shared" si="61"/>
        <v>20.688819973754885</v>
      </c>
      <c r="T137" s="15">
        <f t="shared" si="62"/>
        <v>668.90170898437498</v>
      </c>
      <c r="U137" s="15">
        <f t="shared" si="63"/>
        <v>722.72138671875007</v>
      </c>
      <c r="V137" s="15">
        <f t="shared" si="64"/>
        <v>1739.1485059478759</v>
      </c>
    </row>
    <row r="138" spans="1:22" x14ac:dyDescent="0.55000000000000004">
      <c r="L138" s="12">
        <f>AVERAGE(L116:L137)</f>
        <v>0.36503183844271569</v>
      </c>
    </row>
    <row r="141" spans="1:22" s="8" customFormat="1" x14ac:dyDescent="0.55000000000000004">
      <c r="A141" s="7"/>
      <c r="C141" s="20" t="s">
        <v>1300</v>
      </c>
      <c r="D141" s="20"/>
      <c r="E141" s="20"/>
      <c r="F141" s="20"/>
      <c r="H141" s="21"/>
      <c r="I141" s="21"/>
      <c r="J141" s="21"/>
      <c r="K141" s="21"/>
      <c r="L141" s="22"/>
      <c r="N141" s="23"/>
      <c r="O141" s="24"/>
      <c r="P141" s="24"/>
      <c r="R141" s="25"/>
      <c r="S141" s="25"/>
      <c r="T141" s="25"/>
      <c r="U141" s="25"/>
      <c r="V141" s="9"/>
    </row>
    <row r="142" spans="1:22" s="8" customFormat="1" x14ac:dyDescent="0.55000000000000004">
      <c r="A142" s="7"/>
      <c r="C142" s="8" t="s">
        <v>1301</v>
      </c>
      <c r="D142" s="8" t="s">
        <v>1302</v>
      </c>
      <c r="E142" s="8" t="s">
        <v>1303</v>
      </c>
      <c r="F142" s="8" t="s">
        <v>1304</v>
      </c>
      <c r="H142" s="21" t="s">
        <v>1305</v>
      </c>
      <c r="I142" s="21"/>
      <c r="J142" s="21"/>
      <c r="K142" s="21"/>
      <c r="L142" s="22"/>
      <c r="N142" s="23" t="s">
        <v>1306</v>
      </c>
      <c r="O142" s="24"/>
      <c r="P142" s="24"/>
      <c r="R142" s="26" t="s">
        <v>1307</v>
      </c>
      <c r="S142" s="27"/>
      <c r="T142" s="27"/>
      <c r="U142" s="27"/>
      <c r="V142" s="10"/>
    </row>
    <row r="143" spans="1:22" ht="15.75" customHeight="1" x14ac:dyDescent="0.55000000000000004">
      <c r="A143" s="19" t="s">
        <v>1317</v>
      </c>
      <c r="B143">
        <v>5</v>
      </c>
      <c r="C143">
        <v>202343</v>
      </c>
      <c r="D143">
        <v>9627667</v>
      </c>
      <c r="E143">
        <v>32884</v>
      </c>
      <c r="F143">
        <v>95692</v>
      </c>
      <c r="G143" t="s">
        <v>1309</v>
      </c>
      <c r="H143" s="12" t="s">
        <v>1294</v>
      </c>
      <c r="I143" s="12" t="s">
        <v>1295</v>
      </c>
      <c r="J143" s="12" t="s">
        <v>1310</v>
      </c>
      <c r="K143" s="12" t="s">
        <v>1311</v>
      </c>
      <c r="L143" s="12" t="s">
        <v>1312</v>
      </c>
      <c r="M143" s="12" t="s">
        <v>1309</v>
      </c>
      <c r="N143" s="13" t="s">
        <v>1310</v>
      </c>
      <c r="O143" s="13" t="s">
        <v>1311</v>
      </c>
      <c r="P143" s="14" t="s">
        <v>1312</v>
      </c>
      <c r="Q143" s="12"/>
      <c r="R143" s="12" t="s">
        <v>1294</v>
      </c>
      <c r="S143" s="12" t="s">
        <v>1295</v>
      </c>
      <c r="T143" s="12" t="s">
        <v>1310</v>
      </c>
      <c r="U143" s="12" t="s">
        <v>1311</v>
      </c>
      <c r="V143" s="12" t="s">
        <v>1312</v>
      </c>
    </row>
    <row r="144" spans="1:22" x14ac:dyDescent="0.55000000000000004">
      <c r="A144" s="19"/>
      <c r="B144">
        <v>10</v>
      </c>
      <c r="C144">
        <v>606079</v>
      </c>
      <c r="D144">
        <v>19051768</v>
      </c>
      <c r="E144">
        <v>53701</v>
      </c>
      <c r="F144">
        <v>140683</v>
      </c>
      <c r="G144">
        <v>10</v>
      </c>
      <c r="H144" s="15">
        <f t="shared" ref="H144:H165" si="65">(C144-C143)*0.33*3/32768/300</f>
        <v>4.06594482421875E-2</v>
      </c>
      <c r="I144" s="15">
        <f t="shared" ref="I144:I164" si="66">(D144-D143)*0.0011*3/327680/30</f>
        <v>3.1636081237792968E-3</v>
      </c>
      <c r="J144" s="15">
        <f t="shared" ref="J144:J164" si="67">(E144-E143)*17.4*3/327680/30</f>
        <v>0.11053948974609375</v>
      </c>
      <c r="K144" s="15">
        <f t="shared" ref="K144:K165" si="68">(F144-F143)*18.8*3/327680/30</f>
        <v>0.25812707519531253</v>
      </c>
      <c r="L144" s="15">
        <f t="shared" ref="L144:L165" si="69">SUM(H144:K144)</f>
        <v>0.4124896213073731</v>
      </c>
      <c r="M144">
        <v>10</v>
      </c>
      <c r="N144" s="16">
        <f t="shared" ref="N144:N165" si="70">(E144-E143)/(C144-C143+D144-D143)</f>
        <v>2.1181669984962105E-3</v>
      </c>
      <c r="O144" s="16">
        <f t="shared" ref="O144:O165" si="71">(F144-F143)/(C144-C143+D144-D143)</f>
        <v>4.5779147537754238E-3</v>
      </c>
      <c r="P144" s="17">
        <f t="shared" ref="P144:P165" si="72">SUM(N144:O144)</f>
        <v>6.6960817522716343E-3</v>
      </c>
      <c r="Q144">
        <v>10</v>
      </c>
      <c r="R144" s="15">
        <f t="shared" ref="R144:R165" si="73">(C144-C$3)*0.33*3/32768</f>
        <v>12.552920837402343</v>
      </c>
      <c r="S144" s="15">
        <f t="shared" ref="S144:S165" si="74">(D144-D$3)*0.0011*3/32768</f>
        <v>0.94787756652832034</v>
      </c>
      <c r="T144" s="15">
        <f t="shared" ref="T144:T165" si="75">(E144-E$3)*17.4*3/32768</f>
        <v>45.353210449218743</v>
      </c>
      <c r="U144" s="15">
        <f t="shared" ref="U144:U165" si="76">(E144-E$3)*18.8*3/32768</f>
        <v>49.0023193359375</v>
      </c>
      <c r="V144" s="15">
        <f t="shared" ref="V144:V165" si="77">SUM(R144:U144)</f>
        <v>107.85632818908691</v>
      </c>
    </row>
    <row r="145" spans="1:22" x14ac:dyDescent="0.55000000000000004">
      <c r="A145" s="19"/>
      <c r="B145">
        <v>15</v>
      </c>
      <c r="C145">
        <v>945427</v>
      </c>
      <c r="D145">
        <v>28540551</v>
      </c>
      <c r="E145">
        <v>55601</v>
      </c>
      <c r="F145">
        <v>151777</v>
      </c>
      <c r="G145">
        <v>15</v>
      </c>
      <c r="H145" s="15">
        <f t="shared" si="65"/>
        <v>3.4175061035156253E-2</v>
      </c>
      <c r="I145" s="15">
        <f t="shared" si="66"/>
        <v>3.1853214416503904E-3</v>
      </c>
      <c r="J145" s="15">
        <f t="shared" si="67"/>
        <v>1.0089111328125001E-2</v>
      </c>
      <c r="K145" s="15">
        <f t="shared" si="68"/>
        <v>6.3649658203125015E-2</v>
      </c>
      <c r="L145" s="15">
        <f t="shared" si="69"/>
        <v>0.11109915200805666</v>
      </c>
      <c r="M145">
        <v>15</v>
      </c>
      <c r="N145" s="16">
        <f t="shared" si="70"/>
        <v>1.9332261647713079E-4</v>
      </c>
      <c r="O145" s="16">
        <f t="shared" si="71"/>
        <v>1.1288005827354154E-3</v>
      </c>
      <c r="P145" s="17">
        <f t="shared" si="72"/>
        <v>1.3221231992125461E-3</v>
      </c>
      <c r="Q145">
        <v>15</v>
      </c>
      <c r="R145" s="15">
        <f t="shared" si="73"/>
        <v>22.805439147949222</v>
      </c>
      <c r="S145" s="15">
        <f t="shared" si="74"/>
        <v>1.9034739990234377</v>
      </c>
      <c r="T145" s="15">
        <f t="shared" si="75"/>
        <v>48.37994384765625</v>
      </c>
      <c r="U145" s="15">
        <f t="shared" si="76"/>
        <v>52.2725830078125</v>
      </c>
      <c r="V145" s="15">
        <f t="shared" si="77"/>
        <v>125.36144000244141</v>
      </c>
    </row>
    <row r="146" spans="1:22" x14ac:dyDescent="0.55000000000000004">
      <c r="A146" s="19"/>
      <c r="B146">
        <v>20</v>
      </c>
      <c r="C146">
        <v>1269236</v>
      </c>
      <c r="D146">
        <v>38046862</v>
      </c>
      <c r="E146">
        <v>56467</v>
      </c>
      <c r="F146">
        <v>162837</v>
      </c>
      <c r="G146">
        <v>20</v>
      </c>
      <c r="H146" s="15">
        <f t="shared" si="65"/>
        <v>3.2610159301757813E-2</v>
      </c>
      <c r="I146" s="15">
        <f t="shared" si="66"/>
        <v>3.1912054748535154E-3</v>
      </c>
      <c r="J146" s="15">
        <f t="shared" si="67"/>
        <v>4.5985107421874999E-3</v>
      </c>
      <c r="K146" s="15">
        <f t="shared" si="68"/>
        <v>6.3454589843750006E-2</v>
      </c>
      <c r="L146" s="15">
        <f t="shared" si="69"/>
        <v>0.10385446536254883</v>
      </c>
      <c r="M146">
        <v>20</v>
      </c>
      <c r="N146" s="16">
        <f t="shared" si="70"/>
        <v>8.8096584782281401E-5</v>
      </c>
      <c r="O146" s="16">
        <f t="shared" si="71"/>
        <v>1.1251134268961112E-3</v>
      </c>
      <c r="P146" s="17">
        <f t="shared" si="72"/>
        <v>1.2132100116783926E-3</v>
      </c>
      <c r="Q146">
        <v>20</v>
      </c>
      <c r="R146" s="15">
        <f t="shared" si="73"/>
        <v>32.588486938476564</v>
      </c>
      <c r="S146" s="15">
        <f t="shared" si="74"/>
        <v>2.8608356414794924</v>
      </c>
      <c r="T146" s="15">
        <f t="shared" si="75"/>
        <v>49.759497070312491</v>
      </c>
      <c r="U146" s="15">
        <f t="shared" si="76"/>
        <v>53.763134765625004</v>
      </c>
      <c r="V146" s="15">
        <f t="shared" si="77"/>
        <v>138.97195441589355</v>
      </c>
    </row>
    <row r="147" spans="1:22" x14ac:dyDescent="0.55000000000000004">
      <c r="A147" s="19"/>
      <c r="B147">
        <v>25</v>
      </c>
      <c r="C147">
        <v>1592902</v>
      </c>
      <c r="D147">
        <v>47551128</v>
      </c>
      <c r="E147">
        <v>58367</v>
      </c>
      <c r="F147">
        <v>173934</v>
      </c>
      <c r="G147">
        <v>25</v>
      </c>
      <c r="H147" s="15">
        <f t="shared" si="65"/>
        <v>3.2595758056640618E-2</v>
      </c>
      <c r="I147" s="15">
        <f t="shared" si="66"/>
        <v>3.1905189819335937E-3</v>
      </c>
      <c r="J147" s="15">
        <f t="shared" si="67"/>
        <v>1.0089111328125001E-2</v>
      </c>
      <c r="K147" s="15">
        <f t="shared" si="68"/>
        <v>6.3666870117187496E-2</v>
      </c>
      <c r="L147" s="15">
        <f t="shared" si="69"/>
        <v>0.10954225848388671</v>
      </c>
      <c r="M147">
        <v>25</v>
      </c>
      <c r="N147" s="16">
        <f t="shared" si="70"/>
        <v>1.9332653095279861E-4</v>
      </c>
      <c r="O147" s="16">
        <f t="shared" si="71"/>
        <v>1.1291286915701085E-3</v>
      </c>
      <c r="P147" s="17">
        <f t="shared" si="72"/>
        <v>1.3224552225229072E-3</v>
      </c>
      <c r="Q147">
        <v>25</v>
      </c>
      <c r="R147" s="15">
        <f t="shared" si="73"/>
        <v>42.367214355468754</v>
      </c>
      <c r="S147" s="15">
        <f t="shared" si="74"/>
        <v>3.8179913360595705</v>
      </c>
      <c r="T147" s="15">
        <f t="shared" si="75"/>
        <v>52.786230468749991</v>
      </c>
      <c r="U147" s="15">
        <f t="shared" si="76"/>
        <v>57.033398437500004</v>
      </c>
      <c r="V147" s="15">
        <f t="shared" si="77"/>
        <v>156.00483459777831</v>
      </c>
    </row>
    <row r="148" spans="1:22" x14ac:dyDescent="0.55000000000000004">
      <c r="A148" s="19"/>
      <c r="B148">
        <v>30</v>
      </c>
      <c r="C148">
        <v>2163363</v>
      </c>
      <c r="D148">
        <v>56808611</v>
      </c>
      <c r="E148">
        <v>142625</v>
      </c>
      <c r="F148">
        <v>224795</v>
      </c>
      <c r="G148">
        <v>30</v>
      </c>
      <c r="H148" s="15">
        <f t="shared" si="65"/>
        <v>5.7449990844726566E-2</v>
      </c>
      <c r="I148" s="15">
        <f t="shared" si="66"/>
        <v>3.107675567626954E-3</v>
      </c>
      <c r="J148" s="15">
        <f t="shared" si="67"/>
        <v>0.44741491699218744</v>
      </c>
      <c r="K148" s="15">
        <f t="shared" si="68"/>
        <v>0.29180505371093751</v>
      </c>
      <c r="L148" s="15">
        <f t="shared" si="69"/>
        <v>0.79977763711547856</v>
      </c>
      <c r="M148">
        <v>30</v>
      </c>
      <c r="N148" s="16">
        <f t="shared" si="70"/>
        <v>8.5733089240231739E-3</v>
      </c>
      <c r="O148" s="16">
        <f t="shared" si="71"/>
        <v>5.1751414130971852E-3</v>
      </c>
      <c r="P148" s="17">
        <f t="shared" si="72"/>
        <v>1.3748450337120358E-2</v>
      </c>
      <c r="Q148">
        <v>30</v>
      </c>
      <c r="R148" s="15">
        <f t="shared" si="73"/>
        <v>59.602211608886726</v>
      </c>
      <c r="S148" s="15">
        <f t="shared" si="74"/>
        <v>4.7502940063476569</v>
      </c>
      <c r="T148" s="15">
        <f t="shared" si="75"/>
        <v>187.01070556640624</v>
      </c>
      <c r="U148" s="15">
        <f t="shared" si="76"/>
        <v>202.05754394531252</v>
      </c>
      <c r="V148" s="15">
        <f t="shared" si="77"/>
        <v>453.42075512695317</v>
      </c>
    </row>
    <row r="149" spans="1:22" x14ac:dyDescent="0.55000000000000004">
      <c r="B149">
        <v>35</v>
      </c>
      <c r="C149">
        <v>2672059</v>
      </c>
      <c r="D149">
        <v>66127471</v>
      </c>
      <c r="E149">
        <v>174974</v>
      </c>
      <c r="F149">
        <v>255371</v>
      </c>
      <c r="G149">
        <v>35</v>
      </c>
      <c r="H149" s="15">
        <f t="shared" si="65"/>
        <v>5.1229760742187505E-2</v>
      </c>
      <c r="I149" s="15">
        <f t="shared" si="66"/>
        <v>3.1282794189453132E-3</v>
      </c>
      <c r="J149" s="15">
        <f t="shared" si="67"/>
        <v>0.17177508544921871</v>
      </c>
      <c r="K149" s="15">
        <f t="shared" si="68"/>
        <v>0.17542382812500001</v>
      </c>
      <c r="L149" s="15">
        <f t="shared" si="69"/>
        <v>0.40155695373535155</v>
      </c>
      <c r="N149" s="16">
        <f t="shared" si="70"/>
        <v>3.2916627491107655E-3</v>
      </c>
      <c r="O149" s="16">
        <f t="shared" si="71"/>
        <v>3.1112516682682855E-3</v>
      </c>
      <c r="P149" s="17">
        <f t="shared" si="72"/>
        <v>6.4029144173790506E-3</v>
      </c>
      <c r="R149" s="15">
        <f t="shared" si="73"/>
        <v>74.97113983154297</v>
      </c>
      <c r="S149" s="15">
        <f t="shared" si="74"/>
        <v>5.6887778320312501</v>
      </c>
      <c r="T149" s="15">
        <f t="shared" si="75"/>
        <v>238.54323120117186</v>
      </c>
      <c r="U149" s="15">
        <f t="shared" si="76"/>
        <v>257.73636474609373</v>
      </c>
      <c r="V149" s="15">
        <f t="shared" si="77"/>
        <v>576.93951361083987</v>
      </c>
    </row>
    <row r="150" spans="1:22" x14ac:dyDescent="0.55000000000000004">
      <c r="B150">
        <v>40</v>
      </c>
      <c r="C150">
        <v>3175037</v>
      </c>
      <c r="D150">
        <v>75452379</v>
      </c>
      <c r="E150">
        <v>188656</v>
      </c>
      <c r="F150">
        <v>273938</v>
      </c>
      <c r="G150">
        <v>40</v>
      </c>
      <c r="H150" s="15">
        <f t="shared" si="65"/>
        <v>5.0653912353515636E-2</v>
      </c>
      <c r="I150" s="15">
        <f t="shared" si="66"/>
        <v>3.1303096923828129E-3</v>
      </c>
      <c r="J150" s="15">
        <f t="shared" si="67"/>
        <v>7.265222167968749E-2</v>
      </c>
      <c r="K150" s="15">
        <f t="shared" si="68"/>
        <v>0.1065245361328125</v>
      </c>
      <c r="L150" s="15">
        <f t="shared" si="69"/>
        <v>0.23296097985839842</v>
      </c>
      <c r="N150" s="16">
        <f t="shared" si="70"/>
        <v>1.3921610405330301E-3</v>
      </c>
      <c r="O150" s="16">
        <f t="shared" si="71"/>
        <v>1.8892160531776619E-3</v>
      </c>
      <c r="P150" s="17">
        <f t="shared" si="72"/>
        <v>3.2813770937106922E-3</v>
      </c>
      <c r="R150" s="15">
        <f t="shared" si="73"/>
        <v>90.167313537597664</v>
      </c>
      <c r="S150" s="15">
        <f t="shared" si="74"/>
        <v>6.6278707397460943</v>
      </c>
      <c r="T150" s="15">
        <f t="shared" si="75"/>
        <v>260.33889770507813</v>
      </c>
      <c r="U150" s="15">
        <f t="shared" si="76"/>
        <v>281.28570556640625</v>
      </c>
      <c r="V150" s="15">
        <f t="shared" si="77"/>
        <v>638.41978754882814</v>
      </c>
    </row>
    <row r="151" spans="1:22" x14ac:dyDescent="0.55000000000000004">
      <c r="B151">
        <v>45</v>
      </c>
      <c r="C151">
        <v>3698479</v>
      </c>
      <c r="D151">
        <v>84756661</v>
      </c>
      <c r="E151">
        <v>205041</v>
      </c>
      <c r="F151">
        <v>302947</v>
      </c>
      <c r="G151">
        <v>45</v>
      </c>
      <c r="H151" s="15">
        <f t="shared" si="65"/>
        <v>5.2714801025390633E-2</v>
      </c>
      <c r="I151" s="15">
        <f t="shared" si="66"/>
        <v>3.123385681152344E-3</v>
      </c>
      <c r="J151" s="15">
        <f t="shared" si="67"/>
        <v>8.7005310058593743E-2</v>
      </c>
      <c r="K151" s="15">
        <f t="shared" si="68"/>
        <v>0.1664334716796875</v>
      </c>
      <c r="L151" s="15">
        <f t="shared" si="69"/>
        <v>0.30927696844482422</v>
      </c>
      <c r="N151" s="16">
        <f t="shared" si="70"/>
        <v>1.6672222378243426E-3</v>
      </c>
      <c r="O151" s="16">
        <f t="shared" si="71"/>
        <v>2.9517515957916602E-3</v>
      </c>
      <c r="P151" s="17">
        <f t="shared" si="72"/>
        <v>4.6189738336160028E-3</v>
      </c>
      <c r="R151" s="15">
        <f t="shared" si="73"/>
        <v>105.98175384521485</v>
      </c>
      <c r="S151" s="15">
        <f t="shared" si="74"/>
        <v>7.5648864440917976</v>
      </c>
      <c r="T151" s="15">
        <f t="shared" si="75"/>
        <v>286.44049072265619</v>
      </c>
      <c r="U151" s="15">
        <f t="shared" si="76"/>
        <v>309.4874267578125</v>
      </c>
      <c r="V151" s="15">
        <f t="shared" si="77"/>
        <v>709.4745577697754</v>
      </c>
    </row>
    <row r="152" spans="1:22" x14ac:dyDescent="0.55000000000000004">
      <c r="B152">
        <v>50</v>
      </c>
      <c r="C152">
        <v>4252127</v>
      </c>
      <c r="D152">
        <v>94030659</v>
      </c>
      <c r="E152">
        <v>218990</v>
      </c>
      <c r="F152">
        <v>335001</v>
      </c>
      <c r="G152">
        <v>50</v>
      </c>
      <c r="H152" s="15">
        <f t="shared" si="65"/>
        <v>5.5756787109375004E-2</v>
      </c>
      <c r="I152" s="15">
        <f t="shared" si="66"/>
        <v>3.1132195434570315E-3</v>
      </c>
      <c r="J152" s="15">
        <f t="shared" si="67"/>
        <v>7.4070007324218742E-2</v>
      </c>
      <c r="K152" s="15">
        <f t="shared" si="68"/>
        <v>0.183903564453125</v>
      </c>
      <c r="L152" s="15">
        <f t="shared" si="69"/>
        <v>0.31684357843017574</v>
      </c>
      <c r="N152" s="16">
        <f t="shared" si="70"/>
        <v>1.4193632941194667E-3</v>
      </c>
      <c r="O152" s="16">
        <f t="shared" si="71"/>
        <v>3.2616152433655016E-3</v>
      </c>
      <c r="P152" s="17">
        <f t="shared" si="72"/>
        <v>4.6809785374849686E-3</v>
      </c>
      <c r="R152" s="15">
        <f t="shared" si="73"/>
        <v>122.70878997802734</v>
      </c>
      <c r="S152" s="15">
        <f t="shared" si="74"/>
        <v>8.4988523071289066</v>
      </c>
      <c r="T152" s="15">
        <f t="shared" si="75"/>
        <v>308.66149291992184</v>
      </c>
      <c r="U152" s="15">
        <f t="shared" si="76"/>
        <v>333.4963256835938</v>
      </c>
      <c r="V152" s="15">
        <f t="shared" si="77"/>
        <v>773.36546088867192</v>
      </c>
    </row>
    <row r="153" spans="1:22" x14ac:dyDescent="0.55000000000000004">
      <c r="B153">
        <v>55</v>
      </c>
      <c r="C153">
        <v>4786619</v>
      </c>
      <c r="D153">
        <v>103326059</v>
      </c>
      <c r="E153">
        <v>232294</v>
      </c>
      <c r="F153">
        <v>361850</v>
      </c>
      <c r="G153">
        <v>55</v>
      </c>
      <c r="H153" s="15">
        <f t="shared" si="65"/>
        <v>5.3827624511718755E-2</v>
      </c>
      <c r="I153" s="15">
        <f t="shared" si="66"/>
        <v>3.1204040527343748E-3</v>
      </c>
      <c r="J153" s="15">
        <f t="shared" si="67"/>
        <v>7.0645019531249992E-2</v>
      </c>
      <c r="K153" s="15">
        <f t="shared" si="68"/>
        <v>0.1540408935546875</v>
      </c>
      <c r="L153" s="15">
        <f t="shared" si="69"/>
        <v>0.28163394165039063</v>
      </c>
      <c r="N153" s="16">
        <f t="shared" si="70"/>
        <v>1.3534228046452597E-3</v>
      </c>
      <c r="O153" s="16">
        <f t="shared" si="71"/>
        <v>2.7313626640048539E-3</v>
      </c>
      <c r="P153" s="17">
        <f t="shared" si="72"/>
        <v>4.084785468650114E-3</v>
      </c>
      <c r="R153" s="15">
        <f t="shared" si="73"/>
        <v>138.85707733154297</v>
      </c>
      <c r="S153" s="15">
        <f t="shared" si="74"/>
        <v>9.4349735229492193</v>
      </c>
      <c r="T153" s="15">
        <f t="shared" si="75"/>
        <v>329.85499877929686</v>
      </c>
      <c r="U153" s="15">
        <f t="shared" si="76"/>
        <v>356.39505615234378</v>
      </c>
      <c r="V153" s="15">
        <f t="shared" si="77"/>
        <v>834.54210578613288</v>
      </c>
    </row>
    <row r="154" spans="1:22" x14ac:dyDescent="0.55000000000000004">
      <c r="B154">
        <v>60</v>
      </c>
      <c r="C154">
        <v>5339280</v>
      </c>
      <c r="D154">
        <v>112603003</v>
      </c>
      <c r="E154">
        <v>241100</v>
      </c>
      <c r="F154">
        <v>395663</v>
      </c>
      <c r="G154">
        <v>60</v>
      </c>
      <c r="H154" s="15">
        <f t="shared" si="65"/>
        <v>5.5657388305664066E-2</v>
      </c>
      <c r="I154" s="15">
        <f t="shared" si="66"/>
        <v>3.1142084960937501E-3</v>
      </c>
      <c r="J154" s="15">
        <f t="shared" si="67"/>
        <v>4.676037597656249E-2</v>
      </c>
      <c r="K154" s="15">
        <f t="shared" si="68"/>
        <v>0.1939954833984375</v>
      </c>
      <c r="L154" s="15">
        <f t="shared" si="69"/>
        <v>0.2995274561767578</v>
      </c>
      <c r="N154" s="16">
        <f t="shared" si="70"/>
        <v>8.9586509325654488E-4</v>
      </c>
      <c r="O154" s="16">
        <f t="shared" si="71"/>
        <v>3.4399144217900921E-3</v>
      </c>
      <c r="P154" s="17">
        <f t="shared" si="72"/>
        <v>4.335779515046637E-3</v>
      </c>
      <c r="R154" s="15">
        <f t="shared" si="73"/>
        <v>155.5542938232422</v>
      </c>
      <c r="S154" s="15">
        <f t="shared" si="74"/>
        <v>10.369236071777344</v>
      </c>
      <c r="T154" s="15">
        <f t="shared" si="75"/>
        <v>343.88311157226559</v>
      </c>
      <c r="U154" s="15">
        <f t="shared" si="76"/>
        <v>371.5518676757813</v>
      </c>
      <c r="V154" s="15">
        <f t="shared" si="77"/>
        <v>881.35850914306639</v>
      </c>
    </row>
    <row r="155" spans="1:22" x14ac:dyDescent="0.55000000000000004">
      <c r="B155">
        <v>65</v>
      </c>
      <c r="C155">
        <v>5906300</v>
      </c>
      <c r="D155">
        <v>121863885</v>
      </c>
      <c r="E155">
        <v>253883</v>
      </c>
      <c r="F155">
        <v>430570</v>
      </c>
      <c r="G155">
        <v>65</v>
      </c>
      <c r="H155" s="15">
        <f t="shared" si="65"/>
        <v>5.7103454589843755E-2</v>
      </c>
      <c r="I155" s="15">
        <f t="shared" si="66"/>
        <v>3.1088165893554684E-3</v>
      </c>
      <c r="J155" s="15">
        <f t="shared" si="67"/>
        <v>6.7878479003906242E-2</v>
      </c>
      <c r="K155" s="15">
        <f t="shared" si="68"/>
        <v>0.20027209472656249</v>
      </c>
      <c r="L155" s="15">
        <f t="shared" si="69"/>
        <v>0.32836284490966794</v>
      </c>
      <c r="N155" s="16">
        <f t="shared" si="70"/>
        <v>1.3006845204602162E-3</v>
      </c>
      <c r="O155" s="16">
        <f t="shared" si="71"/>
        <v>3.5518262188613601E-3</v>
      </c>
      <c r="P155" s="17">
        <f t="shared" si="72"/>
        <v>4.8525107393215762E-3</v>
      </c>
      <c r="R155" s="15">
        <f t="shared" si="73"/>
        <v>172.68533020019532</v>
      </c>
      <c r="S155" s="15">
        <f t="shared" si="74"/>
        <v>11.301881048583985</v>
      </c>
      <c r="T155" s="15">
        <f t="shared" si="75"/>
        <v>364.24665527343745</v>
      </c>
      <c r="U155" s="15">
        <f t="shared" si="76"/>
        <v>393.55385742187502</v>
      </c>
      <c r="V155" s="15">
        <f t="shared" si="77"/>
        <v>941.78772394409179</v>
      </c>
    </row>
    <row r="156" spans="1:22" x14ac:dyDescent="0.55000000000000004">
      <c r="B156">
        <v>70</v>
      </c>
      <c r="C156">
        <v>6517661</v>
      </c>
      <c r="D156">
        <v>131082358</v>
      </c>
      <c r="E156">
        <v>274614</v>
      </c>
      <c r="F156">
        <v>478510</v>
      </c>
      <c r="G156">
        <v>70</v>
      </c>
      <c r="H156" s="15">
        <f t="shared" si="65"/>
        <v>6.1568948364257817E-2</v>
      </c>
      <c r="I156" s="15">
        <f t="shared" si="66"/>
        <v>3.094580169677735E-3</v>
      </c>
      <c r="J156" s="15">
        <f t="shared" si="67"/>
        <v>0.11008282470703125</v>
      </c>
      <c r="K156" s="15">
        <f t="shared" si="68"/>
        <v>0.27504638671874998</v>
      </c>
      <c r="L156" s="15">
        <f t="shared" si="69"/>
        <v>0.4497927399597168</v>
      </c>
      <c r="N156" s="16">
        <f t="shared" si="70"/>
        <v>2.1089878018285967E-3</v>
      </c>
      <c r="O156" s="16">
        <f t="shared" si="71"/>
        <v>4.8769897843646192E-3</v>
      </c>
      <c r="P156" s="17">
        <f t="shared" si="72"/>
        <v>6.9859775861932163E-3</v>
      </c>
      <c r="R156" s="15">
        <f t="shared" si="73"/>
        <v>191.15601470947269</v>
      </c>
      <c r="S156" s="15">
        <f t="shared" si="74"/>
        <v>12.230255099487305</v>
      </c>
      <c r="T156" s="15">
        <f t="shared" si="75"/>
        <v>397.27150268554681</v>
      </c>
      <c r="U156" s="15">
        <f t="shared" si="76"/>
        <v>429.23587646484378</v>
      </c>
      <c r="V156" s="15">
        <f t="shared" si="77"/>
        <v>1029.8936489593507</v>
      </c>
    </row>
    <row r="157" spans="1:22" x14ac:dyDescent="0.55000000000000004">
      <c r="B157">
        <v>75</v>
      </c>
      <c r="C157">
        <v>7108187</v>
      </c>
      <c r="D157">
        <v>140321485</v>
      </c>
      <c r="E157">
        <v>294694</v>
      </c>
      <c r="F157">
        <v>523226</v>
      </c>
      <c r="G157">
        <v>75</v>
      </c>
      <c r="H157" s="15">
        <f t="shared" si="65"/>
        <v>5.9470697021484373E-2</v>
      </c>
      <c r="I157" s="15">
        <f t="shared" si="66"/>
        <v>3.1015135803222657E-3</v>
      </c>
      <c r="J157" s="15">
        <f t="shared" si="67"/>
        <v>0.1066259765625</v>
      </c>
      <c r="K157" s="15">
        <f t="shared" si="68"/>
        <v>0.25654931640625006</v>
      </c>
      <c r="L157" s="15">
        <f t="shared" si="69"/>
        <v>0.42574750357055668</v>
      </c>
      <c r="N157" s="16">
        <f t="shared" si="70"/>
        <v>2.0427984589079596E-3</v>
      </c>
      <c r="O157" s="16">
        <f t="shared" si="71"/>
        <v>4.549092424727506E-3</v>
      </c>
      <c r="P157" s="17">
        <f t="shared" si="72"/>
        <v>6.5918908836354656E-3</v>
      </c>
      <c r="R157" s="15">
        <f t="shared" si="73"/>
        <v>208.99722381591801</v>
      </c>
      <c r="S157" s="15">
        <f t="shared" si="74"/>
        <v>13.160709173583985</v>
      </c>
      <c r="T157" s="15">
        <f t="shared" si="75"/>
        <v>429.25929565429681</v>
      </c>
      <c r="U157" s="15">
        <f t="shared" si="76"/>
        <v>463.79739990234378</v>
      </c>
      <c r="V157" s="15">
        <f t="shared" si="77"/>
        <v>1115.2146285461426</v>
      </c>
    </row>
    <row r="158" spans="1:22" x14ac:dyDescent="0.55000000000000004">
      <c r="B158">
        <v>80</v>
      </c>
      <c r="C158">
        <v>7702391</v>
      </c>
      <c r="D158">
        <v>149556889</v>
      </c>
      <c r="E158">
        <v>316158</v>
      </c>
      <c r="F158">
        <v>567503</v>
      </c>
      <c r="G158">
        <v>80</v>
      </c>
      <c r="H158" s="15">
        <f t="shared" si="65"/>
        <v>5.9841101074218743E-2</v>
      </c>
      <c r="I158" s="15">
        <f t="shared" si="66"/>
        <v>3.1002637939453125E-3</v>
      </c>
      <c r="J158" s="15">
        <f t="shared" si="67"/>
        <v>0.11397509765624998</v>
      </c>
      <c r="K158" s="15">
        <f t="shared" si="68"/>
        <v>0.25403063964843747</v>
      </c>
      <c r="L158" s="15">
        <f t="shared" si="69"/>
        <v>0.43094710217285148</v>
      </c>
      <c r="N158" s="16">
        <f t="shared" si="70"/>
        <v>2.1836069149451329E-3</v>
      </c>
      <c r="O158" s="16">
        <f t="shared" si="71"/>
        <v>4.5044522629997044E-3</v>
      </c>
      <c r="P158" s="17">
        <f t="shared" si="72"/>
        <v>6.6880591779448374E-3</v>
      </c>
      <c r="R158" s="15">
        <f t="shared" si="73"/>
        <v>226.9495541381836</v>
      </c>
      <c r="S158" s="15">
        <f t="shared" si="74"/>
        <v>14.090788311767579</v>
      </c>
      <c r="T158" s="15">
        <f t="shared" si="75"/>
        <v>463.45182495117183</v>
      </c>
      <c r="U158" s="15">
        <f t="shared" si="76"/>
        <v>500.74105224609377</v>
      </c>
      <c r="V158" s="15">
        <f t="shared" si="77"/>
        <v>1205.2332196472166</v>
      </c>
    </row>
    <row r="159" spans="1:22" x14ac:dyDescent="0.55000000000000004">
      <c r="B159">
        <v>85</v>
      </c>
      <c r="C159">
        <v>8265069</v>
      </c>
      <c r="D159">
        <v>158824097</v>
      </c>
      <c r="E159">
        <v>324737</v>
      </c>
      <c r="F159">
        <v>608746</v>
      </c>
      <c r="G159">
        <v>85</v>
      </c>
      <c r="H159" s="15">
        <f t="shared" si="65"/>
        <v>5.6666180419921885E-2</v>
      </c>
      <c r="I159" s="15">
        <f t="shared" si="66"/>
        <v>3.1109401855468756E-3</v>
      </c>
      <c r="J159" s="15">
        <f t="shared" si="67"/>
        <v>4.5554992675781239E-2</v>
      </c>
      <c r="K159" s="15">
        <f t="shared" si="68"/>
        <v>0.23662365722656251</v>
      </c>
      <c r="L159" s="15">
        <f t="shared" si="69"/>
        <v>0.34195577050781251</v>
      </c>
      <c r="N159" s="16">
        <f t="shared" si="70"/>
        <v>8.7274664222962504E-4</v>
      </c>
      <c r="O159" s="16">
        <f t="shared" si="71"/>
        <v>4.1956742936794991E-3</v>
      </c>
      <c r="P159" s="17">
        <f t="shared" si="72"/>
        <v>5.0684209359091242E-3</v>
      </c>
      <c r="R159" s="15">
        <f t="shared" si="73"/>
        <v>243.94940826416018</v>
      </c>
      <c r="S159" s="15">
        <f t="shared" si="74"/>
        <v>15.024070367431641</v>
      </c>
      <c r="T159" s="15">
        <f t="shared" si="75"/>
        <v>477.11832275390623</v>
      </c>
      <c r="U159" s="15">
        <f t="shared" si="76"/>
        <v>515.50715332031245</v>
      </c>
      <c r="V159" s="15">
        <f t="shared" si="77"/>
        <v>1251.5989547058105</v>
      </c>
    </row>
    <row r="160" spans="1:22" x14ac:dyDescent="0.55000000000000004">
      <c r="B160">
        <v>90</v>
      </c>
      <c r="C160">
        <v>8850194</v>
      </c>
      <c r="D160">
        <v>168068806</v>
      </c>
      <c r="E160">
        <v>339973</v>
      </c>
      <c r="F160">
        <v>648286</v>
      </c>
      <c r="G160">
        <v>90</v>
      </c>
      <c r="H160" s="15">
        <f t="shared" si="65"/>
        <v>5.892677307128906E-2</v>
      </c>
      <c r="I160" s="15">
        <f t="shared" si="66"/>
        <v>3.103387420654297E-3</v>
      </c>
      <c r="J160" s="15">
        <f t="shared" si="67"/>
        <v>8.0904052734374995E-2</v>
      </c>
      <c r="K160" s="15">
        <f t="shared" si="68"/>
        <v>0.22685302734375001</v>
      </c>
      <c r="L160" s="15">
        <f t="shared" si="69"/>
        <v>0.3697872405700684</v>
      </c>
      <c r="N160" s="16">
        <f t="shared" si="70"/>
        <v>1.5499753098577249E-3</v>
      </c>
      <c r="O160" s="16">
        <f t="shared" si="71"/>
        <v>4.0224483953645602E-3</v>
      </c>
      <c r="P160" s="17">
        <f t="shared" si="72"/>
        <v>5.572423705222285E-3</v>
      </c>
      <c r="R160" s="15">
        <f t="shared" si="73"/>
        <v>261.6274401855469</v>
      </c>
      <c r="S160" s="15">
        <f t="shared" si="74"/>
        <v>15.955086593627929</v>
      </c>
      <c r="T160" s="15">
        <f t="shared" si="75"/>
        <v>501.3895385742187</v>
      </c>
      <c r="U160" s="15">
        <f t="shared" si="76"/>
        <v>541.73122558593752</v>
      </c>
      <c r="V160" s="15">
        <f t="shared" si="77"/>
        <v>1320.7032909393311</v>
      </c>
    </row>
    <row r="161" spans="1:22" x14ac:dyDescent="0.55000000000000004">
      <c r="B161">
        <v>95</v>
      </c>
      <c r="C161">
        <v>9433807</v>
      </c>
      <c r="D161">
        <v>177315084</v>
      </c>
      <c r="E161">
        <v>354407</v>
      </c>
      <c r="F161">
        <v>690509</v>
      </c>
      <c r="G161">
        <v>95</v>
      </c>
      <c r="H161" s="15">
        <f t="shared" si="65"/>
        <v>5.8774502563476563E-2</v>
      </c>
      <c r="I161" s="15">
        <f t="shared" si="66"/>
        <v>3.1039141235351562E-3</v>
      </c>
      <c r="J161" s="15">
        <f t="shared" si="67"/>
        <v>7.6645385742187502E-2</v>
      </c>
      <c r="K161" s="15">
        <f t="shared" si="68"/>
        <v>0.24224621582031253</v>
      </c>
      <c r="L161" s="15">
        <f t="shared" si="69"/>
        <v>0.38077001824951173</v>
      </c>
      <c r="N161" s="16">
        <f t="shared" si="70"/>
        <v>1.4683784387843162E-3</v>
      </c>
      <c r="O161" s="16">
        <f t="shared" si="71"/>
        <v>4.2953680768179426E-3</v>
      </c>
      <c r="P161" s="17">
        <f t="shared" si="72"/>
        <v>5.763746515602259E-3</v>
      </c>
      <c r="R161" s="15">
        <f t="shared" si="73"/>
        <v>279.2597909545899</v>
      </c>
      <c r="S161" s="15">
        <f t="shared" si="74"/>
        <v>16.886260830688478</v>
      </c>
      <c r="T161" s="15">
        <f t="shared" si="75"/>
        <v>524.38315429687498</v>
      </c>
      <c r="U161" s="15">
        <f t="shared" si="76"/>
        <v>566.57490234374995</v>
      </c>
      <c r="V161" s="15">
        <f t="shared" si="77"/>
        <v>1387.1041084259032</v>
      </c>
    </row>
    <row r="162" spans="1:22" x14ac:dyDescent="0.55000000000000004">
      <c r="B162">
        <v>100</v>
      </c>
      <c r="C162">
        <v>10028855</v>
      </c>
      <c r="D162">
        <v>186549915</v>
      </c>
      <c r="E162">
        <v>370153</v>
      </c>
      <c r="F162">
        <v>732603</v>
      </c>
      <c r="G162">
        <v>100</v>
      </c>
      <c r="H162" s="15">
        <f t="shared" si="65"/>
        <v>5.9926098632812501E-2</v>
      </c>
      <c r="I162" s="15">
        <f t="shared" si="66"/>
        <v>3.100071441650391E-3</v>
      </c>
      <c r="J162" s="15">
        <f t="shared" si="67"/>
        <v>8.3612182617187489E-2</v>
      </c>
      <c r="K162" s="15">
        <f t="shared" si="68"/>
        <v>0.24150610351562501</v>
      </c>
      <c r="L162" s="15">
        <f t="shared" si="69"/>
        <v>0.38814445620727539</v>
      </c>
      <c r="N162" s="16">
        <f t="shared" si="70"/>
        <v>1.6018508467906878E-3</v>
      </c>
      <c r="O162" s="16">
        <f t="shared" si="71"/>
        <v>4.2822500663538179E-3</v>
      </c>
      <c r="P162" s="17">
        <f t="shared" si="72"/>
        <v>5.8841009131445059E-3</v>
      </c>
      <c r="R162" s="15">
        <f t="shared" si="73"/>
        <v>297.23762054443364</v>
      </c>
      <c r="S162" s="15">
        <f t="shared" si="74"/>
        <v>17.816282263183595</v>
      </c>
      <c r="T162" s="15">
        <f t="shared" si="75"/>
        <v>549.4668090820312</v>
      </c>
      <c r="U162" s="15">
        <f t="shared" si="76"/>
        <v>593.67678222656252</v>
      </c>
      <c r="V162" s="15">
        <f t="shared" si="77"/>
        <v>1458.1974941162111</v>
      </c>
    </row>
    <row r="163" spans="1:22" x14ac:dyDescent="0.55000000000000004">
      <c r="B163">
        <v>105</v>
      </c>
      <c r="C163">
        <v>10625246</v>
      </c>
      <c r="D163">
        <v>195783397</v>
      </c>
      <c r="E163">
        <v>390088</v>
      </c>
      <c r="F163">
        <v>774914</v>
      </c>
      <c r="G163">
        <v>105</v>
      </c>
      <c r="H163" s="15">
        <f t="shared" si="65"/>
        <v>6.0061349487304683E-2</v>
      </c>
      <c r="I163" s="15">
        <f t="shared" si="66"/>
        <v>3.0996185913085938E-3</v>
      </c>
      <c r="J163" s="15">
        <f t="shared" si="67"/>
        <v>0.10585601806640625</v>
      </c>
      <c r="K163" s="15">
        <f t="shared" si="68"/>
        <v>0.24275109863281255</v>
      </c>
      <c r="L163" s="15">
        <f t="shared" si="69"/>
        <v>0.41176808477783211</v>
      </c>
      <c r="N163" s="16">
        <f t="shared" si="70"/>
        <v>2.0280017859844171E-3</v>
      </c>
      <c r="O163" s="16">
        <f t="shared" si="71"/>
        <v>4.3043282451360257E-3</v>
      </c>
      <c r="P163" s="17">
        <f t="shared" si="72"/>
        <v>6.3323300311204428E-3</v>
      </c>
      <c r="R163" s="15">
        <f t="shared" si="73"/>
        <v>315.25602539062498</v>
      </c>
      <c r="S163" s="15">
        <f t="shared" si="74"/>
        <v>18.746167840576174</v>
      </c>
      <c r="T163" s="15">
        <f t="shared" si="75"/>
        <v>581.22361450195308</v>
      </c>
      <c r="U163" s="15">
        <f t="shared" si="76"/>
        <v>627.98873291015627</v>
      </c>
      <c r="V163" s="15">
        <f t="shared" si="77"/>
        <v>1543.2145406433106</v>
      </c>
    </row>
    <row r="164" spans="1:22" x14ac:dyDescent="0.55000000000000004">
      <c r="B164">
        <v>110</v>
      </c>
      <c r="C164">
        <v>11199416</v>
      </c>
      <c r="D164">
        <v>205038970</v>
      </c>
      <c r="E164">
        <v>403464</v>
      </c>
      <c r="F164">
        <v>811805</v>
      </c>
      <c r="G164">
        <v>110</v>
      </c>
      <c r="H164" s="15">
        <f t="shared" si="65"/>
        <v>5.7823516845703131E-2</v>
      </c>
      <c r="I164" s="15">
        <f t="shared" si="66"/>
        <v>3.1070343933105472E-3</v>
      </c>
      <c r="J164" s="15">
        <f t="shared" si="67"/>
        <v>7.1027343749999999E-2</v>
      </c>
      <c r="K164" s="15">
        <f t="shared" si="68"/>
        <v>0.21165490722656252</v>
      </c>
      <c r="L164" s="15">
        <f t="shared" si="69"/>
        <v>0.34361280221557622</v>
      </c>
      <c r="N164" s="16">
        <f t="shared" si="70"/>
        <v>1.3607680282180317E-3</v>
      </c>
      <c r="O164" s="16">
        <f t="shared" si="71"/>
        <v>3.7529974079688554E-3</v>
      </c>
      <c r="P164" s="17">
        <f t="shared" si="72"/>
        <v>5.1137654361868871E-3</v>
      </c>
      <c r="R164" s="15">
        <f t="shared" si="73"/>
        <v>332.60308044433594</v>
      </c>
      <c r="S164" s="15">
        <f t="shared" si="74"/>
        <v>19.678278158569338</v>
      </c>
      <c r="T164" s="15">
        <f t="shared" si="75"/>
        <v>602.53181762695306</v>
      </c>
      <c r="U164" s="15">
        <f t="shared" si="76"/>
        <v>651.01138916015634</v>
      </c>
      <c r="V164" s="15">
        <f t="shared" si="77"/>
        <v>1605.8245653900146</v>
      </c>
    </row>
    <row r="165" spans="1:22" x14ac:dyDescent="0.55000000000000004">
      <c r="B165">
        <v>115</v>
      </c>
      <c r="C165">
        <v>11819118</v>
      </c>
      <c r="D165">
        <v>214249199</v>
      </c>
      <c r="E165">
        <v>419779</v>
      </c>
      <c r="F165">
        <v>861895</v>
      </c>
      <c r="G165">
        <v>115</v>
      </c>
      <c r="H165" s="15">
        <f t="shared" si="65"/>
        <v>6.2408953857421873E-2</v>
      </c>
      <c r="I165" s="15">
        <f>(D165-D164)*0.0011*3/32768/300</f>
        <v>3.0918127136230471E-3</v>
      </c>
      <c r="J165" s="15">
        <f>(E165-E164)*17.4*3/32768/300</f>
        <v>8.6633605957031248E-2</v>
      </c>
      <c r="K165" s="15">
        <f t="shared" si="68"/>
        <v>0.287381591796875</v>
      </c>
      <c r="L165" s="15">
        <f t="shared" si="69"/>
        <v>0.43951596432495116</v>
      </c>
      <c r="N165" s="16">
        <f t="shared" si="70"/>
        <v>1.6597268078483969E-3</v>
      </c>
      <c r="O165" s="16">
        <f t="shared" si="71"/>
        <v>5.0956614039305058E-3</v>
      </c>
      <c r="P165" s="17">
        <f t="shared" si="72"/>
        <v>6.7553882117789028E-3</v>
      </c>
      <c r="R165" s="15">
        <f t="shared" si="73"/>
        <v>351.32576660156252</v>
      </c>
      <c r="S165" s="15">
        <f t="shared" si="74"/>
        <v>20.605821972656251</v>
      </c>
      <c r="T165" s="15">
        <f t="shared" si="75"/>
        <v>628.52189941406243</v>
      </c>
      <c r="U165" s="15">
        <f t="shared" si="76"/>
        <v>679.09262695312509</v>
      </c>
      <c r="V165" s="15">
        <f t="shared" si="77"/>
        <v>1679.5461149414064</v>
      </c>
    </row>
    <row r="166" spans="1:22" x14ac:dyDescent="0.55000000000000004">
      <c r="L166" s="12">
        <f>AVERAGE(L144:L165)</f>
        <v>0.34949852454723013</v>
      </c>
    </row>
    <row r="169" spans="1:22" s="8" customFormat="1" x14ac:dyDescent="0.55000000000000004">
      <c r="A169" s="7"/>
      <c r="C169" s="20" t="s">
        <v>1300</v>
      </c>
      <c r="D169" s="20"/>
      <c r="E169" s="20"/>
      <c r="F169" s="20"/>
      <c r="H169" s="21"/>
      <c r="I169" s="21"/>
      <c r="J169" s="21"/>
      <c r="K169" s="21"/>
      <c r="L169" s="22"/>
      <c r="N169" s="23"/>
      <c r="O169" s="24"/>
      <c r="P169" s="24"/>
      <c r="R169" s="25"/>
      <c r="S169" s="25"/>
      <c r="T169" s="25"/>
      <c r="U169" s="25"/>
      <c r="V169" s="9"/>
    </row>
    <row r="170" spans="1:22" s="8" customFormat="1" x14ac:dyDescent="0.55000000000000004">
      <c r="A170" s="7"/>
      <c r="C170" s="8" t="s">
        <v>1301</v>
      </c>
      <c r="D170" s="8" t="s">
        <v>1302</v>
      </c>
      <c r="E170" s="8" t="s">
        <v>1303</v>
      </c>
      <c r="F170" s="8" t="s">
        <v>1304</v>
      </c>
      <c r="H170" s="21" t="s">
        <v>1305</v>
      </c>
      <c r="I170" s="21"/>
      <c r="J170" s="21"/>
      <c r="K170" s="21"/>
      <c r="L170" s="22"/>
      <c r="N170" s="23" t="s">
        <v>1306</v>
      </c>
      <c r="O170" s="24"/>
      <c r="P170" s="24"/>
      <c r="R170" s="26" t="s">
        <v>1307</v>
      </c>
      <c r="S170" s="27"/>
      <c r="T170" s="27"/>
      <c r="U170" s="27"/>
      <c r="V170" s="10"/>
    </row>
    <row r="171" spans="1:22" ht="15.75" customHeight="1" x14ac:dyDescent="0.55000000000000004">
      <c r="A171" s="19" t="s">
        <v>1318</v>
      </c>
      <c r="B171">
        <v>5</v>
      </c>
      <c r="C171">
        <v>180445</v>
      </c>
      <c r="D171">
        <v>9649779</v>
      </c>
      <c r="E171">
        <v>31592</v>
      </c>
      <c r="F171">
        <v>86952</v>
      </c>
      <c r="G171" t="s">
        <v>1309</v>
      </c>
      <c r="H171" s="12" t="s">
        <v>1294</v>
      </c>
      <c r="I171" s="12" t="s">
        <v>1295</v>
      </c>
      <c r="J171" s="12" t="s">
        <v>1310</v>
      </c>
      <c r="K171" s="12" t="s">
        <v>1311</v>
      </c>
      <c r="L171" s="12" t="s">
        <v>1312</v>
      </c>
      <c r="M171" s="12" t="s">
        <v>1309</v>
      </c>
      <c r="N171" s="13" t="s">
        <v>1310</v>
      </c>
      <c r="O171" s="13" t="s">
        <v>1311</v>
      </c>
      <c r="P171" s="14" t="s">
        <v>1312</v>
      </c>
      <c r="Q171" s="12"/>
      <c r="R171" s="12" t="s">
        <v>1294</v>
      </c>
      <c r="S171" s="12" t="s">
        <v>1295</v>
      </c>
      <c r="T171" s="12" t="s">
        <v>1310</v>
      </c>
      <c r="U171" s="12" t="s">
        <v>1311</v>
      </c>
      <c r="V171" s="12" t="s">
        <v>1312</v>
      </c>
    </row>
    <row r="172" spans="1:22" x14ac:dyDescent="0.55000000000000004">
      <c r="A172" s="19"/>
      <c r="B172">
        <v>10</v>
      </c>
      <c r="C172">
        <v>589478</v>
      </c>
      <c r="D172">
        <v>19070534</v>
      </c>
      <c r="E172">
        <v>48526</v>
      </c>
      <c r="F172">
        <v>127375</v>
      </c>
      <c r="G172">
        <v>10</v>
      </c>
      <c r="H172" s="15">
        <f t="shared" ref="H172:H193" si="78">(C172-C171)*0.33*3/32768/300</f>
        <v>4.1192898559570319E-2</v>
      </c>
      <c r="I172" s="15">
        <f t="shared" ref="I172:I192" si="79">(D172-D171)*0.0011*3/327680/30</f>
        <v>3.162484893798828E-3</v>
      </c>
      <c r="J172" s="15">
        <f t="shared" ref="J172:J192" si="80">(E172-E171)*17.4*3/327680/30</f>
        <v>8.9920532226562502E-2</v>
      </c>
      <c r="K172" s="15">
        <f t="shared" ref="K172:K193" si="81">(F172-F171)*18.8*3/327680/30</f>
        <v>0.23191906738281254</v>
      </c>
      <c r="L172" s="15">
        <f t="shared" ref="L172:L193" si="82">SUM(H172:K172)</f>
        <v>0.36619498306274417</v>
      </c>
      <c r="M172">
        <v>10</v>
      </c>
      <c r="N172" s="16">
        <f t="shared" ref="N172:N193" si="83">(E172-E171)/(C172-C171+D172-D171)</f>
        <v>1.7227228094848026E-3</v>
      </c>
      <c r="O172" s="16">
        <f t="shared" ref="O172:O193" si="84">(F172-F171)/(C172-C171+D172-D171)</f>
        <v>4.1122962163578705E-3</v>
      </c>
      <c r="P172" s="17">
        <f t="shared" ref="P172:P193" si="85">SUM(N172:O172)</f>
        <v>5.8350190258426729E-3</v>
      </c>
      <c r="Q172">
        <v>10</v>
      </c>
      <c r="R172" s="15">
        <f t="shared" ref="R172:R193" si="86">(C172-C$3)*0.33*3/32768</f>
        <v>12.05136474609375</v>
      </c>
      <c r="S172" s="15">
        <f t="shared" ref="S172:S193" si="87">(D172-D$3)*0.0011*3/32768</f>
        <v>0.94976745300292964</v>
      </c>
      <c r="T172" s="15">
        <f t="shared" ref="T172:T193" si="88">(E172-E$3)*17.4*3/32768</f>
        <v>37.109344482421868</v>
      </c>
      <c r="U172" s="15">
        <f t="shared" ref="U172:U193" si="89">(E172-E$3)*18.8*3/32768</f>
        <v>40.09515380859375</v>
      </c>
      <c r="V172" s="15">
        <f t="shared" ref="V172:V193" si="90">SUM(R172:U172)</f>
        <v>90.205630490112299</v>
      </c>
    </row>
    <row r="173" spans="1:22" x14ac:dyDescent="0.55000000000000004">
      <c r="A173" s="19"/>
      <c r="B173">
        <v>15</v>
      </c>
      <c r="C173">
        <v>954883</v>
      </c>
      <c r="D173">
        <v>28533341</v>
      </c>
      <c r="E173">
        <v>60609</v>
      </c>
      <c r="F173">
        <v>140398</v>
      </c>
      <c r="G173">
        <v>15</v>
      </c>
      <c r="H173" s="15">
        <f t="shared" si="78"/>
        <v>3.6799209594726566E-2</v>
      </c>
      <c r="I173" s="15">
        <f t="shared" si="79"/>
        <v>3.1766014709472658E-3</v>
      </c>
      <c r="J173" s="15">
        <f t="shared" si="80"/>
        <v>6.416143798828125E-2</v>
      </c>
      <c r="K173" s="15">
        <f t="shared" si="81"/>
        <v>7.4716918945312502E-2</v>
      </c>
      <c r="L173" s="15">
        <f t="shared" si="82"/>
        <v>0.17885416799926757</v>
      </c>
      <c r="M173">
        <v>15</v>
      </c>
      <c r="N173" s="16">
        <f t="shared" si="83"/>
        <v>1.229419959602011E-3</v>
      </c>
      <c r="O173" s="16">
        <f t="shared" si="84"/>
        <v>1.3250629921291888E-3</v>
      </c>
      <c r="P173" s="17">
        <f t="shared" si="85"/>
        <v>2.5544829517311998E-3</v>
      </c>
      <c r="Q173">
        <v>15</v>
      </c>
      <c r="R173" s="15">
        <f t="shared" si="86"/>
        <v>23.091127624511721</v>
      </c>
      <c r="S173" s="15">
        <f t="shared" si="87"/>
        <v>1.9027478942871094</v>
      </c>
      <c r="T173" s="15">
        <f t="shared" si="88"/>
        <v>56.357775878906246</v>
      </c>
      <c r="U173" s="15">
        <f t="shared" si="89"/>
        <v>60.892309570312506</v>
      </c>
      <c r="V173" s="15">
        <f t="shared" si="90"/>
        <v>142.24396096801757</v>
      </c>
    </row>
    <row r="174" spans="1:22" x14ac:dyDescent="0.55000000000000004">
      <c r="A174" s="19"/>
      <c r="B174">
        <v>20</v>
      </c>
      <c r="C174">
        <v>1297297</v>
      </c>
      <c r="D174">
        <v>38018576</v>
      </c>
      <c r="E174">
        <v>67314</v>
      </c>
      <c r="F174">
        <v>154808</v>
      </c>
      <c r="G174">
        <v>20</v>
      </c>
      <c r="H174" s="15">
        <f t="shared" si="78"/>
        <v>3.4483831787109377E-2</v>
      </c>
      <c r="I174" s="15">
        <f t="shared" si="79"/>
        <v>3.1841304016113283E-3</v>
      </c>
      <c r="J174" s="15">
        <f t="shared" si="80"/>
        <v>3.5603942871093738E-2</v>
      </c>
      <c r="K174" s="15">
        <f t="shared" si="81"/>
        <v>8.2674560546874998E-2</v>
      </c>
      <c r="L174" s="15">
        <f t="shared" si="82"/>
        <v>0.15594646560668946</v>
      </c>
      <c r="M174">
        <v>20</v>
      </c>
      <c r="N174" s="16">
        <f t="shared" si="83"/>
        <v>6.8225879862009728E-4</v>
      </c>
      <c r="O174" s="16">
        <f t="shared" si="84"/>
        <v>1.4662713330522894E-3</v>
      </c>
      <c r="P174" s="17">
        <f t="shared" si="85"/>
        <v>2.1485301316723866E-3</v>
      </c>
      <c r="Q174">
        <v>20</v>
      </c>
      <c r="R174" s="15">
        <f t="shared" si="86"/>
        <v>33.436277160644529</v>
      </c>
      <c r="S174" s="15">
        <f t="shared" si="87"/>
        <v>2.857987014770508</v>
      </c>
      <c r="T174" s="15">
        <f t="shared" si="88"/>
        <v>67.038958740234364</v>
      </c>
      <c r="U174" s="15">
        <f t="shared" si="89"/>
        <v>72.432897949218756</v>
      </c>
      <c r="V174" s="15">
        <f t="shared" si="90"/>
        <v>175.76612086486816</v>
      </c>
    </row>
    <row r="175" spans="1:22" x14ac:dyDescent="0.55000000000000004">
      <c r="A175" s="19"/>
      <c r="B175">
        <v>25</v>
      </c>
      <c r="C175">
        <v>1729688</v>
      </c>
      <c r="D175">
        <v>47414029</v>
      </c>
      <c r="E175">
        <v>88496</v>
      </c>
      <c r="F175">
        <v>190588</v>
      </c>
      <c r="G175">
        <v>25</v>
      </c>
      <c r="H175" s="15">
        <f t="shared" si="78"/>
        <v>4.3545236206054681E-2</v>
      </c>
      <c r="I175" s="15">
        <f t="shared" si="79"/>
        <v>3.1539911804199226E-3</v>
      </c>
      <c r="J175" s="15">
        <f t="shared" si="80"/>
        <v>0.11247766113281249</v>
      </c>
      <c r="K175" s="15">
        <f t="shared" si="81"/>
        <v>0.20528076171875001</v>
      </c>
      <c r="L175" s="15">
        <f t="shared" si="82"/>
        <v>0.36445765023803711</v>
      </c>
      <c r="M175">
        <v>25</v>
      </c>
      <c r="N175" s="16">
        <f t="shared" si="83"/>
        <v>2.1553048664590116E-3</v>
      </c>
      <c r="O175" s="16">
        <f t="shared" si="84"/>
        <v>3.6406764291333888E-3</v>
      </c>
      <c r="P175" s="17">
        <f t="shared" si="85"/>
        <v>5.7959812955923999E-3</v>
      </c>
      <c r="Q175">
        <v>25</v>
      </c>
      <c r="R175" s="15">
        <f t="shared" si="86"/>
        <v>46.499848022460938</v>
      </c>
      <c r="S175" s="15">
        <f t="shared" si="87"/>
        <v>3.8041843688964843</v>
      </c>
      <c r="T175" s="15">
        <f t="shared" si="88"/>
        <v>100.78225708007813</v>
      </c>
      <c r="U175" s="15">
        <f t="shared" si="89"/>
        <v>108.89117431640625</v>
      </c>
      <c r="V175" s="15">
        <f t="shared" si="90"/>
        <v>259.97746378784177</v>
      </c>
    </row>
    <row r="176" spans="1:22" x14ac:dyDescent="0.55000000000000004">
      <c r="A176" s="19"/>
      <c r="B176">
        <v>30</v>
      </c>
      <c r="C176">
        <v>2275987</v>
      </c>
      <c r="D176">
        <v>56697529</v>
      </c>
      <c r="E176">
        <v>179520</v>
      </c>
      <c r="F176">
        <v>242862</v>
      </c>
      <c r="G176">
        <v>30</v>
      </c>
      <c r="H176" s="15">
        <f t="shared" si="78"/>
        <v>5.5016683959960941E-2</v>
      </c>
      <c r="I176" s="15">
        <f t="shared" si="79"/>
        <v>3.1164093017578129E-3</v>
      </c>
      <c r="J176" s="15">
        <f t="shared" si="80"/>
        <v>0.48334277343749998</v>
      </c>
      <c r="K176" s="15">
        <f t="shared" si="81"/>
        <v>0.29991186523437496</v>
      </c>
      <c r="L176" s="15">
        <f t="shared" si="82"/>
        <v>0.84138773193359373</v>
      </c>
      <c r="M176">
        <v>30</v>
      </c>
      <c r="N176" s="16">
        <f t="shared" si="83"/>
        <v>9.260006232070463E-3</v>
      </c>
      <c r="O176" s="16">
        <f t="shared" si="84"/>
        <v>5.3179113835389712E-3</v>
      </c>
      <c r="P176" s="17">
        <f t="shared" si="85"/>
        <v>1.4577917615609434E-2</v>
      </c>
      <c r="Q176">
        <v>30</v>
      </c>
      <c r="R176" s="15">
        <f t="shared" si="86"/>
        <v>63.00485321044922</v>
      </c>
      <c r="S176" s="15">
        <f t="shared" si="87"/>
        <v>4.7391071594238277</v>
      </c>
      <c r="T176" s="15">
        <f t="shared" si="88"/>
        <v>245.78508911132809</v>
      </c>
      <c r="U176" s="15">
        <f t="shared" si="89"/>
        <v>265.5609008789063</v>
      </c>
      <c r="V176" s="15">
        <f t="shared" si="90"/>
        <v>579.08995036010742</v>
      </c>
    </row>
    <row r="177" spans="2:22" x14ac:dyDescent="0.55000000000000004">
      <c r="B177">
        <v>35</v>
      </c>
      <c r="C177">
        <v>2794448</v>
      </c>
      <c r="D177">
        <v>66006866</v>
      </c>
      <c r="E177">
        <v>235783</v>
      </c>
      <c r="F177">
        <v>282233</v>
      </c>
      <c r="G177">
        <v>35</v>
      </c>
      <c r="H177" s="15">
        <f t="shared" si="78"/>
        <v>5.2213174438476562E-2</v>
      </c>
      <c r="I177" s="15">
        <f t="shared" si="79"/>
        <v>3.1250826110839846E-3</v>
      </c>
      <c r="J177" s="15">
        <f t="shared" si="80"/>
        <v>0.29875982666015621</v>
      </c>
      <c r="K177" s="15">
        <f t="shared" si="81"/>
        <v>0.22588342285156254</v>
      </c>
      <c r="L177" s="15">
        <f t="shared" si="82"/>
        <v>0.57998150656127923</v>
      </c>
      <c r="N177" s="16">
        <f t="shared" si="83"/>
        <v>5.7248836412795625E-3</v>
      </c>
      <c r="O177" s="16">
        <f t="shared" si="84"/>
        <v>4.0060855951658753E-3</v>
      </c>
      <c r="P177" s="17">
        <f t="shared" si="85"/>
        <v>9.7309692364454387E-3</v>
      </c>
      <c r="R177" s="15">
        <f t="shared" si="86"/>
        <v>78.668805541992185</v>
      </c>
      <c r="S177" s="15">
        <f t="shared" si="87"/>
        <v>5.6766319427490233</v>
      </c>
      <c r="T177" s="15">
        <f t="shared" si="88"/>
        <v>335.41303710937495</v>
      </c>
      <c r="U177" s="15">
        <f t="shared" si="89"/>
        <v>362.40029296875002</v>
      </c>
      <c r="V177" s="15">
        <f t="shared" si="90"/>
        <v>782.15876756286616</v>
      </c>
    </row>
    <row r="178" spans="2:22" x14ac:dyDescent="0.55000000000000004">
      <c r="B178">
        <v>40</v>
      </c>
      <c r="C178">
        <v>3266355</v>
      </c>
      <c r="D178">
        <v>75364656</v>
      </c>
      <c r="E178">
        <v>259374</v>
      </c>
      <c r="F178">
        <v>300783</v>
      </c>
      <c r="G178">
        <v>40</v>
      </c>
      <c r="H178" s="15">
        <f t="shared" si="78"/>
        <v>4.7524813842773433E-2</v>
      </c>
      <c r="I178" s="15">
        <f t="shared" si="79"/>
        <v>3.1413479614257815E-3</v>
      </c>
      <c r="J178" s="15">
        <f t="shared" si="80"/>
        <v>0.12526959228515624</v>
      </c>
      <c r="K178" s="15">
        <f t="shared" si="81"/>
        <v>0.106427001953125</v>
      </c>
      <c r="L178" s="15">
        <f t="shared" si="82"/>
        <v>0.28236275604248046</v>
      </c>
      <c r="N178" s="16">
        <f t="shared" si="83"/>
        <v>2.3999722473642881E-3</v>
      </c>
      <c r="O178" s="16">
        <f t="shared" si="84"/>
        <v>1.8871385353994125E-3</v>
      </c>
      <c r="P178" s="17">
        <f t="shared" si="85"/>
        <v>4.2871107827637004E-3</v>
      </c>
      <c r="R178" s="15">
        <f t="shared" si="86"/>
        <v>92.926249694824222</v>
      </c>
      <c r="S178" s="15">
        <f t="shared" si="87"/>
        <v>6.6190363311767584</v>
      </c>
      <c r="T178" s="15">
        <f t="shared" si="88"/>
        <v>372.99391479492186</v>
      </c>
      <c r="U178" s="15">
        <f t="shared" si="89"/>
        <v>403.00491943359378</v>
      </c>
      <c r="V178" s="15">
        <f t="shared" si="90"/>
        <v>875.54412025451666</v>
      </c>
    </row>
    <row r="179" spans="2:22" x14ac:dyDescent="0.55000000000000004">
      <c r="B179">
        <v>45</v>
      </c>
      <c r="C179">
        <v>3737955</v>
      </c>
      <c r="D179">
        <v>84722952</v>
      </c>
      <c r="E179">
        <v>275506</v>
      </c>
      <c r="F179">
        <v>323887</v>
      </c>
      <c r="G179">
        <v>45</v>
      </c>
      <c r="H179" s="15">
        <f t="shared" si="78"/>
        <v>4.7493896484374999E-2</v>
      </c>
      <c r="I179" s="15">
        <f t="shared" si="79"/>
        <v>3.1415178222656257E-3</v>
      </c>
      <c r="J179" s="15">
        <f t="shared" si="80"/>
        <v>8.5661865234374995E-2</v>
      </c>
      <c r="K179" s="15">
        <f t="shared" si="81"/>
        <v>0.13255468750000002</v>
      </c>
      <c r="L179" s="15">
        <f t="shared" si="82"/>
        <v>0.26885196704101566</v>
      </c>
      <c r="N179" s="16">
        <f t="shared" si="83"/>
        <v>1.6411160402917792E-3</v>
      </c>
      <c r="O179" s="16">
        <f t="shared" si="84"/>
        <v>2.3503809195946734E-3</v>
      </c>
      <c r="P179" s="17">
        <f t="shared" si="85"/>
        <v>3.9914969598864522E-3</v>
      </c>
      <c r="R179" s="15">
        <f t="shared" si="86"/>
        <v>107.17441864013671</v>
      </c>
      <c r="S179" s="15">
        <f t="shared" si="87"/>
        <v>7.5614916778564467</v>
      </c>
      <c r="T179" s="15">
        <f t="shared" si="88"/>
        <v>398.69247436523438</v>
      </c>
      <c r="U179" s="15">
        <f t="shared" si="89"/>
        <v>430.77117919921875</v>
      </c>
      <c r="V179" s="15">
        <f t="shared" si="90"/>
        <v>944.19956388244623</v>
      </c>
    </row>
    <row r="180" spans="2:22" x14ac:dyDescent="0.55000000000000004">
      <c r="B180">
        <v>50</v>
      </c>
      <c r="C180">
        <v>4246451</v>
      </c>
      <c r="D180">
        <v>94044051</v>
      </c>
      <c r="E180">
        <v>290450</v>
      </c>
      <c r="F180">
        <v>346558</v>
      </c>
      <c r="G180">
        <v>50</v>
      </c>
      <c r="H180" s="15">
        <f t="shared" si="78"/>
        <v>5.1209619140625003E-2</v>
      </c>
      <c r="I180" s="15">
        <f t="shared" si="79"/>
        <v>3.1290310363769535E-3</v>
      </c>
      <c r="J180" s="15">
        <f t="shared" si="80"/>
        <v>7.9353515624999996E-2</v>
      </c>
      <c r="K180" s="15">
        <f t="shared" si="81"/>
        <v>0.13007043457031248</v>
      </c>
      <c r="L180" s="15">
        <f t="shared" si="82"/>
        <v>0.26376260037231442</v>
      </c>
      <c r="N180" s="16">
        <f t="shared" si="83"/>
        <v>1.5203067878178094E-3</v>
      </c>
      <c r="O180" s="16">
        <f t="shared" si="84"/>
        <v>2.3064022474984982E-3</v>
      </c>
      <c r="P180" s="17">
        <f t="shared" si="85"/>
        <v>3.8267090353163074E-3</v>
      </c>
      <c r="R180" s="15">
        <f t="shared" si="86"/>
        <v>122.53730438232424</v>
      </c>
      <c r="S180" s="15">
        <f t="shared" si="87"/>
        <v>8.5002009887695316</v>
      </c>
      <c r="T180" s="15">
        <f t="shared" si="88"/>
        <v>422.49852905273434</v>
      </c>
      <c r="U180" s="15">
        <f t="shared" si="89"/>
        <v>456.4926635742188</v>
      </c>
      <c r="V180" s="15">
        <f t="shared" si="90"/>
        <v>1010.0286979980469</v>
      </c>
    </row>
    <row r="181" spans="2:22" x14ac:dyDescent="0.55000000000000004">
      <c r="B181">
        <v>55</v>
      </c>
      <c r="C181">
        <v>4796924</v>
      </c>
      <c r="D181">
        <v>103323313</v>
      </c>
      <c r="E181">
        <v>304943</v>
      </c>
      <c r="F181">
        <v>376337</v>
      </c>
      <c r="G181">
        <v>55</v>
      </c>
      <c r="H181" s="15">
        <f t="shared" si="78"/>
        <v>5.5437039184570318E-2</v>
      </c>
      <c r="I181" s="15">
        <f t="shared" si="79"/>
        <v>3.1149866333007813E-3</v>
      </c>
      <c r="J181" s="15">
        <f t="shared" si="80"/>
        <v>7.6958679199218741E-2</v>
      </c>
      <c r="K181" s="15">
        <f t="shared" si="81"/>
        <v>0.17085119628906251</v>
      </c>
      <c r="L181" s="15">
        <f t="shared" si="82"/>
        <v>0.30636190130615237</v>
      </c>
      <c r="N181" s="16">
        <f t="shared" si="83"/>
        <v>1.4744039386616222E-3</v>
      </c>
      <c r="O181" s="16">
        <f t="shared" si="84"/>
        <v>3.0294814661839817E-3</v>
      </c>
      <c r="P181" s="17">
        <f t="shared" si="85"/>
        <v>4.5038854048456041E-3</v>
      </c>
      <c r="R181" s="15">
        <f t="shared" si="86"/>
        <v>139.16841613769532</v>
      </c>
      <c r="S181" s="15">
        <f t="shared" si="87"/>
        <v>9.4346969787597672</v>
      </c>
      <c r="T181" s="15">
        <f t="shared" si="88"/>
        <v>445.58613281249995</v>
      </c>
      <c r="U181" s="15">
        <f t="shared" si="89"/>
        <v>481.43789062500002</v>
      </c>
      <c r="V181" s="15">
        <f t="shared" si="90"/>
        <v>1075.6271365539551</v>
      </c>
    </row>
    <row r="182" spans="2:22" x14ac:dyDescent="0.55000000000000004">
      <c r="B182">
        <v>60</v>
      </c>
      <c r="C182">
        <v>5347222</v>
      </c>
      <c r="D182">
        <v>112602595</v>
      </c>
      <c r="E182">
        <v>313419</v>
      </c>
      <c r="F182">
        <v>411682</v>
      </c>
      <c r="G182">
        <v>60</v>
      </c>
      <c r="H182" s="15">
        <f t="shared" si="78"/>
        <v>5.5419415283203127E-2</v>
      </c>
      <c r="I182" s="15">
        <f t="shared" si="79"/>
        <v>3.1149933471679692E-3</v>
      </c>
      <c r="J182" s="15">
        <f t="shared" si="80"/>
        <v>4.5008056640624995E-2</v>
      </c>
      <c r="K182" s="15">
        <f t="shared" si="81"/>
        <v>0.20278503417968749</v>
      </c>
      <c r="L182" s="15">
        <f t="shared" si="82"/>
        <v>0.3063274994506836</v>
      </c>
      <c r="N182" s="16">
        <f t="shared" si="83"/>
        <v>8.6229523540171603E-4</v>
      </c>
      <c r="O182" s="16">
        <f t="shared" si="84"/>
        <v>3.5957792703248765E-3</v>
      </c>
      <c r="P182" s="17">
        <f t="shared" si="85"/>
        <v>4.4580745057265928E-3</v>
      </c>
      <c r="R182" s="15">
        <f t="shared" si="86"/>
        <v>155.79424072265624</v>
      </c>
      <c r="S182" s="15">
        <f t="shared" si="87"/>
        <v>10.369194982910157</v>
      </c>
      <c r="T182" s="15">
        <f t="shared" si="88"/>
        <v>459.08854980468743</v>
      </c>
      <c r="U182" s="15">
        <f t="shared" si="89"/>
        <v>496.02670898437503</v>
      </c>
      <c r="V182" s="15">
        <f t="shared" si="90"/>
        <v>1121.2786944946288</v>
      </c>
    </row>
    <row r="183" spans="2:22" x14ac:dyDescent="0.55000000000000004">
      <c r="B183">
        <v>65</v>
      </c>
      <c r="C183">
        <v>5910407</v>
      </c>
      <c r="D183">
        <v>121869282</v>
      </c>
      <c r="E183">
        <v>324448</v>
      </c>
      <c r="F183">
        <v>445105</v>
      </c>
      <c r="G183">
        <v>65</v>
      </c>
      <c r="H183" s="15">
        <f t="shared" si="78"/>
        <v>5.6717239379882815E-2</v>
      </c>
      <c r="I183" s="15">
        <f t="shared" si="79"/>
        <v>3.1107652893066409E-3</v>
      </c>
      <c r="J183" s="15">
        <f t="shared" si="80"/>
        <v>5.8564636230468738E-2</v>
      </c>
      <c r="K183" s="15">
        <f t="shared" si="81"/>
        <v>0.19175793457031254</v>
      </c>
      <c r="L183" s="15">
        <f t="shared" si="82"/>
        <v>0.31015057546997071</v>
      </c>
      <c r="N183" s="16">
        <f t="shared" si="83"/>
        <v>1.1219881601713633E-3</v>
      </c>
      <c r="O183" s="16">
        <f t="shared" si="84"/>
        <v>3.4001460039357581E-3</v>
      </c>
      <c r="P183" s="17">
        <f t="shared" si="85"/>
        <v>4.5221341641071217E-3</v>
      </c>
      <c r="R183" s="15">
        <f t="shared" si="86"/>
        <v>172.8094125366211</v>
      </c>
      <c r="S183" s="15">
        <f t="shared" si="87"/>
        <v>11.302424569702151</v>
      </c>
      <c r="T183" s="15">
        <f t="shared" si="88"/>
        <v>476.65794067382808</v>
      </c>
      <c r="U183" s="15">
        <f t="shared" si="89"/>
        <v>515.00972900390627</v>
      </c>
      <c r="V183" s="15">
        <f t="shared" si="90"/>
        <v>1175.7795067840575</v>
      </c>
    </row>
    <row r="184" spans="2:22" x14ac:dyDescent="0.55000000000000004">
      <c r="B184">
        <v>70</v>
      </c>
      <c r="C184">
        <v>6526496</v>
      </c>
      <c r="D184">
        <v>131082865</v>
      </c>
      <c r="E184">
        <v>342940</v>
      </c>
      <c r="F184">
        <v>489566</v>
      </c>
      <c r="G184">
        <v>70</v>
      </c>
      <c r="H184" s="15">
        <f t="shared" si="78"/>
        <v>6.2045095825195309E-2</v>
      </c>
      <c r="I184" s="15">
        <f t="shared" si="79"/>
        <v>3.0929386291503906E-3</v>
      </c>
      <c r="J184" s="15">
        <f t="shared" si="80"/>
        <v>9.8193603515624991E-2</v>
      </c>
      <c r="K184" s="15">
        <f t="shared" si="81"/>
        <v>0.25508630371093755</v>
      </c>
      <c r="L184" s="15">
        <f t="shared" si="82"/>
        <v>0.41841794168090823</v>
      </c>
      <c r="N184" s="16">
        <f t="shared" si="83"/>
        <v>1.8812428329246387E-3</v>
      </c>
      <c r="O184" s="16">
        <f t="shared" si="84"/>
        <v>4.5231417691251547E-3</v>
      </c>
      <c r="P184" s="17">
        <f t="shared" si="85"/>
        <v>6.4043846020497936E-3</v>
      </c>
      <c r="R184" s="15">
        <f t="shared" si="86"/>
        <v>191.4229412841797</v>
      </c>
      <c r="S184" s="15">
        <f t="shared" si="87"/>
        <v>12.230306158447267</v>
      </c>
      <c r="T184" s="15">
        <f t="shared" si="88"/>
        <v>506.11602172851559</v>
      </c>
      <c r="U184" s="15">
        <f t="shared" si="89"/>
        <v>546.8380004882813</v>
      </c>
      <c r="V184" s="15">
        <f t="shared" si="90"/>
        <v>1256.6072696594238</v>
      </c>
    </row>
    <row r="185" spans="2:22" x14ac:dyDescent="0.55000000000000004">
      <c r="B185">
        <v>75</v>
      </c>
      <c r="C185">
        <v>7111692</v>
      </c>
      <c r="D185">
        <v>140327548</v>
      </c>
      <c r="E185">
        <v>353398</v>
      </c>
      <c r="F185">
        <v>531333</v>
      </c>
      <c r="G185">
        <v>75</v>
      </c>
      <c r="H185" s="15">
        <f t="shared" si="78"/>
        <v>5.8933923339843756E-2</v>
      </c>
      <c r="I185" s="15">
        <f t="shared" si="79"/>
        <v>3.1033786926269536E-3</v>
      </c>
      <c r="J185" s="15">
        <f t="shared" si="80"/>
        <v>5.5532592773437493E-2</v>
      </c>
      <c r="K185" s="15">
        <f t="shared" si="81"/>
        <v>0.23963000488281247</v>
      </c>
      <c r="L185" s="15">
        <f t="shared" si="82"/>
        <v>0.35719989968872068</v>
      </c>
      <c r="N185" s="16">
        <f t="shared" si="83"/>
        <v>1.063899158880796E-3</v>
      </c>
      <c r="O185" s="16">
        <f t="shared" si="84"/>
        <v>4.2489841431415385E-3</v>
      </c>
      <c r="P185" s="17">
        <f t="shared" si="85"/>
        <v>5.3128833020223342E-3</v>
      </c>
      <c r="R185" s="15">
        <f t="shared" si="86"/>
        <v>209.10311828613283</v>
      </c>
      <c r="S185" s="15">
        <f t="shared" si="87"/>
        <v>13.161319766235353</v>
      </c>
      <c r="T185" s="15">
        <f t="shared" si="88"/>
        <v>522.77579956054683</v>
      </c>
      <c r="U185" s="15">
        <f t="shared" si="89"/>
        <v>564.83822021484377</v>
      </c>
      <c r="V185" s="15">
        <f t="shared" si="90"/>
        <v>1309.8784578277587</v>
      </c>
    </row>
    <row r="186" spans="2:22" x14ac:dyDescent="0.55000000000000004">
      <c r="B186">
        <v>80</v>
      </c>
      <c r="C186">
        <v>7729218</v>
      </c>
      <c r="D186">
        <v>149539583</v>
      </c>
      <c r="E186">
        <v>370373</v>
      </c>
      <c r="F186">
        <v>577544</v>
      </c>
      <c r="G186">
        <v>80</v>
      </c>
      <c r="H186" s="15">
        <f t="shared" si="78"/>
        <v>6.2189813232421877E-2</v>
      </c>
      <c r="I186" s="15">
        <f t="shared" si="79"/>
        <v>3.0924189758300786E-3</v>
      </c>
      <c r="J186" s="15">
        <f t="shared" si="80"/>
        <v>9.0138244628906253E-2</v>
      </c>
      <c r="K186" s="15">
        <f t="shared" si="81"/>
        <v>0.26512658691406255</v>
      </c>
      <c r="L186" s="15">
        <f t="shared" si="82"/>
        <v>0.42054706375122075</v>
      </c>
      <c r="N186" s="16">
        <f t="shared" si="83"/>
        <v>1.7269336850343571E-3</v>
      </c>
      <c r="O186" s="16">
        <f t="shared" si="84"/>
        <v>4.7012272470764466E-3</v>
      </c>
      <c r="P186" s="17">
        <f t="shared" si="85"/>
        <v>6.4281609321108039E-3</v>
      </c>
      <c r="R186" s="15">
        <f t="shared" si="86"/>
        <v>227.7600622558594</v>
      </c>
      <c r="S186" s="15">
        <f t="shared" si="87"/>
        <v>14.089045458984375</v>
      </c>
      <c r="T186" s="15">
        <f t="shared" si="88"/>
        <v>549.8172729492187</v>
      </c>
      <c r="U186" s="15">
        <f t="shared" si="89"/>
        <v>594.05544433593752</v>
      </c>
      <c r="V186" s="15">
        <f t="shared" si="90"/>
        <v>1385.7218250000001</v>
      </c>
    </row>
    <row r="187" spans="2:22" x14ac:dyDescent="0.55000000000000004">
      <c r="B187">
        <v>85</v>
      </c>
      <c r="C187">
        <v>8307983</v>
      </c>
      <c r="D187">
        <v>158790725</v>
      </c>
      <c r="E187">
        <v>386838</v>
      </c>
      <c r="F187">
        <v>612727</v>
      </c>
      <c r="G187">
        <v>85</v>
      </c>
      <c r="H187" s="15">
        <f t="shared" si="78"/>
        <v>5.8286270141601572E-2</v>
      </c>
      <c r="I187" s="15">
        <f t="shared" si="79"/>
        <v>3.1055469360351559E-3</v>
      </c>
      <c r="J187" s="15">
        <f t="shared" si="80"/>
        <v>8.7430114746093759E-2</v>
      </c>
      <c r="K187" s="15">
        <f t="shared" si="81"/>
        <v>0.20185559082031251</v>
      </c>
      <c r="L187" s="15">
        <f t="shared" si="82"/>
        <v>0.350677522644043</v>
      </c>
      <c r="N187" s="16">
        <f t="shared" si="83"/>
        <v>1.6749904144566169E-3</v>
      </c>
      <c r="O187" s="16">
        <f t="shared" si="84"/>
        <v>3.5791793350639024E-3</v>
      </c>
      <c r="P187" s="17">
        <f t="shared" si="85"/>
        <v>5.2541697495205198E-3</v>
      </c>
      <c r="R187" s="15">
        <f t="shared" si="86"/>
        <v>245.24594329833985</v>
      </c>
      <c r="S187" s="15">
        <f t="shared" si="87"/>
        <v>15.020709539794922</v>
      </c>
      <c r="T187" s="15">
        <f t="shared" si="88"/>
        <v>576.04630737304683</v>
      </c>
      <c r="U187" s="15">
        <f t="shared" si="89"/>
        <v>622.39486083984377</v>
      </c>
      <c r="V187" s="15">
        <f t="shared" si="90"/>
        <v>1458.7078210510253</v>
      </c>
    </row>
    <row r="188" spans="2:22" x14ac:dyDescent="0.55000000000000004">
      <c r="B188">
        <v>90</v>
      </c>
      <c r="C188">
        <v>8895746</v>
      </c>
      <c r="D188">
        <v>168032483</v>
      </c>
      <c r="E188">
        <v>401423</v>
      </c>
      <c r="F188">
        <v>647721</v>
      </c>
      <c r="G188">
        <v>90</v>
      </c>
      <c r="H188" s="15">
        <f t="shared" si="78"/>
        <v>5.9192440795898436E-2</v>
      </c>
      <c r="I188" s="15">
        <f t="shared" si="79"/>
        <v>3.1023967895507814E-3</v>
      </c>
      <c r="J188" s="15">
        <f t="shared" si="80"/>
        <v>7.7447204589843735E-2</v>
      </c>
      <c r="K188" s="15">
        <f t="shared" si="81"/>
        <v>0.20077124023437501</v>
      </c>
      <c r="L188" s="15">
        <f t="shared" si="82"/>
        <v>0.34051328240966794</v>
      </c>
      <c r="N188" s="16">
        <f t="shared" si="83"/>
        <v>1.4837955989920567E-3</v>
      </c>
      <c r="O188" s="16">
        <f t="shared" si="84"/>
        <v>3.5600920940094638E-3</v>
      </c>
      <c r="P188" s="17">
        <f t="shared" si="85"/>
        <v>5.0438876930015203E-3</v>
      </c>
      <c r="R188" s="15">
        <f t="shared" si="86"/>
        <v>263.00367553710936</v>
      </c>
      <c r="S188" s="15">
        <f t="shared" si="87"/>
        <v>15.951428576660156</v>
      </c>
      <c r="T188" s="15">
        <f t="shared" si="88"/>
        <v>599.28046874999995</v>
      </c>
      <c r="U188" s="15">
        <f t="shared" si="89"/>
        <v>647.49843750000002</v>
      </c>
      <c r="V188" s="15">
        <f t="shared" si="90"/>
        <v>1525.7340103637694</v>
      </c>
    </row>
    <row r="189" spans="2:22" x14ac:dyDescent="0.55000000000000004">
      <c r="B189">
        <v>95</v>
      </c>
      <c r="C189">
        <v>9488533</v>
      </c>
      <c r="D189">
        <v>177267473</v>
      </c>
      <c r="E189">
        <v>415303</v>
      </c>
      <c r="F189">
        <v>688957</v>
      </c>
      <c r="G189">
        <v>95</v>
      </c>
      <c r="H189" s="15">
        <f t="shared" si="78"/>
        <v>5.9698397827148447E-2</v>
      </c>
      <c r="I189" s="15">
        <f t="shared" si="79"/>
        <v>3.1001248168945317E-3</v>
      </c>
      <c r="J189" s="15">
        <f t="shared" si="80"/>
        <v>7.3703613281249997E-2</v>
      </c>
      <c r="K189" s="15">
        <f t="shared" si="81"/>
        <v>0.23658349609375004</v>
      </c>
      <c r="L189" s="15">
        <f t="shared" si="82"/>
        <v>0.37308563201904299</v>
      </c>
      <c r="N189" s="16">
        <f t="shared" si="83"/>
        <v>1.4123234582958078E-3</v>
      </c>
      <c r="O189" s="16">
        <f t="shared" si="84"/>
        <v>4.1958624010292461E-3</v>
      </c>
      <c r="P189" s="17">
        <f t="shared" si="85"/>
        <v>5.6081858593250537E-3</v>
      </c>
      <c r="R189" s="15">
        <f t="shared" si="86"/>
        <v>280.91319488525392</v>
      </c>
      <c r="S189" s="15">
        <f t="shared" si="87"/>
        <v>16.881466021728514</v>
      </c>
      <c r="T189" s="15">
        <f t="shared" si="88"/>
        <v>621.39155273437495</v>
      </c>
      <c r="U189" s="15">
        <f t="shared" si="89"/>
        <v>671.38857421875002</v>
      </c>
      <c r="V189" s="15">
        <f t="shared" si="90"/>
        <v>1590.5747878601073</v>
      </c>
    </row>
    <row r="190" spans="2:22" x14ac:dyDescent="0.55000000000000004">
      <c r="B190">
        <v>100</v>
      </c>
      <c r="C190">
        <v>10090972</v>
      </c>
      <c r="D190">
        <v>186494753</v>
      </c>
      <c r="E190">
        <v>428248</v>
      </c>
      <c r="F190">
        <v>730639</v>
      </c>
      <c r="G190">
        <v>100</v>
      </c>
      <c r="H190" s="15">
        <f t="shared" si="78"/>
        <v>6.0670431518554689E-2</v>
      </c>
      <c r="I190" s="15">
        <f t="shared" si="79"/>
        <v>3.0975366210937499E-3</v>
      </c>
      <c r="J190" s="15">
        <f t="shared" si="80"/>
        <v>6.8738708496093745E-2</v>
      </c>
      <c r="K190" s="15">
        <f t="shared" si="81"/>
        <v>0.23914233398437498</v>
      </c>
      <c r="L190" s="15">
        <f t="shared" si="82"/>
        <v>0.37164901062011713</v>
      </c>
      <c r="N190" s="16">
        <f t="shared" si="83"/>
        <v>1.3169247259255325E-3</v>
      </c>
      <c r="O190" s="16">
        <f t="shared" si="84"/>
        <v>4.2404060584030935E-3</v>
      </c>
      <c r="P190" s="17">
        <f t="shared" si="85"/>
        <v>5.5573307843286256E-3</v>
      </c>
      <c r="R190" s="15">
        <f t="shared" si="86"/>
        <v>299.1143243408203</v>
      </c>
      <c r="S190" s="15">
        <f t="shared" si="87"/>
        <v>17.810727008056642</v>
      </c>
      <c r="T190" s="15">
        <f t="shared" si="88"/>
        <v>642.01316528320308</v>
      </c>
      <c r="U190" s="15">
        <f t="shared" si="89"/>
        <v>693.66939697265627</v>
      </c>
      <c r="V190" s="15">
        <f t="shared" si="90"/>
        <v>1652.6076136047363</v>
      </c>
    </row>
    <row r="191" spans="2:22" x14ac:dyDescent="0.55000000000000004">
      <c r="B191">
        <v>105</v>
      </c>
      <c r="C191">
        <v>10651764</v>
      </c>
      <c r="D191">
        <v>195763664</v>
      </c>
      <c r="E191">
        <v>439473</v>
      </c>
      <c r="F191">
        <v>764521</v>
      </c>
      <c r="G191">
        <v>105</v>
      </c>
      <c r="H191" s="15">
        <f t="shared" si="78"/>
        <v>5.6476245117187511E-2</v>
      </c>
      <c r="I191" s="15">
        <f t="shared" si="79"/>
        <v>3.1115118713378907E-3</v>
      </c>
      <c r="J191" s="15">
        <f t="shared" si="80"/>
        <v>5.9605407714843732E-2</v>
      </c>
      <c r="K191" s="15">
        <f t="shared" si="81"/>
        <v>0.19439135742187499</v>
      </c>
      <c r="L191" s="15">
        <f t="shared" si="82"/>
        <v>0.31358452212524413</v>
      </c>
      <c r="N191" s="16">
        <f t="shared" si="83"/>
        <v>1.1419470150827549E-3</v>
      </c>
      <c r="O191" s="16">
        <f t="shared" si="84"/>
        <v>3.4468996672635988E-3</v>
      </c>
      <c r="P191" s="17">
        <f t="shared" si="85"/>
        <v>4.5888466823463536E-3</v>
      </c>
      <c r="R191" s="15">
        <f t="shared" si="86"/>
        <v>316.05719787597661</v>
      </c>
      <c r="S191" s="15">
        <f t="shared" si="87"/>
        <v>18.74418056945801</v>
      </c>
      <c r="T191" s="15">
        <f t="shared" si="88"/>
        <v>659.8947875976562</v>
      </c>
      <c r="U191" s="15">
        <f t="shared" si="89"/>
        <v>712.98977050781252</v>
      </c>
      <c r="V191" s="15">
        <f t="shared" si="90"/>
        <v>1707.6859365509035</v>
      </c>
    </row>
    <row r="192" spans="2:22" x14ac:dyDescent="0.55000000000000004">
      <c r="B192">
        <v>110</v>
      </c>
      <c r="C192">
        <v>11257057</v>
      </c>
      <c r="D192">
        <v>204987898</v>
      </c>
      <c r="E192">
        <v>455076</v>
      </c>
      <c r="F192">
        <v>805628</v>
      </c>
      <c r="G192">
        <v>110</v>
      </c>
      <c r="H192" s="15">
        <f t="shared" si="78"/>
        <v>6.0957852172851566E-2</v>
      </c>
      <c r="I192" s="15">
        <f t="shared" si="79"/>
        <v>3.096514099121094E-3</v>
      </c>
      <c r="J192" s="15">
        <f t="shared" si="80"/>
        <v>8.2852844238281237E-2</v>
      </c>
      <c r="K192" s="15">
        <f t="shared" si="81"/>
        <v>0.23584338378906247</v>
      </c>
      <c r="L192" s="15">
        <f t="shared" si="82"/>
        <v>0.38275059429931635</v>
      </c>
      <c r="N192" s="16">
        <f t="shared" si="83"/>
        <v>1.5873602056334958E-3</v>
      </c>
      <c r="O192" s="16">
        <f t="shared" si="84"/>
        <v>4.1819916665369553E-3</v>
      </c>
      <c r="P192" s="17">
        <f t="shared" si="85"/>
        <v>5.7693518721704511E-3</v>
      </c>
      <c r="R192" s="15">
        <f t="shared" si="86"/>
        <v>334.34455352783209</v>
      </c>
      <c r="S192" s="15">
        <f t="shared" si="87"/>
        <v>19.673134799194337</v>
      </c>
      <c r="T192" s="15">
        <f t="shared" si="88"/>
        <v>684.75064086914051</v>
      </c>
      <c r="U192" s="15">
        <f t="shared" si="89"/>
        <v>739.84552001953125</v>
      </c>
      <c r="V192" s="15">
        <f t="shared" si="90"/>
        <v>1778.6138492156981</v>
      </c>
    </row>
    <row r="193" spans="1:22" x14ac:dyDescent="0.55000000000000004">
      <c r="B193">
        <v>115</v>
      </c>
      <c r="C193">
        <v>11814139</v>
      </c>
      <c r="D193">
        <v>214258696</v>
      </c>
      <c r="E193">
        <v>466299</v>
      </c>
      <c r="F193">
        <v>840221</v>
      </c>
      <c r="G193">
        <v>115</v>
      </c>
      <c r="H193" s="15">
        <f t="shared" si="78"/>
        <v>5.6102618408203117E-2</v>
      </c>
      <c r="I193" s="15">
        <f>(D193-D192)*0.0011*3/32768/300</f>
        <v>3.112145324707031E-3</v>
      </c>
      <c r="J193" s="15">
        <f>(E193-E192)*17.4*3/32768/300</f>
        <v>5.9594787597656247E-2</v>
      </c>
      <c r="K193" s="15">
        <f t="shared" si="81"/>
        <v>0.19847058105468751</v>
      </c>
      <c r="L193" s="15">
        <f t="shared" si="82"/>
        <v>0.31728013238525388</v>
      </c>
      <c r="N193" s="16">
        <f t="shared" si="83"/>
        <v>1.1419553352299784E-3</v>
      </c>
      <c r="O193" s="16">
        <f t="shared" si="84"/>
        <v>3.5198842476709116E-3</v>
      </c>
      <c r="P193" s="17">
        <f t="shared" si="85"/>
        <v>4.66183958290089E-3</v>
      </c>
      <c r="R193" s="15">
        <f t="shared" si="86"/>
        <v>351.17533905029302</v>
      </c>
      <c r="S193" s="15">
        <f t="shared" si="87"/>
        <v>20.606778396606448</v>
      </c>
      <c r="T193" s="15">
        <f t="shared" si="88"/>
        <v>702.62907714843743</v>
      </c>
      <c r="U193" s="15">
        <f t="shared" si="89"/>
        <v>759.16245117187509</v>
      </c>
      <c r="V193" s="15">
        <f t="shared" si="90"/>
        <v>1833.5736457672119</v>
      </c>
    </row>
    <row r="194" spans="1:22" x14ac:dyDescent="0.55000000000000004">
      <c r="L194" s="12">
        <f>AVERAGE(L172:L193)</f>
        <v>0.35774297303217101</v>
      </c>
    </row>
    <row r="197" spans="1:22" s="8" customFormat="1" x14ac:dyDescent="0.55000000000000004">
      <c r="A197" s="7"/>
      <c r="C197" s="20" t="s">
        <v>1300</v>
      </c>
      <c r="D197" s="20"/>
      <c r="E197" s="20"/>
      <c r="F197" s="20"/>
      <c r="H197" s="21"/>
      <c r="I197" s="21"/>
      <c r="J197" s="21"/>
      <c r="K197" s="21"/>
      <c r="L197" s="22"/>
      <c r="N197" s="23"/>
      <c r="O197" s="24"/>
      <c r="P197" s="24"/>
      <c r="R197" s="25"/>
      <c r="S197" s="25"/>
      <c r="T197" s="25"/>
      <c r="U197" s="25"/>
      <c r="V197" s="9"/>
    </row>
    <row r="198" spans="1:22" s="8" customFormat="1" x14ac:dyDescent="0.55000000000000004">
      <c r="A198" s="7"/>
      <c r="C198" s="8" t="s">
        <v>1301</v>
      </c>
      <c r="D198" s="8" t="s">
        <v>1302</v>
      </c>
      <c r="E198" s="8" t="s">
        <v>1303</v>
      </c>
      <c r="F198" s="8" t="s">
        <v>1304</v>
      </c>
      <c r="H198" s="21" t="s">
        <v>1305</v>
      </c>
      <c r="I198" s="21"/>
      <c r="J198" s="21"/>
      <c r="K198" s="21"/>
      <c r="L198" s="22"/>
      <c r="N198" s="23" t="s">
        <v>1306</v>
      </c>
      <c r="O198" s="24"/>
      <c r="P198" s="24"/>
      <c r="R198" s="26" t="s">
        <v>1307</v>
      </c>
      <c r="S198" s="27"/>
      <c r="T198" s="27"/>
      <c r="U198" s="27"/>
      <c r="V198" s="10"/>
    </row>
    <row r="199" spans="1:22" ht="15.75" customHeight="1" x14ac:dyDescent="0.55000000000000004">
      <c r="A199" s="19" t="s">
        <v>1319</v>
      </c>
      <c r="B199">
        <v>5</v>
      </c>
      <c r="C199">
        <v>168034</v>
      </c>
      <c r="D199">
        <v>9662284</v>
      </c>
      <c r="E199">
        <v>20242</v>
      </c>
      <c r="F199">
        <v>88216</v>
      </c>
      <c r="G199" t="s">
        <v>1309</v>
      </c>
      <c r="H199" s="12" t="s">
        <v>1294</v>
      </c>
      <c r="I199" s="12" t="s">
        <v>1295</v>
      </c>
      <c r="J199" s="12" t="s">
        <v>1310</v>
      </c>
      <c r="K199" s="12" t="s">
        <v>1311</v>
      </c>
      <c r="L199" s="12" t="s">
        <v>1312</v>
      </c>
      <c r="M199" s="12" t="s">
        <v>1309</v>
      </c>
      <c r="N199" s="13" t="s">
        <v>1310</v>
      </c>
      <c r="O199" s="13" t="s">
        <v>1311</v>
      </c>
      <c r="P199" s="14" t="s">
        <v>1312</v>
      </c>
      <c r="Q199" s="12"/>
      <c r="R199" s="12" t="s">
        <v>1294</v>
      </c>
      <c r="S199" s="12" t="s">
        <v>1295</v>
      </c>
      <c r="T199" s="12" t="s">
        <v>1310</v>
      </c>
      <c r="U199" s="12" t="s">
        <v>1311</v>
      </c>
      <c r="V199" s="12" t="s">
        <v>1312</v>
      </c>
    </row>
    <row r="200" spans="1:22" x14ac:dyDescent="0.55000000000000004">
      <c r="A200" s="19"/>
      <c r="B200">
        <v>10</v>
      </c>
      <c r="C200">
        <v>613721</v>
      </c>
      <c r="D200">
        <v>19044265</v>
      </c>
      <c r="E200">
        <v>66907</v>
      </c>
      <c r="F200">
        <v>141072</v>
      </c>
      <c r="G200">
        <v>10</v>
      </c>
      <c r="H200" s="15">
        <f t="shared" ref="H200:H221" si="91">(C200-C199)*0.33*3/32768/300</f>
        <v>4.4884249877929695E-2</v>
      </c>
      <c r="I200" s="15">
        <f t="shared" ref="I200:I220" si="92">(D200-D199)*0.0011*3/327680/30</f>
        <v>3.1494687194824223E-3</v>
      </c>
      <c r="J200" s="15">
        <f t="shared" ref="J200:J220" si="93">(E200-E199)*17.4*3/327680/30</f>
        <v>0.2477938842773437</v>
      </c>
      <c r="K200" s="15">
        <f t="shared" ref="K200:K221" si="94">(F200-F199)*18.8*3/327680/30</f>
        <v>0.30325097656250005</v>
      </c>
      <c r="L200" s="15">
        <f t="shared" ref="L200:L221" si="95">SUM(H200:K200)</f>
        <v>0.59907857943725584</v>
      </c>
      <c r="M200">
        <v>10</v>
      </c>
      <c r="N200" s="16">
        <f t="shared" ref="N200:N221" si="96">(E200-E199)/(C200-C199+D200-D199)</f>
        <v>4.7483289016275274E-3</v>
      </c>
      <c r="O200" s="16">
        <f t="shared" ref="O200:O221" si="97">(F200-F199)/(C200-C199+D200-D199)</f>
        <v>5.378285062132746E-3</v>
      </c>
      <c r="P200" s="17">
        <f t="shared" ref="P200:P221" si="98">SUM(N200:O200)</f>
        <v>1.0126613963760273E-2</v>
      </c>
      <c r="Q200">
        <v>10</v>
      </c>
      <c r="R200" s="15">
        <f t="shared" ref="R200:R221" si="99">(C200-C$3)*0.33*3/32768</f>
        <v>12.783804016113283</v>
      </c>
      <c r="S200" s="15">
        <f t="shared" ref="S200:S221" si="100">(D200-D$3)*0.0011*3/32768</f>
        <v>0.94712195434570323</v>
      </c>
      <c r="T200" s="15">
        <f t="shared" ref="T200:T221" si="101">(E200-E$3)*17.4*3/32768</f>
        <v>66.390600585937491</v>
      </c>
      <c r="U200" s="15">
        <f t="shared" ref="U200:U221" si="102">(E200-E$3)*18.8*3/32768</f>
        <v>71.732373046875011</v>
      </c>
      <c r="V200" s="15">
        <f t="shared" ref="V200:V221" si="103">SUM(R200:U200)</f>
        <v>151.85389960327149</v>
      </c>
    </row>
    <row r="201" spans="1:22" x14ac:dyDescent="0.55000000000000004">
      <c r="A201" s="19"/>
      <c r="B201">
        <v>15</v>
      </c>
      <c r="C201">
        <v>949452</v>
      </c>
      <c r="D201">
        <v>28536954</v>
      </c>
      <c r="E201">
        <v>67819</v>
      </c>
      <c r="F201">
        <v>153293</v>
      </c>
      <c r="G201">
        <v>15</v>
      </c>
      <c r="H201" s="15">
        <f t="shared" si="91"/>
        <v>3.3810800170898443E-2</v>
      </c>
      <c r="I201" s="15">
        <f t="shared" si="92"/>
        <v>3.1866326599121098E-3</v>
      </c>
      <c r="J201" s="15">
        <f t="shared" si="93"/>
        <v>4.8427734374999996E-3</v>
      </c>
      <c r="K201" s="15">
        <f t="shared" si="94"/>
        <v>7.0115600585937507E-2</v>
      </c>
      <c r="L201" s="15">
        <f t="shared" si="95"/>
        <v>0.11195580685424807</v>
      </c>
      <c r="M201">
        <v>15</v>
      </c>
      <c r="N201" s="16">
        <f t="shared" si="96"/>
        <v>9.2792127320566283E-5</v>
      </c>
      <c r="O201" s="16">
        <f t="shared" si="97"/>
        <v>1.2434348552463163E-3</v>
      </c>
      <c r="P201" s="17">
        <f t="shared" si="98"/>
        <v>1.3362269825668827E-3</v>
      </c>
      <c r="Q201">
        <v>15</v>
      </c>
      <c r="R201" s="15">
        <f t="shared" si="99"/>
        <v>22.927044067382816</v>
      </c>
      <c r="S201" s="15">
        <f t="shared" si="100"/>
        <v>1.9031117523193359</v>
      </c>
      <c r="T201" s="15">
        <f t="shared" si="101"/>
        <v>67.843432617187489</v>
      </c>
      <c r="U201" s="15">
        <f t="shared" si="102"/>
        <v>73.302099609375006</v>
      </c>
      <c r="V201" s="15">
        <f t="shared" si="103"/>
        <v>165.97568804626465</v>
      </c>
    </row>
    <row r="202" spans="1:22" x14ac:dyDescent="0.55000000000000004">
      <c r="A202" s="19"/>
      <c r="B202">
        <v>20</v>
      </c>
      <c r="C202">
        <v>1364299</v>
      </c>
      <c r="D202">
        <v>37951593</v>
      </c>
      <c r="E202">
        <v>115880</v>
      </c>
      <c r="F202">
        <v>186917</v>
      </c>
      <c r="G202">
        <v>20</v>
      </c>
      <c r="H202" s="15">
        <f t="shared" si="91"/>
        <v>4.177841491699219E-2</v>
      </c>
      <c r="I202" s="15">
        <f t="shared" si="92"/>
        <v>3.1604317932128908E-3</v>
      </c>
      <c r="J202" s="15">
        <f t="shared" si="93"/>
        <v>0.25520672607421874</v>
      </c>
      <c r="K202" s="15">
        <f t="shared" si="94"/>
        <v>0.19291113281250002</v>
      </c>
      <c r="L202" s="15">
        <f t="shared" si="95"/>
        <v>0.49305670559692383</v>
      </c>
      <c r="M202">
        <v>20</v>
      </c>
      <c r="N202" s="16">
        <f t="shared" si="96"/>
        <v>4.8894723488084732E-3</v>
      </c>
      <c r="O202" s="16">
        <f t="shared" si="97"/>
        <v>3.4207282049132579E-3</v>
      </c>
      <c r="P202" s="17">
        <f t="shared" si="98"/>
        <v>8.3102005537217319E-3</v>
      </c>
      <c r="Q202">
        <v>20</v>
      </c>
      <c r="R202" s="15">
        <f t="shared" si="99"/>
        <v>35.460568542480473</v>
      </c>
      <c r="S202" s="15">
        <f t="shared" si="100"/>
        <v>2.8512412902832032</v>
      </c>
      <c r="T202" s="15">
        <f t="shared" si="101"/>
        <v>144.40545043945312</v>
      </c>
      <c r="U202" s="15">
        <f t="shared" si="102"/>
        <v>156.02427978515624</v>
      </c>
      <c r="V202" s="15">
        <f t="shared" si="103"/>
        <v>338.74154005737307</v>
      </c>
    </row>
    <row r="203" spans="1:22" x14ac:dyDescent="0.55000000000000004">
      <c r="A203" s="19"/>
      <c r="B203">
        <v>25</v>
      </c>
      <c r="C203">
        <v>1901597</v>
      </c>
      <c r="D203">
        <v>47244209</v>
      </c>
      <c r="E203">
        <v>183577</v>
      </c>
      <c r="F203">
        <v>246004</v>
      </c>
      <c r="G203">
        <v>25</v>
      </c>
      <c r="H203" s="15">
        <f t="shared" si="91"/>
        <v>5.4110211181640624E-2</v>
      </c>
      <c r="I203" s="15">
        <f t="shared" si="92"/>
        <v>3.1194694824218747E-3</v>
      </c>
      <c r="J203" s="15">
        <f t="shared" si="93"/>
        <v>0.3594750366210937</v>
      </c>
      <c r="K203" s="15">
        <f t="shared" si="94"/>
        <v>0.33900012207031255</v>
      </c>
      <c r="L203" s="15">
        <f t="shared" si="95"/>
        <v>0.75570483935546873</v>
      </c>
      <c r="M203">
        <v>25</v>
      </c>
      <c r="N203" s="16">
        <f t="shared" si="96"/>
        <v>6.8868354290790336E-3</v>
      </c>
      <c r="O203" s="16">
        <f t="shared" si="97"/>
        <v>6.0109376338389128E-3</v>
      </c>
      <c r="P203" s="17">
        <f t="shared" si="98"/>
        <v>1.2897773062917946E-2</v>
      </c>
      <c r="Q203">
        <v>25</v>
      </c>
      <c r="R203" s="15">
        <f t="shared" si="99"/>
        <v>51.693631896972661</v>
      </c>
      <c r="S203" s="15">
        <f t="shared" si="100"/>
        <v>3.7870821350097659</v>
      </c>
      <c r="T203" s="15">
        <f t="shared" si="101"/>
        <v>252.24796142578123</v>
      </c>
      <c r="U203" s="15">
        <f t="shared" si="102"/>
        <v>272.54377441406251</v>
      </c>
      <c r="V203" s="15">
        <f t="shared" si="103"/>
        <v>580.27244987182621</v>
      </c>
    </row>
    <row r="204" spans="1:22" x14ac:dyDescent="0.55000000000000004">
      <c r="A204" s="19"/>
      <c r="B204">
        <v>30</v>
      </c>
      <c r="C204">
        <v>2316247</v>
      </c>
      <c r="D204">
        <v>56659250</v>
      </c>
      <c r="E204">
        <v>196091</v>
      </c>
      <c r="F204">
        <v>274243</v>
      </c>
      <c r="G204">
        <v>30</v>
      </c>
      <c r="H204" s="15">
        <f t="shared" si="91"/>
        <v>4.1758575439453126E-2</v>
      </c>
      <c r="I204" s="15">
        <f t="shared" si="92"/>
        <v>3.1605667419433593E-3</v>
      </c>
      <c r="J204" s="15">
        <f t="shared" si="93"/>
        <v>6.6450073242187491E-2</v>
      </c>
      <c r="K204" s="15">
        <f t="shared" si="94"/>
        <v>0.16201574707031252</v>
      </c>
      <c r="L204" s="15">
        <f t="shared" si="95"/>
        <v>0.27338496249389649</v>
      </c>
      <c r="M204">
        <v>30</v>
      </c>
      <c r="N204" s="16">
        <f t="shared" si="96"/>
        <v>1.2730817275944889E-3</v>
      </c>
      <c r="O204" s="16">
        <f t="shared" si="97"/>
        <v>2.8728268263976966E-3</v>
      </c>
      <c r="P204" s="17">
        <f t="shared" si="98"/>
        <v>4.1459085539921857E-3</v>
      </c>
      <c r="Q204">
        <v>30</v>
      </c>
      <c r="R204" s="15">
        <f t="shared" si="99"/>
        <v>64.221204528808599</v>
      </c>
      <c r="S204" s="15">
        <f t="shared" si="100"/>
        <v>4.7352521575927735</v>
      </c>
      <c r="T204" s="15">
        <f t="shared" si="101"/>
        <v>272.18298339843744</v>
      </c>
      <c r="U204" s="15">
        <f t="shared" si="102"/>
        <v>294.082763671875</v>
      </c>
      <c r="V204" s="15">
        <f t="shared" si="103"/>
        <v>635.22220375671384</v>
      </c>
    </row>
    <row r="205" spans="1:22" x14ac:dyDescent="0.55000000000000004">
      <c r="B205">
        <v>35</v>
      </c>
      <c r="C205">
        <v>2789924</v>
      </c>
      <c r="D205">
        <v>66013140</v>
      </c>
      <c r="E205">
        <v>209334</v>
      </c>
      <c r="F205">
        <v>301318</v>
      </c>
      <c r="G205">
        <v>35</v>
      </c>
      <c r="H205" s="15">
        <f t="shared" si="91"/>
        <v>4.7703067016601562E-2</v>
      </c>
      <c r="I205" s="15">
        <f t="shared" si="92"/>
        <v>3.1400387573242189E-3</v>
      </c>
      <c r="J205" s="15">
        <f t="shared" si="93"/>
        <v>7.0321105957031241E-2</v>
      </c>
      <c r="K205" s="15">
        <f t="shared" si="94"/>
        <v>0.15533752441406251</v>
      </c>
      <c r="L205" s="15">
        <f t="shared" si="95"/>
        <v>0.27650173614501955</v>
      </c>
      <c r="N205" s="16">
        <f t="shared" si="96"/>
        <v>1.3475359669387144E-3</v>
      </c>
      <c r="O205" s="16">
        <f t="shared" si="97"/>
        <v>2.7550053843438563E-3</v>
      </c>
      <c r="P205" s="17">
        <f t="shared" si="98"/>
        <v>4.1025413512825702E-3</v>
      </c>
      <c r="R205" s="15">
        <f t="shared" si="99"/>
        <v>78.532124633789067</v>
      </c>
      <c r="S205" s="15">
        <f t="shared" si="100"/>
        <v>5.6772637847900391</v>
      </c>
      <c r="T205" s="15">
        <f t="shared" si="101"/>
        <v>293.27931518554686</v>
      </c>
      <c r="U205" s="15">
        <f t="shared" si="102"/>
        <v>316.87650146484373</v>
      </c>
      <c r="V205" s="15">
        <f t="shared" si="103"/>
        <v>694.36520506896977</v>
      </c>
    </row>
    <row r="206" spans="1:22" x14ac:dyDescent="0.55000000000000004">
      <c r="B206">
        <v>40</v>
      </c>
      <c r="C206">
        <v>3264280</v>
      </c>
      <c r="D206">
        <v>75368572</v>
      </c>
      <c r="E206">
        <v>231683</v>
      </c>
      <c r="F206">
        <v>325523</v>
      </c>
      <c r="G206">
        <v>40</v>
      </c>
      <c r="H206" s="15">
        <f t="shared" si="91"/>
        <v>4.7771447753906258E-2</v>
      </c>
      <c r="I206" s="15">
        <f t="shared" si="92"/>
        <v>3.1405563964843754E-3</v>
      </c>
      <c r="J206" s="15">
        <f t="shared" si="93"/>
        <v>0.11867449951171874</v>
      </c>
      <c r="K206" s="15">
        <f t="shared" si="94"/>
        <v>0.1388714599609375</v>
      </c>
      <c r="L206" s="15">
        <f t="shared" si="95"/>
        <v>0.30845796362304689</v>
      </c>
      <c r="N206" s="16">
        <f t="shared" si="96"/>
        <v>2.2735993899359783E-3</v>
      </c>
      <c r="O206" s="16">
        <f t="shared" si="97"/>
        <v>2.4624132280370646E-3</v>
      </c>
      <c r="P206" s="17">
        <f t="shared" si="98"/>
        <v>4.7360126179730429E-3</v>
      </c>
      <c r="R206" s="15">
        <f t="shared" si="99"/>
        <v>92.86355895996094</v>
      </c>
      <c r="S206" s="15">
        <f t="shared" si="100"/>
        <v>6.6194307037353521</v>
      </c>
      <c r="T206" s="15">
        <f t="shared" si="101"/>
        <v>328.88166503906245</v>
      </c>
      <c r="U206" s="15">
        <f t="shared" si="102"/>
        <v>355.34340820312502</v>
      </c>
      <c r="V206" s="15">
        <f t="shared" si="103"/>
        <v>783.70806290588371</v>
      </c>
    </row>
    <row r="207" spans="1:22" x14ac:dyDescent="0.55000000000000004">
      <c r="B207">
        <v>45</v>
      </c>
      <c r="C207">
        <v>3753837</v>
      </c>
      <c r="D207">
        <v>84709113</v>
      </c>
      <c r="E207">
        <v>247638</v>
      </c>
      <c r="F207">
        <v>350454</v>
      </c>
      <c r="G207">
        <v>45</v>
      </c>
      <c r="H207" s="15">
        <f t="shared" si="91"/>
        <v>4.9302310180664062E-2</v>
      </c>
      <c r="I207" s="15">
        <f t="shared" si="92"/>
        <v>3.1355575866699225E-3</v>
      </c>
      <c r="J207" s="15">
        <f t="shared" si="93"/>
        <v>8.4721984863281252E-2</v>
      </c>
      <c r="K207" s="15">
        <f t="shared" si="94"/>
        <v>0.14303674316406254</v>
      </c>
      <c r="L207" s="15">
        <f t="shared" si="95"/>
        <v>0.28019659579467782</v>
      </c>
      <c r="N207" s="16">
        <f t="shared" si="96"/>
        <v>1.6230763925242657E-3</v>
      </c>
      <c r="O207" s="16">
        <f t="shared" si="97"/>
        <v>2.5361903818252882E-3</v>
      </c>
      <c r="P207" s="17">
        <f t="shared" si="98"/>
        <v>4.1592667743495541E-3</v>
      </c>
      <c r="R207" s="15">
        <f t="shared" si="99"/>
        <v>107.65425201416016</v>
      </c>
      <c r="S207" s="15">
        <f t="shared" si="100"/>
        <v>7.5600979797363284</v>
      </c>
      <c r="T207" s="15">
        <f t="shared" si="101"/>
        <v>354.29826049804683</v>
      </c>
      <c r="U207" s="15">
        <f t="shared" si="102"/>
        <v>382.80501708984377</v>
      </c>
      <c r="V207" s="15">
        <f t="shared" si="103"/>
        <v>852.31762758178706</v>
      </c>
    </row>
    <row r="208" spans="1:22" x14ac:dyDescent="0.55000000000000004">
      <c r="B208">
        <v>50</v>
      </c>
      <c r="C208">
        <v>4258690</v>
      </c>
      <c r="D208">
        <v>94032140</v>
      </c>
      <c r="E208">
        <v>264301</v>
      </c>
      <c r="F208">
        <v>380347</v>
      </c>
      <c r="G208">
        <v>50</v>
      </c>
      <c r="H208" s="15">
        <f t="shared" si="91"/>
        <v>5.0842739868164073E-2</v>
      </c>
      <c r="I208" s="15">
        <f t="shared" si="92"/>
        <v>3.1296782531738277E-3</v>
      </c>
      <c r="J208" s="15">
        <f t="shared" si="93"/>
        <v>8.8481506347656239E-2</v>
      </c>
      <c r="K208" s="15">
        <f t="shared" si="94"/>
        <v>0.17150524902343753</v>
      </c>
      <c r="L208" s="15">
        <f t="shared" si="95"/>
        <v>0.31395917349243163</v>
      </c>
      <c r="N208" s="16">
        <f t="shared" si="96"/>
        <v>1.6954826473257712E-3</v>
      </c>
      <c r="O208" s="16">
        <f t="shared" si="97"/>
        <v>3.0416529302352085E-3</v>
      </c>
      <c r="P208" s="17">
        <f t="shared" si="98"/>
        <v>4.7371355775609799E-3</v>
      </c>
      <c r="R208" s="15">
        <f t="shared" si="99"/>
        <v>122.90707397460938</v>
      </c>
      <c r="S208" s="15">
        <f t="shared" si="100"/>
        <v>8.499001455688477</v>
      </c>
      <c r="T208" s="15">
        <f t="shared" si="101"/>
        <v>380.84271240234369</v>
      </c>
      <c r="U208" s="15">
        <f t="shared" si="102"/>
        <v>411.4852294921875</v>
      </c>
      <c r="V208" s="15">
        <f t="shared" si="103"/>
        <v>923.73401732482898</v>
      </c>
    </row>
    <row r="209" spans="2:22" x14ac:dyDescent="0.55000000000000004">
      <c r="B209">
        <v>55</v>
      </c>
      <c r="C209">
        <v>4811585</v>
      </c>
      <c r="D209">
        <v>103309018</v>
      </c>
      <c r="E209">
        <v>281671</v>
      </c>
      <c r="F209">
        <v>408632</v>
      </c>
      <c r="G209">
        <v>55</v>
      </c>
      <c r="H209" s="15">
        <f t="shared" si="91"/>
        <v>5.5680953979492194E-2</v>
      </c>
      <c r="I209" s="15">
        <f t="shared" si="92"/>
        <v>3.1141863403320313E-3</v>
      </c>
      <c r="J209" s="15">
        <f t="shared" si="93"/>
        <v>9.2235717773437489E-2</v>
      </c>
      <c r="K209" s="15">
        <f t="shared" si="94"/>
        <v>0.1622796630859375</v>
      </c>
      <c r="L209" s="15">
        <f t="shared" si="95"/>
        <v>0.31331052117919922</v>
      </c>
      <c r="N209" s="16">
        <f t="shared" si="96"/>
        <v>1.7670804809022547E-3</v>
      </c>
      <c r="O209" s="16">
        <f t="shared" si="97"/>
        <v>2.8774825217225261E-3</v>
      </c>
      <c r="P209" s="17">
        <f t="shared" si="98"/>
        <v>4.6445630026247806E-3</v>
      </c>
      <c r="R209" s="15">
        <f t="shared" si="99"/>
        <v>139.61136016845705</v>
      </c>
      <c r="S209" s="15">
        <f t="shared" si="100"/>
        <v>9.4332573577880865</v>
      </c>
      <c r="T209" s="15">
        <f t="shared" si="101"/>
        <v>408.513427734375</v>
      </c>
      <c r="U209" s="15">
        <f t="shared" si="102"/>
        <v>441.38232421875</v>
      </c>
      <c r="V209" s="15">
        <f t="shared" si="103"/>
        <v>998.94036947937013</v>
      </c>
    </row>
    <row r="210" spans="2:22" x14ac:dyDescent="0.55000000000000004">
      <c r="B210">
        <v>60</v>
      </c>
      <c r="C210">
        <v>5367766</v>
      </c>
      <c r="D210">
        <v>112582435</v>
      </c>
      <c r="E210">
        <v>298764</v>
      </c>
      <c r="F210">
        <v>441362</v>
      </c>
      <c r="G210">
        <v>60</v>
      </c>
      <c r="H210" s="15">
        <f t="shared" si="91"/>
        <v>5.6011880493164072E-2</v>
      </c>
      <c r="I210" s="15">
        <f t="shared" si="92"/>
        <v>3.1130245056152348E-3</v>
      </c>
      <c r="J210" s="15">
        <f t="shared" si="93"/>
        <v>9.0764831542968744E-2</v>
      </c>
      <c r="K210" s="15">
        <f t="shared" si="94"/>
        <v>0.18778198242187502</v>
      </c>
      <c r="L210" s="15">
        <f t="shared" si="95"/>
        <v>0.33767171896362308</v>
      </c>
      <c r="N210" s="16">
        <f t="shared" si="96"/>
        <v>1.7389317447163149E-3</v>
      </c>
      <c r="O210" s="16">
        <f t="shared" si="97"/>
        <v>3.3297394257628845E-3</v>
      </c>
      <c r="P210" s="17">
        <f t="shared" si="98"/>
        <v>5.0686711704791996E-3</v>
      </c>
      <c r="R210" s="15">
        <f t="shared" si="99"/>
        <v>156.41492431640626</v>
      </c>
      <c r="S210" s="15">
        <f t="shared" si="100"/>
        <v>10.367164709472657</v>
      </c>
      <c r="T210" s="15">
        <f t="shared" si="101"/>
        <v>435.74287719726556</v>
      </c>
      <c r="U210" s="15">
        <f t="shared" si="102"/>
        <v>470.80264892578128</v>
      </c>
      <c r="V210" s="15">
        <f t="shared" si="103"/>
        <v>1073.3276151489258</v>
      </c>
    </row>
    <row r="211" spans="2:22" x14ac:dyDescent="0.55000000000000004">
      <c r="B211">
        <v>65</v>
      </c>
      <c r="C211">
        <v>5921426</v>
      </c>
      <c r="D211">
        <v>121858565</v>
      </c>
      <c r="E211">
        <v>309856</v>
      </c>
      <c r="F211">
        <v>473887</v>
      </c>
      <c r="G211">
        <v>65</v>
      </c>
      <c r="H211" s="15">
        <f t="shared" si="91"/>
        <v>5.5757995605468749E-2</v>
      </c>
      <c r="I211" s="15">
        <f t="shared" si="92"/>
        <v>3.1139352416992188E-3</v>
      </c>
      <c r="J211" s="15">
        <f t="shared" si="93"/>
        <v>5.8899169921874987E-2</v>
      </c>
      <c r="K211" s="15">
        <f t="shared" si="94"/>
        <v>0.18660583496093749</v>
      </c>
      <c r="L211" s="15">
        <f t="shared" si="95"/>
        <v>0.30437693572998048</v>
      </c>
      <c r="N211" s="16">
        <f t="shared" si="96"/>
        <v>1.1284066088899153E-3</v>
      </c>
      <c r="O211" s="16">
        <f t="shared" si="97"/>
        <v>3.3088194152672639E-3</v>
      </c>
      <c r="P211" s="17">
        <f t="shared" si="98"/>
        <v>4.4372260241571787E-3</v>
      </c>
      <c r="R211" s="15">
        <f t="shared" si="99"/>
        <v>173.14232299804689</v>
      </c>
      <c r="S211" s="15">
        <f t="shared" si="100"/>
        <v>11.301345281982423</v>
      </c>
      <c r="T211" s="15">
        <f t="shared" si="101"/>
        <v>453.41262817382813</v>
      </c>
      <c r="U211" s="15">
        <f t="shared" si="102"/>
        <v>489.89410400390625</v>
      </c>
      <c r="V211" s="15">
        <f t="shared" si="103"/>
        <v>1127.7504004577636</v>
      </c>
    </row>
    <row r="212" spans="2:22" x14ac:dyDescent="0.55000000000000004">
      <c r="B212">
        <v>70</v>
      </c>
      <c r="C212">
        <v>6491818</v>
      </c>
      <c r="D212">
        <v>131115935</v>
      </c>
      <c r="E212">
        <v>324778</v>
      </c>
      <c r="F212">
        <v>512371</v>
      </c>
      <c r="G212">
        <v>70</v>
      </c>
      <c r="H212" s="15">
        <f t="shared" si="91"/>
        <v>5.7443041992187506E-2</v>
      </c>
      <c r="I212" s="15">
        <f t="shared" si="92"/>
        <v>3.1076376342773437E-3</v>
      </c>
      <c r="J212" s="15">
        <f t="shared" si="93"/>
        <v>7.9236694335937496E-2</v>
      </c>
      <c r="K212" s="15">
        <f t="shared" si="94"/>
        <v>0.22079443359375001</v>
      </c>
      <c r="L212" s="15">
        <f t="shared" si="95"/>
        <v>0.36058180755615232</v>
      </c>
      <c r="N212" s="16">
        <f t="shared" si="96"/>
        <v>1.51835178751785E-3</v>
      </c>
      <c r="O212" s="16">
        <f t="shared" si="97"/>
        <v>3.915845743924202E-3</v>
      </c>
      <c r="P212" s="17">
        <f t="shared" si="98"/>
        <v>5.4341975314420518E-3</v>
      </c>
      <c r="R212" s="15">
        <f t="shared" si="99"/>
        <v>190.37523559570312</v>
      </c>
      <c r="S212" s="15">
        <f t="shared" si="100"/>
        <v>12.233636572265624</v>
      </c>
      <c r="T212" s="15">
        <f t="shared" si="101"/>
        <v>477.18363647460933</v>
      </c>
      <c r="U212" s="15">
        <f t="shared" si="102"/>
        <v>515.57772216796877</v>
      </c>
      <c r="V212" s="15">
        <f t="shared" si="103"/>
        <v>1195.3702308105467</v>
      </c>
    </row>
    <row r="213" spans="2:22" x14ac:dyDescent="0.55000000000000004">
      <c r="B213">
        <v>75</v>
      </c>
      <c r="C213">
        <v>7104868</v>
      </c>
      <c r="D213">
        <v>140330796</v>
      </c>
      <c r="E213">
        <v>349467</v>
      </c>
      <c r="F213">
        <v>559342</v>
      </c>
      <c r="G213">
        <v>75</v>
      </c>
      <c r="H213" s="15">
        <f t="shared" si="91"/>
        <v>6.1739044189453127E-2</v>
      </c>
      <c r="I213" s="15">
        <f t="shared" si="92"/>
        <v>3.0933676452636724E-3</v>
      </c>
      <c r="J213" s="15">
        <f t="shared" si="93"/>
        <v>0.13110003662109374</v>
      </c>
      <c r="K213" s="15">
        <f t="shared" si="94"/>
        <v>0.26948693847656258</v>
      </c>
      <c r="L213" s="15">
        <f t="shared" si="95"/>
        <v>0.46541938693237311</v>
      </c>
      <c r="N213" s="16">
        <f t="shared" si="96"/>
        <v>2.5121310113614174E-3</v>
      </c>
      <c r="O213" s="16">
        <f t="shared" si="97"/>
        <v>4.7793473099217113E-3</v>
      </c>
      <c r="P213" s="17">
        <f t="shared" si="98"/>
        <v>7.2914783212831291E-3</v>
      </c>
      <c r="R213" s="15">
        <f t="shared" si="99"/>
        <v>208.89694885253908</v>
      </c>
      <c r="S213" s="15">
        <f t="shared" si="100"/>
        <v>13.161646865844727</v>
      </c>
      <c r="T213" s="15">
        <f t="shared" si="101"/>
        <v>516.51364746093748</v>
      </c>
      <c r="U213" s="15">
        <f t="shared" si="102"/>
        <v>558.07221679687495</v>
      </c>
      <c r="V213" s="15">
        <f t="shared" si="103"/>
        <v>1296.6444599761962</v>
      </c>
    </row>
    <row r="214" spans="2:22" x14ac:dyDescent="0.55000000000000004">
      <c r="B214">
        <v>80</v>
      </c>
      <c r="C214">
        <v>7666062</v>
      </c>
      <c r="D214">
        <v>149599366</v>
      </c>
      <c r="E214">
        <v>362698</v>
      </c>
      <c r="F214">
        <v>593076</v>
      </c>
      <c r="G214">
        <v>80</v>
      </c>
      <c r="H214" s="15">
        <f t="shared" si="91"/>
        <v>5.6516729736328132E-2</v>
      </c>
      <c r="I214" s="15">
        <f t="shared" si="92"/>
        <v>3.111397399902344E-3</v>
      </c>
      <c r="J214" s="15">
        <f t="shared" si="93"/>
        <v>7.0257385253906249E-2</v>
      </c>
      <c r="K214" s="15">
        <f t="shared" si="94"/>
        <v>0.19354223632812501</v>
      </c>
      <c r="L214" s="15">
        <f t="shared" si="95"/>
        <v>0.32342774871826174</v>
      </c>
      <c r="N214" s="16">
        <f t="shared" si="96"/>
        <v>1.3460140039984684E-3</v>
      </c>
      <c r="O214" s="16">
        <f t="shared" si="97"/>
        <v>3.4318219643930414E-3</v>
      </c>
      <c r="P214" s="17">
        <f t="shared" si="98"/>
        <v>4.7778359683915096E-3</v>
      </c>
      <c r="R214" s="15">
        <f t="shared" si="99"/>
        <v>225.85196777343754</v>
      </c>
      <c r="S214" s="15">
        <f t="shared" si="100"/>
        <v>14.09506608581543</v>
      </c>
      <c r="T214" s="15">
        <f t="shared" si="101"/>
        <v>537.59086303710933</v>
      </c>
      <c r="U214" s="15">
        <f t="shared" si="102"/>
        <v>580.84530029296877</v>
      </c>
      <c r="V214" s="15">
        <f t="shared" si="103"/>
        <v>1358.383197189331</v>
      </c>
    </row>
    <row r="215" spans="2:22" x14ac:dyDescent="0.55000000000000004">
      <c r="B215">
        <v>85</v>
      </c>
      <c r="C215">
        <v>8228239</v>
      </c>
      <c r="D215">
        <v>158866820</v>
      </c>
      <c r="E215">
        <v>380666</v>
      </c>
      <c r="F215">
        <v>627255</v>
      </c>
      <c r="G215">
        <v>85</v>
      </c>
      <c r="H215" s="15">
        <f t="shared" si="91"/>
        <v>5.6615725708007811E-2</v>
      </c>
      <c r="I215" s="15">
        <f t="shared" si="92"/>
        <v>3.1110227661132815E-3</v>
      </c>
      <c r="J215" s="15">
        <f t="shared" si="93"/>
        <v>9.5411132812499994E-2</v>
      </c>
      <c r="K215" s="15">
        <f t="shared" si="94"/>
        <v>0.1960953369140625</v>
      </c>
      <c r="L215" s="15">
        <f t="shared" si="95"/>
        <v>0.35123321820068359</v>
      </c>
      <c r="N215" s="16">
        <f t="shared" si="96"/>
        <v>1.8279424731203033E-3</v>
      </c>
      <c r="O215" s="16">
        <f t="shared" si="97"/>
        <v>3.4771396810317702E-3</v>
      </c>
      <c r="P215" s="17">
        <f t="shared" si="98"/>
        <v>5.3050821541520739E-3</v>
      </c>
      <c r="R215" s="15">
        <f t="shared" si="99"/>
        <v>242.83668548583984</v>
      </c>
      <c r="S215" s="15">
        <f t="shared" si="100"/>
        <v>15.028372915649417</v>
      </c>
      <c r="T215" s="15">
        <f t="shared" si="101"/>
        <v>566.21420288085926</v>
      </c>
      <c r="U215" s="15">
        <f t="shared" si="102"/>
        <v>611.77166748046875</v>
      </c>
      <c r="V215" s="15">
        <f t="shared" si="103"/>
        <v>1435.8509287628171</v>
      </c>
    </row>
    <row r="216" spans="2:22" x14ac:dyDescent="0.55000000000000004">
      <c r="B216">
        <v>90</v>
      </c>
      <c r="C216">
        <v>8797798</v>
      </c>
      <c r="D216">
        <v>168125165</v>
      </c>
      <c r="E216">
        <v>396944</v>
      </c>
      <c r="F216">
        <v>662877</v>
      </c>
      <c r="G216">
        <v>90</v>
      </c>
      <c r="H216" s="15">
        <f t="shared" si="91"/>
        <v>5.7359152221679692E-2</v>
      </c>
      <c r="I216" s="15">
        <f t="shared" si="92"/>
        <v>3.1079649353027345E-3</v>
      </c>
      <c r="J216" s="15">
        <f t="shared" si="93"/>
        <v>8.6437133789062495E-2</v>
      </c>
      <c r="K216" s="15">
        <f t="shared" si="94"/>
        <v>0.20437426757812499</v>
      </c>
      <c r="L216" s="15">
        <f t="shared" si="95"/>
        <v>0.35127851852416991</v>
      </c>
      <c r="N216" s="16">
        <f t="shared" si="96"/>
        <v>1.6563043350850803E-3</v>
      </c>
      <c r="O216" s="16">
        <f t="shared" si="97"/>
        <v>3.6245775294508373E-3</v>
      </c>
      <c r="P216" s="17">
        <f t="shared" si="98"/>
        <v>5.280881864535918E-3</v>
      </c>
      <c r="R216" s="15">
        <f t="shared" si="99"/>
        <v>260.04443115234375</v>
      </c>
      <c r="S216" s="15">
        <f t="shared" si="100"/>
        <v>15.960762396240236</v>
      </c>
      <c r="T216" s="15">
        <f t="shared" si="101"/>
        <v>592.14534301757806</v>
      </c>
      <c r="U216" s="15">
        <f t="shared" si="102"/>
        <v>639.78922119140634</v>
      </c>
      <c r="V216" s="15">
        <f t="shared" si="103"/>
        <v>1507.9397577575683</v>
      </c>
    </row>
    <row r="217" spans="2:22" x14ac:dyDescent="0.55000000000000004">
      <c r="B217">
        <v>95</v>
      </c>
      <c r="C217">
        <v>9371728</v>
      </c>
      <c r="D217">
        <v>177380915</v>
      </c>
      <c r="E217">
        <v>417514</v>
      </c>
      <c r="F217">
        <v>700789</v>
      </c>
      <c r="G217">
        <v>95</v>
      </c>
      <c r="H217" s="15">
        <f t="shared" si="91"/>
        <v>5.7799346923828133E-2</v>
      </c>
      <c r="I217" s="15">
        <f t="shared" si="92"/>
        <v>3.1070938110351561E-3</v>
      </c>
      <c r="J217" s="15">
        <f t="shared" si="93"/>
        <v>0.10922790527343748</v>
      </c>
      <c r="K217" s="15">
        <f t="shared" si="94"/>
        <v>0.2175126953125</v>
      </c>
      <c r="L217" s="15">
        <f t="shared" si="95"/>
        <v>0.38764704132080074</v>
      </c>
      <c r="N217" s="16">
        <f t="shared" si="96"/>
        <v>2.0926418764395179E-3</v>
      </c>
      <c r="O217" s="16">
        <f t="shared" si="97"/>
        <v>3.8568905600182305E-3</v>
      </c>
      <c r="P217" s="17">
        <f t="shared" si="98"/>
        <v>5.9495324364577488E-3</v>
      </c>
      <c r="R217" s="15">
        <f t="shared" si="99"/>
        <v>277.38423522949222</v>
      </c>
      <c r="S217" s="15">
        <f t="shared" si="100"/>
        <v>16.89289053955078</v>
      </c>
      <c r="T217" s="15">
        <f t="shared" si="101"/>
        <v>624.91371459960931</v>
      </c>
      <c r="U217" s="15">
        <f t="shared" si="102"/>
        <v>675.19412841796884</v>
      </c>
      <c r="V217" s="15">
        <f t="shared" si="103"/>
        <v>1594.3849687866211</v>
      </c>
    </row>
    <row r="218" spans="2:22" x14ac:dyDescent="0.55000000000000004">
      <c r="B218">
        <v>100</v>
      </c>
      <c r="C218">
        <v>9952775</v>
      </c>
      <c r="D218">
        <v>186629603</v>
      </c>
      <c r="E218">
        <v>431118</v>
      </c>
      <c r="F218">
        <v>739689</v>
      </c>
      <c r="G218">
        <v>100</v>
      </c>
      <c r="H218" s="15">
        <f t="shared" si="91"/>
        <v>5.8516085815429691E-2</v>
      </c>
      <c r="I218" s="15">
        <f t="shared" si="92"/>
        <v>3.1047231445312505E-3</v>
      </c>
      <c r="J218" s="15">
        <f t="shared" si="93"/>
        <v>7.2238037109374986E-2</v>
      </c>
      <c r="K218" s="15">
        <f t="shared" si="94"/>
        <v>0.22318115234374999</v>
      </c>
      <c r="L218" s="15">
        <f t="shared" si="95"/>
        <v>0.35703999841308592</v>
      </c>
      <c r="N218" s="16">
        <f t="shared" si="96"/>
        <v>1.3839640641380466E-3</v>
      </c>
      <c r="O218" s="16">
        <f t="shared" si="97"/>
        <v>3.9573803362959433E-3</v>
      </c>
      <c r="P218" s="17">
        <f t="shared" si="98"/>
        <v>5.3413444004339894E-3</v>
      </c>
      <c r="R218" s="15">
        <f t="shared" si="99"/>
        <v>294.93906097412111</v>
      </c>
      <c r="S218" s="15">
        <f t="shared" si="100"/>
        <v>17.824307482910157</v>
      </c>
      <c r="T218" s="15">
        <f t="shared" si="101"/>
        <v>646.58512573242183</v>
      </c>
      <c r="U218" s="15">
        <f t="shared" si="102"/>
        <v>698.60921630859377</v>
      </c>
      <c r="V218" s="15">
        <f t="shared" si="103"/>
        <v>1657.9577104980467</v>
      </c>
    </row>
    <row r="219" spans="2:22" x14ac:dyDescent="0.55000000000000004">
      <c r="B219">
        <v>105</v>
      </c>
      <c r="C219">
        <v>10519973</v>
      </c>
      <c r="D219">
        <v>195892286</v>
      </c>
      <c r="E219">
        <v>440757</v>
      </c>
      <c r="F219">
        <v>777333</v>
      </c>
      <c r="G219">
        <v>105</v>
      </c>
      <c r="H219" s="15">
        <f t="shared" si="91"/>
        <v>5.7121380615234377E-2</v>
      </c>
      <c r="I219" s="15">
        <f t="shared" si="92"/>
        <v>3.1094211730957034E-3</v>
      </c>
      <c r="J219" s="15">
        <f t="shared" si="93"/>
        <v>5.1183654785156248E-2</v>
      </c>
      <c r="K219" s="15">
        <f t="shared" si="94"/>
        <v>0.21597509765625</v>
      </c>
      <c r="L219" s="15">
        <f t="shared" si="95"/>
        <v>0.32738955422973637</v>
      </c>
      <c r="N219" s="16">
        <f t="shared" si="96"/>
        <v>9.8058155536165695E-4</v>
      </c>
      <c r="O219" s="16">
        <f t="shared" si="97"/>
        <v>3.8295478856763374E-3</v>
      </c>
      <c r="P219" s="17">
        <f t="shared" si="98"/>
        <v>4.8101294410379941E-3</v>
      </c>
      <c r="R219" s="15">
        <f t="shared" si="99"/>
        <v>312.0754751586914</v>
      </c>
      <c r="S219" s="15">
        <f t="shared" si="100"/>
        <v>18.757133834838868</v>
      </c>
      <c r="T219" s="15">
        <f t="shared" si="101"/>
        <v>661.94022216796873</v>
      </c>
      <c r="U219" s="15">
        <f t="shared" si="102"/>
        <v>715.19978027343757</v>
      </c>
      <c r="V219" s="15">
        <f t="shared" si="103"/>
        <v>1707.9726114349364</v>
      </c>
    </row>
    <row r="220" spans="2:22" x14ac:dyDescent="0.55000000000000004">
      <c r="B220">
        <v>110</v>
      </c>
      <c r="C220">
        <v>11112451</v>
      </c>
      <c r="D220">
        <v>205129526</v>
      </c>
      <c r="E220">
        <v>457022</v>
      </c>
      <c r="F220">
        <v>823908</v>
      </c>
      <c r="G220">
        <v>110</v>
      </c>
      <c r="H220" s="15">
        <f t="shared" si="91"/>
        <v>5.9667279052734383E-2</v>
      </c>
      <c r="I220" s="15">
        <f t="shared" si="92"/>
        <v>3.100880126953125E-3</v>
      </c>
      <c r="J220" s="15">
        <f t="shared" si="93"/>
        <v>8.6368103027343754E-2</v>
      </c>
      <c r="K220" s="15">
        <f t="shared" si="94"/>
        <v>0.26721496582031251</v>
      </c>
      <c r="L220" s="15">
        <f t="shared" si="95"/>
        <v>0.41635122802734376</v>
      </c>
      <c r="N220" s="16">
        <f t="shared" si="96"/>
        <v>1.6546761565286003E-3</v>
      </c>
      <c r="O220" s="16">
        <f t="shared" si="97"/>
        <v>4.7381827230445475E-3</v>
      </c>
      <c r="P220" s="17">
        <f t="shared" si="98"/>
        <v>6.3928588795731482E-3</v>
      </c>
      <c r="R220" s="15">
        <f t="shared" si="99"/>
        <v>329.97565887451174</v>
      </c>
      <c r="S220" s="15">
        <f t="shared" si="100"/>
        <v>19.687397872924805</v>
      </c>
      <c r="T220" s="15">
        <f t="shared" si="101"/>
        <v>687.85065307617185</v>
      </c>
      <c r="U220" s="15">
        <f t="shared" si="102"/>
        <v>743.19495849609382</v>
      </c>
      <c r="V220" s="15">
        <f t="shared" si="103"/>
        <v>1780.7086683197022</v>
      </c>
    </row>
    <row r="221" spans="2:22" x14ac:dyDescent="0.55000000000000004">
      <c r="B221">
        <v>115</v>
      </c>
      <c r="C221">
        <v>11695920</v>
      </c>
      <c r="D221">
        <v>214373867</v>
      </c>
      <c r="E221">
        <v>479542</v>
      </c>
      <c r="F221">
        <v>860507</v>
      </c>
      <c r="G221">
        <v>115</v>
      </c>
      <c r="H221" s="15">
        <f t="shared" si="91"/>
        <v>5.8760000610351568E-2</v>
      </c>
      <c r="I221" s="15">
        <f>(D221-D220)*0.0011*3/32768/300</f>
        <v>3.1032638854980475E-3</v>
      </c>
      <c r="J221" s="15">
        <f>(E221-E220)*17.4*3/32768/300</f>
        <v>0.11958251953124997</v>
      </c>
      <c r="K221" s="15">
        <f t="shared" si="94"/>
        <v>0.2099796142578125</v>
      </c>
      <c r="L221" s="15">
        <f t="shared" si="95"/>
        <v>0.39142539828491207</v>
      </c>
      <c r="N221" s="16">
        <f t="shared" si="96"/>
        <v>2.2914565910411373E-3</v>
      </c>
      <c r="O221" s="16">
        <f t="shared" si="97"/>
        <v>3.7240239687173441E-3</v>
      </c>
      <c r="P221" s="17">
        <f t="shared" si="98"/>
        <v>6.015480559758481E-3</v>
      </c>
      <c r="R221" s="15">
        <f t="shared" si="99"/>
        <v>347.60365905761722</v>
      </c>
      <c r="S221" s="15">
        <f t="shared" si="100"/>
        <v>20.61837703857422</v>
      </c>
      <c r="T221" s="15">
        <f t="shared" si="101"/>
        <v>723.72540893554685</v>
      </c>
      <c r="U221" s="15">
        <f t="shared" si="102"/>
        <v>781.95618896484382</v>
      </c>
      <c r="V221" s="15">
        <f t="shared" si="103"/>
        <v>1873.9036339965824</v>
      </c>
    </row>
    <row r="222" spans="2:22" x14ac:dyDescent="0.55000000000000004">
      <c r="L222" s="12">
        <f>AVERAGE(L200:L221)</f>
        <v>0.36815679267605861</v>
      </c>
    </row>
    <row r="225" spans="1:22" s="8" customFormat="1" x14ac:dyDescent="0.55000000000000004">
      <c r="A225" s="7"/>
      <c r="C225" s="20" t="s">
        <v>1300</v>
      </c>
      <c r="D225" s="20"/>
      <c r="E225" s="20"/>
      <c r="F225" s="20"/>
      <c r="H225" s="21"/>
      <c r="I225" s="21"/>
      <c r="J225" s="21"/>
      <c r="K225" s="21"/>
      <c r="L225" s="22"/>
      <c r="N225" s="23"/>
      <c r="O225" s="24"/>
      <c r="P225" s="24"/>
      <c r="R225" s="25"/>
      <c r="S225" s="25"/>
      <c r="T225" s="25"/>
      <c r="U225" s="25"/>
      <c r="V225" s="9"/>
    </row>
    <row r="226" spans="1:22" s="8" customFormat="1" x14ac:dyDescent="0.55000000000000004">
      <c r="A226" s="7"/>
      <c r="C226" s="8" t="s">
        <v>1301</v>
      </c>
      <c r="D226" s="8" t="s">
        <v>1302</v>
      </c>
      <c r="E226" s="8" t="s">
        <v>1303</v>
      </c>
      <c r="F226" s="8" t="s">
        <v>1304</v>
      </c>
      <c r="H226" s="21" t="s">
        <v>1305</v>
      </c>
      <c r="I226" s="21"/>
      <c r="J226" s="21"/>
      <c r="K226" s="21"/>
      <c r="L226" s="22"/>
      <c r="N226" s="23" t="s">
        <v>1306</v>
      </c>
      <c r="O226" s="24"/>
      <c r="P226" s="24"/>
      <c r="R226" s="26" t="s">
        <v>1307</v>
      </c>
      <c r="S226" s="27"/>
      <c r="T226" s="27"/>
      <c r="U226" s="27"/>
      <c r="V226" s="10"/>
    </row>
    <row r="227" spans="1:22" ht="15.75" customHeight="1" x14ac:dyDescent="0.55000000000000004">
      <c r="A227" s="19" t="s">
        <v>1320</v>
      </c>
      <c r="B227">
        <v>5</v>
      </c>
      <c r="C227">
        <v>185115</v>
      </c>
      <c r="D227">
        <v>9644883</v>
      </c>
      <c r="E227">
        <v>24197</v>
      </c>
      <c r="F227">
        <v>97370</v>
      </c>
      <c r="G227" t="s">
        <v>1309</v>
      </c>
      <c r="H227" s="12" t="s">
        <v>1294</v>
      </c>
      <c r="I227" s="12" t="s">
        <v>1295</v>
      </c>
      <c r="J227" s="12" t="s">
        <v>1310</v>
      </c>
      <c r="K227" s="12" t="s">
        <v>1311</v>
      </c>
      <c r="L227" s="12" t="s">
        <v>1312</v>
      </c>
      <c r="M227" s="12" t="s">
        <v>1309</v>
      </c>
      <c r="N227" s="13" t="s">
        <v>1310</v>
      </c>
      <c r="O227" s="13" t="s">
        <v>1311</v>
      </c>
      <c r="P227" s="14" t="s">
        <v>1312</v>
      </c>
      <c r="Q227" s="12"/>
      <c r="R227" s="12" t="s">
        <v>1294</v>
      </c>
      <c r="S227" s="12" t="s">
        <v>1295</v>
      </c>
      <c r="T227" s="12" t="s">
        <v>1310</v>
      </c>
      <c r="U227" s="12" t="s">
        <v>1311</v>
      </c>
      <c r="V227" s="12" t="s">
        <v>1312</v>
      </c>
    </row>
    <row r="228" spans="1:22" x14ac:dyDescent="0.55000000000000004">
      <c r="A228" s="19"/>
      <c r="B228">
        <v>10</v>
      </c>
      <c r="C228">
        <v>645991</v>
      </c>
      <c r="D228">
        <v>19011800</v>
      </c>
      <c r="E228">
        <v>89597</v>
      </c>
      <c r="F228">
        <v>151306</v>
      </c>
      <c r="G228">
        <v>10</v>
      </c>
      <c r="H228" s="15">
        <f t="shared" ref="H228:H249" si="104">(C228-C227)*0.33*3/32768/300</f>
        <v>4.6413903808593754E-2</v>
      </c>
      <c r="I228" s="15">
        <f t="shared" ref="I228:I248" si="105">(D228-D227)*0.0011*3/327680/30</f>
        <v>3.1444118347167972E-3</v>
      </c>
      <c r="J228" s="15">
        <f t="shared" ref="J228:J248" si="106">(E228-E227)*17.4*3/327680/30</f>
        <v>0.34727783203125001</v>
      </c>
      <c r="K228" s="15">
        <f t="shared" ref="K228:K249" si="107">(F228-F227)*18.8*3/327680/30</f>
        <v>0.30944726562500002</v>
      </c>
      <c r="L228" s="15">
        <f t="shared" ref="L228:L249" si="108">SUM(H228:K228)</f>
        <v>0.70628341329956057</v>
      </c>
      <c r="M228">
        <v>10</v>
      </c>
      <c r="N228" s="16">
        <f t="shared" ref="N228:N249" si="109">(E228-E227)/(C228-C227+D228-D227)</f>
        <v>6.6545968153785898E-3</v>
      </c>
      <c r="O228" s="16">
        <f t="shared" ref="O228:O249" si="110">(F228-F227)/(C228-C227+D228-D227)</f>
        <v>5.4881090800345507E-3</v>
      </c>
      <c r="P228" s="17">
        <f t="shared" ref="P228:P249" si="111">SUM(N228:O228)</f>
        <v>1.214270589541314E-2</v>
      </c>
      <c r="Q228">
        <v>10</v>
      </c>
      <c r="R228" s="15">
        <f t="shared" ref="R228:R249" si="112">(C228-C$3)*0.33*3/32768</f>
        <v>13.758758239746095</v>
      </c>
      <c r="S228" s="15">
        <f t="shared" ref="S228:S249" si="113">(D228-D$3)*0.0011*3/32768</f>
        <v>0.94385246887207042</v>
      </c>
      <c r="T228" s="15">
        <f t="shared" ref="T228:T249" si="114">(E228-E$3)*17.4*3/32768</f>
        <v>102.53616943359374</v>
      </c>
      <c r="U228" s="15">
        <f t="shared" ref="U228:U249" si="115">(E228-E$3)*18.8*3/32768</f>
        <v>110.78620605468751</v>
      </c>
      <c r="V228" s="15">
        <f t="shared" ref="V228:V249" si="116">SUM(R228:U228)</f>
        <v>228.02498619689942</v>
      </c>
    </row>
    <row r="229" spans="1:22" x14ac:dyDescent="0.55000000000000004">
      <c r="A229" s="19"/>
      <c r="B229">
        <v>15</v>
      </c>
      <c r="C229">
        <v>984954</v>
      </c>
      <c r="D229">
        <v>28500887</v>
      </c>
      <c r="E229">
        <v>91497</v>
      </c>
      <c r="F229">
        <v>162271</v>
      </c>
      <c r="G229">
        <v>15</v>
      </c>
      <c r="H229" s="15">
        <f t="shared" si="104"/>
        <v>3.4136288452148437E-2</v>
      </c>
      <c r="I229" s="15">
        <f t="shared" si="105"/>
        <v>3.1854234924316412E-3</v>
      </c>
      <c r="J229" s="15">
        <f t="shared" si="106"/>
        <v>1.0089111328125001E-2</v>
      </c>
      <c r="K229" s="15">
        <f t="shared" si="107"/>
        <v>6.2909545898437502E-2</v>
      </c>
      <c r="L229" s="15">
        <f t="shared" si="108"/>
        <v>0.11032036917114259</v>
      </c>
      <c r="M229">
        <v>15</v>
      </c>
      <c r="N229" s="16">
        <f t="shared" si="109"/>
        <v>1.933242097872925E-4</v>
      </c>
      <c r="O229" s="16">
        <f t="shared" si="110"/>
        <v>1.1156841896408749E-3</v>
      </c>
      <c r="P229" s="17">
        <f t="shared" si="111"/>
        <v>1.3090083994281674E-3</v>
      </c>
      <c r="Q229">
        <v>15</v>
      </c>
      <c r="R229" s="15">
        <f t="shared" si="112"/>
        <v>23.999644775390628</v>
      </c>
      <c r="S229" s="15">
        <f t="shared" si="113"/>
        <v>1.8994795166015626</v>
      </c>
      <c r="T229" s="15">
        <f t="shared" si="114"/>
        <v>105.56290283203124</v>
      </c>
      <c r="U229" s="15">
        <f t="shared" si="115"/>
        <v>114.05646972656251</v>
      </c>
      <c r="V229" s="15">
        <f t="shared" si="116"/>
        <v>245.51849685058593</v>
      </c>
    </row>
    <row r="230" spans="1:22" x14ac:dyDescent="0.55000000000000004">
      <c r="A230" s="19"/>
      <c r="B230">
        <v>20</v>
      </c>
      <c r="C230">
        <v>1387454</v>
      </c>
      <c r="D230">
        <v>37926278</v>
      </c>
      <c r="E230">
        <v>146694</v>
      </c>
      <c r="F230">
        <v>197238</v>
      </c>
      <c r="G230">
        <v>20</v>
      </c>
      <c r="H230" s="15">
        <f t="shared" si="104"/>
        <v>4.053497314453125E-2</v>
      </c>
      <c r="I230" s="15">
        <f t="shared" si="105"/>
        <v>3.1640411682128913E-3</v>
      </c>
      <c r="J230" s="15">
        <f t="shared" si="106"/>
        <v>0.2930993041992187</v>
      </c>
      <c r="K230" s="15">
        <f t="shared" si="107"/>
        <v>0.20061633300781248</v>
      </c>
      <c r="L230" s="15">
        <f t="shared" si="108"/>
        <v>0.5374146515197753</v>
      </c>
      <c r="M230">
        <v>20</v>
      </c>
      <c r="N230" s="16">
        <f t="shared" si="109"/>
        <v>5.6163626560367837E-3</v>
      </c>
      <c r="O230" s="16">
        <f t="shared" si="110"/>
        <v>3.557935268105843E-3</v>
      </c>
      <c r="P230" s="17">
        <f t="shared" si="111"/>
        <v>9.1742979241426267E-3</v>
      </c>
      <c r="Q230">
        <v>20</v>
      </c>
      <c r="R230" s="15">
        <f t="shared" si="112"/>
        <v>36.160136718749996</v>
      </c>
      <c r="S230" s="15">
        <f t="shared" si="113"/>
        <v>2.8486918670654298</v>
      </c>
      <c r="T230" s="15">
        <f t="shared" si="114"/>
        <v>193.49269409179686</v>
      </c>
      <c r="U230" s="15">
        <f t="shared" si="115"/>
        <v>209.06107177734373</v>
      </c>
      <c r="V230" s="15">
        <f t="shared" si="116"/>
        <v>441.56259445495601</v>
      </c>
    </row>
    <row r="231" spans="1:22" x14ac:dyDescent="0.55000000000000004">
      <c r="A231" s="19"/>
      <c r="B231">
        <v>25</v>
      </c>
      <c r="C231">
        <v>1897866</v>
      </c>
      <c r="D231">
        <v>47243571</v>
      </c>
      <c r="E231">
        <v>231895</v>
      </c>
      <c r="F231">
        <v>250502</v>
      </c>
      <c r="G231">
        <v>25</v>
      </c>
      <c r="H231" s="15">
        <f t="shared" si="104"/>
        <v>5.1402575683593757E-2</v>
      </c>
      <c r="I231" s="15">
        <f t="shared" si="105"/>
        <v>3.1277533874511719E-3</v>
      </c>
      <c r="J231" s="15">
        <f t="shared" si="106"/>
        <v>0.45242230224609364</v>
      </c>
      <c r="K231" s="15">
        <f t="shared" si="107"/>
        <v>0.30559179687500004</v>
      </c>
      <c r="L231" s="15">
        <f t="shared" si="108"/>
        <v>0.81254442819213857</v>
      </c>
      <c r="M231">
        <v>25</v>
      </c>
      <c r="N231" s="16">
        <f t="shared" si="109"/>
        <v>8.6694706444688761E-3</v>
      </c>
      <c r="O231" s="16">
        <f t="shared" si="110"/>
        <v>5.4197801012545654E-3</v>
      </c>
      <c r="P231" s="17">
        <f t="shared" si="111"/>
        <v>1.4089250745723442E-2</v>
      </c>
      <c r="Q231">
        <v>25</v>
      </c>
      <c r="R231" s="15">
        <f t="shared" si="112"/>
        <v>51.580909423828132</v>
      </c>
      <c r="S231" s="15">
        <f t="shared" si="113"/>
        <v>3.7870178833007815</v>
      </c>
      <c r="T231" s="15">
        <f t="shared" si="114"/>
        <v>329.21938476562497</v>
      </c>
      <c r="U231" s="15">
        <f t="shared" si="115"/>
        <v>355.70830078125005</v>
      </c>
      <c r="V231" s="15">
        <f t="shared" si="116"/>
        <v>740.29561285400393</v>
      </c>
    </row>
    <row r="232" spans="1:22" x14ac:dyDescent="0.55000000000000004">
      <c r="A232" s="19"/>
      <c r="B232">
        <v>30</v>
      </c>
      <c r="C232">
        <v>2315018</v>
      </c>
      <c r="D232">
        <v>56656356</v>
      </c>
      <c r="E232">
        <v>257871</v>
      </c>
      <c r="F232">
        <v>273583</v>
      </c>
      <c r="G232">
        <v>30</v>
      </c>
      <c r="H232" s="15">
        <f t="shared" si="104"/>
        <v>4.2010546874999999E-2</v>
      </c>
      <c r="I232" s="15">
        <f t="shared" si="105"/>
        <v>3.1598094177246096E-3</v>
      </c>
      <c r="J232" s="15">
        <f t="shared" si="106"/>
        <v>0.13793408203124999</v>
      </c>
      <c r="K232" s="15">
        <f t="shared" si="107"/>
        <v>0.1324227294921875</v>
      </c>
      <c r="L232" s="15">
        <f t="shared" si="108"/>
        <v>0.31552716781616208</v>
      </c>
      <c r="M232">
        <v>30</v>
      </c>
      <c r="N232" s="16">
        <f t="shared" si="109"/>
        <v>2.6425398250263456E-3</v>
      </c>
      <c r="O232" s="16">
        <f t="shared" si="110"/>
        <v>2.3480313251244642E-3</v>
      </c>
      <c r="P232" s="17">
        <f t="shared" si="111"/>
        <v>4.9905711501508094E-3</v>
      </c>
      <c r="Q232">
        <v>30</v>
      </c>
      <c r="R232" s="15">
        <f t="shared" si="112"/>
        <v>64.184073486328117</v>
      </c>
      <c r="S232" s="15">
        <f t="shared" si="113"/>
        <v>4.7349607086181642</v>
      </c>
      <c r="T232" s="15">
        <f t="shared" si="114"/>
        <v>370.59960937499994</v>
      </c>
      <c r="U232" s="15">
        <f t="shared" si="115"/>
        <v>400.41796875</v>
      </c>
      <c r="V232" s="15">
        <f t="shared" si="116"/>
        <v>839.93661231994622</v>
      </c>
    </row>
    <row r="233" spans="1:22" x14ac:dyDescent="0.55000000000000004">
      <c r="B233">
        <v>35</v>
      </c>
      <c r="C233">
        <v>2826513</v>
      </c>
      <c r="D233">
        <v>65974792</v>
      </c>
      <c r="E233">
        <v>325318</v>
      </c>
      <c r="F233">
        <v>324136</v>
      </c>
      <c r="G233">
        <v>35</v>
      </c>
      <c r="H233" s="15">
        <f t="shared" si="104"/>
        <v>5.151164245605469E-2</v>
      </c>
      <c r="I233" s="15">
        <f t="shared" si="105"/>
        <v>3.1281370849609372E-3</v>
      </c>
      <c r="J233" s="15">
        <f t="shared" si="106"/>
        <v>0.3581475219726562</v>
      </c>
      <c r="K233" s="15">
        <f t="shared" si="107"/>
        <v>0.29003796386718755</v>
      </c>
      <c r="L233" s="15">
        <f t="shared" si="108"/>
        <v>0.70282526538085932</v>
      </c>
      <c r="N233" s="16">
        <f t="shared" si="109"/>
        <v>6.8613909904352332E-3</v>
      </c>
      <c r="O233" s="16">
        <f t="shared" si="110"/>
        <v>5.1427624466539998E-3</v>
      </c>
      <c r="P233" s="17">
        <f t="shared" si="111"/>
        <v>1.2004153437089233E-2</v>
      </c>
      <c r="R233" s="15">
        <f t="shared" si="112"/>
        <v>79.637566223144546</v>
      </c>
      <c r="S233" s="15">
        <f t="shared" si="113"/>
        <v>5.6734018341064454</v>
      </c>
      <c r="T233" s="15">
        <f t="shared" si="114"/>
        <v>478.04386596679683</v>
      </c>
      <c r="U233" s="15">
        <f t="shared" si="115"/>
        <v>516.50716552734377</v>
      </c>
      <c r="V233" s="15">
        <f t="shared" si="116"/>
        <v>1079.8619995513916</v>
      </c>
    </row>
    <row r="234" spans="1:22" x14ac:dyDescent="0.55000000000000004">
      <c r="B234">
        <v>40</v>
      </c>
      <c r="C234">
        <v>3300668</v>
      </c>
      <c r="D234">
        <v>75330611</v>
      </c>
      <c r="E234">
        <v>353025</v>
      </c>
      <c r="F234">
        <v>344927</v>
      </c>
      <c r="G234">
        <v>40</v>
      </c>
      <c r="H234" s="15">
        <f t="shared" si="104"/>
        <v>4.7751205444335934E-2</v>
      </c>
      <c r="I234" s="15">
        <f t="shared" si="105"/>
        <v>3.1406863098144533E-3</v>
      </c>
      <c r="J234" s="15">
        <f t="shared" si="106"/>
        <v>0.14712579345703122</v>
      </c>
      <c r="K234" s="15">
        <f t="shared" si="107"/>
        <v>0.11928430175781249</v>
      </c>
      <c r="L234" s="15">
        <f t="shared" si="108"/>
        <v>0.31730198696899414</v>
      </c>
      <c r="N234" s="16">
        <f t="shared" si="109"/>
        <v>2.8186239353227178E-3</v>
      </c>
      <c r="O234" s="16">
        <f t="shared" si="110"/>
        <v>2.1150615454323682E-3</v>
      </c>
      <c r="P234" s="17">
        <f t="shared" si="111"/>
        <v>4.9336854807550861E-3</v>
      </c>
      <c r="R234" s="15">
        <f t="shared" si="112"/>
        <v>93.962927856445305</v>
      </c>
      <c r="S234" s="15">
        <f t="shared" si="113"/>
        <v>6.615607727050782</v>
      </c>
      <c r="T234" s="15">
        <f t="shared" si="114"/>
        <v>522.18160400390616</v>
      </c>
      <c r="U234" s="15">
        <f t="shared" si="115"/>
        <v>564.19621582031255</v>
      </c>
      <c r="V234" s="15">
        <f t="shared" si="116"/>
        <v>1186.9563554077149</v>
      </c>
    </row>
    <row r="235" spans="1:22" x14ac:dyDescent="0.55000000000000004">
      <c r="B235">
        <v>45</v>
      </c>
      <c r="C235">
        <v>3723246</v>
      </c>
      <c r="D235">
        <v>84738214</v>
      </c>
      <c r="E235">
        <v>354924</v>
      </c>
      <c r="F235">
        <v>355917</v>
      </c>
      <c r="G235">
        <v>45</v>
      </c>
      <c r="H235" s="15">
        <f t="shared" si="104"/>
        <v>4.2556988525390631E-2</v>
      </c>
      <c r="I235" s="15">
        <f t="shared" si="105"/>
        <v>3.1580698547363285E-3</v>
      </c>
      <c r="J235" s="15">
        <f t="shared" si="106"/>
        <v>1.008380126953125E-2</v>
      </c>
      <c r="K235" s="15">
        <f t="shared" si="107"/>
        <v>6.3052978515624997E-2</v>
      </c>
      <c r="L235" s="15">
        <f t="shared" si="108"/>
        <v>0.11885183816528321</v>
      </c>
      <c r="N235" s="16">
        <f t="shared" si="109"/>
        <v>1.9318057317561091E-4</v>
      </c>
      <c r="O235" s="16">
        <f t="shared" si="110"/>
        <v>1.117985518272756E-3</v>
      </c>
      <c r="P235" s="17">
        <f t="shared" si="111"/>
        <v>1.311166091448367E-3</v>
      </c>
      <c r="R235" s="15">
        <f t="shared" si="112"/>
        <v>106.7300244140625</v>
      </c>
      <c r="S235" s="15">
        <f t="shared" si="113"/>
        <v>7.5630286834716802</v>
      </c>
      <c r="T235" s="15">
        <f t="shared" si="114"/>
        <v>525.20674438476556</v>
      </c>
      <c r="U235" s="15">
        <f t="shared" si="115"/>
        <v>567.46475830078134</v>
      </c>
      <c r="V235" s="15">
        <f t="shared" si="116"/>
        <v>1206.9645557830811</v>
      </c>
    </row>
    <row r="236" spans="1:22" x14ac:dyDescent="0.55000000000000004">
      <c r="B236">
        <v>50</v>
      </c>
      <c r="C236">
        <v>4317848</v>
      </c>
      <c r="D236">
        <v>93972495</v>
      </c>
      <c r="E236">
        <v>434775</v>
      </c>
      <c r="F236">
        <v>405808</v>
      </c>
      <c r="G236">
        <v>50</v>
      </c>
      <c r="H236" s="15">
        <f t="shared" si="104"/>
        <v>5.9881182861328125E-2</v>
      </c>
      <c r="I236" s="15">
        <f t="shared" si="105"/>
        <v>3.0998868103027347E-3</v>
      </c>
      <c r="J236" s="15">
        <f t="shared" si="106"/>
        <v>0.42401348876953121</v>
      </c>
      <c r="K236" s="15">
        <f t="shared" si="107"/>
        <v>0.28623986816406255</v>
      </c>
      <c r="L236" s="15">
        <f t="shared" si="108"/>
        <v>0.77323442660522468</v>
      </c>
      <c r="N236" s="16">
        <f t="shared" si="109"/>
        <v>8.1241174607531701E-3</v>
      </c>
      <c r="O236" s="16">
        <f t="shared" si="110"/>
        <v>5.0759582752180491E-3</v>
      </c>
      <c r="P236" s="17">
        <f t="shared" si="111"/>
        <v>1.320007573597122E-2</v>
      </c>
      <c r="R236" s="15">
        <f t="shared" si="112"/>
        <v>124.69437927246095</v>
      </c>
      <c r="S236" s="15">
        <f t="shared" si="113"/>
        <v>8.4929947265625003</v>
      </c>
      <c r="T236" s="15">
        <f t="shared" si="114"/>
        <v>652.41079101562491</v>
      </c>
      <c r="U236" s="15">
        <f t="shared" si="115"/>
        <v>704.90361328125005</v>
      </c>
      <c r="V236" s="15">
        <f t="shared" si="116"/>
        <v>1490.5017782958985</v>
      </c>
    </row>
    <row r="237" spans="1:22" x14ac:dyDescent="0.55000000000000004">
      <c r="B237">
        <v>55</v>
      </c>
      <c r="C237">
        <v>4779259</v>
      </c>
      <c r="D237">
        <v>103340044</v>
      </c>
      <c r="E237">
        <v>436701</v>
      </c>
      <c r="F237">
        <v>416909</v>
      </c>
      <c r="G237">
        <v>55</v>
      </c>
      <c r="H237" s="15">
        <f t="shared" si="104"/>
        <v>4.6467782592773441E-2</v>
      </c>
      <c r="I237" s="15">
        <f t="shared" si="105"/>
        <v>3.1446239929199221E-3</v>
      </c>
      <c r="J237" s="15">
        <f t="shared" si="106"/>
        <v>1.0227172851562497E-2</v>
      </c>
      <c r="K237" s="15">
        <f t="shared" si="107"/>
        <v>6.3689819335937495E-2</v>
      </c>
      <c r="L237" s="15">
        <f t="shared" si="108"/>
        <v>0.12352939877319336</v>
      </c>
      <c r="N237" s="16">
        <f t="shared" si="109"/>
        <v>1.9595155540362357E-4</v>
      </c>
      <c r="O237" s="16">
        <f t="shared" si="110"/>
        <v>1.1294175579105012E-3</v>
      </c>
      <c r="P237" s="17">
        <f t="shared" si="111"/>
        <v>1.3253691133141249E-3</v>
      </c>
      <c r="R237" s="15">
        <f t="shared" si="112"/>
        <v>138.63471405029298</v>
      </c>
      <c r="S237" s="15">
        <f t="shared" si="113"/>
        <v>9.4363819244384786</v>
      </c>
      <c r="T237" s="15">
        <f t="shared" si="114"/>
        <v>655.47894287109364</v>
      </c>
      <c r="U237" s="15">
        <f t="shared" si="115"/>
        <v>708.2186279296875</v>
      </c>
      <c r="V237" s="15">
        <f t="shared" si="116"/>
        <v>1511.7686667755127</v>
      </c>
    </row>
    <row r="238" spans="1:22" x14ac:dyDescent="0.55000000000000004">
      <c r="B238">
        <v>60</v>
      </c>
      <c r="C238">
        <v>5393093</v>
      </c>
      <c r="D238">
        <v>112556200</v>
      </c>
      <c r="E238">
        <v>514649</v>
      </c>
      <c r="F238">
        <v>468647</v>
      </c>
      <c r="G238">
        <v>60</v>
      </c>
      <c r="H238" s="15">
        <f t="shared" si="104"/>
        <v>6.1817999267578132E-2</v>
      </c>
      <c r="I238" s="15">
        <f t="shared" si="105"/>
        <v>3.0938023681640623E-3</v>
      </c>
      <c r="J238" s="15">
        <f t="shared" si="106"/>
        <v>0.41390844726562492</v>
      </c>
      <c r="K238" s="15">
        <f t="shared" si="107"/>
        <v>0.29683666992187502</v>
      </c>
      <c r="L238" s="15">
        <f t="shared" si="108"/>
        <v>0.77565691882324206</v>
      </c>
      <c r="N238" s="16">
        <f t="shared" si="109"/>
        <v>7.9296113220867978E-3</v>
      </c>
      <c r="O238" s="16">
        <f t="shared" si="110"/>
        <v>5.2632810409776612E-3</v>
      </c>
      <c r="P238" s="17">
        <f t="shared" si="111"/>
        <v>1.3192892363064458E-2</v>
      </c>
      <c r="R238" s="15">
        <f t="shared" si="112"/>
        <v>157.1801138305664</v>
      </c>
      <c r="S238" s="15">
        <f t="shared" si="113"/>
        <v>10.364522634887695</v>
      </c>
      <c r="T238" s="15">
        <f t="shared" si="114"/>
        <v>779.65147705078118</v>
      </c>
      <c r="U238" s="15">
        <f t="shared" si="115"/>
        <v>842.38205566406259</v>
      </c>
      <c r="V238" s="15">
        <f t="shared" si="116"/>
        <v>1789.5781691802979</v>
      </c>
    </row>
    <row r="239" spans="1:22" x14ac:dyDescent="0.55000000000000004">
      <c r="B239">
        <v>65</v>
      </c>
      <c r="C239">
        <v>5949029</v>
      </c>
      <c r="D239">
        <v>121830281</v>
      </c>
      <c r="E239">
        <v>526747</v>
      </c>
      <c r="F239">
        <v>500851</v>
      </c>
      <c r="G239">
        <v>65</v>
      </c>
      <c r="H239" s="15">
        <f t="shared" si="104"/>
        <v>5.598720703125E-2</v>
      </c>
      <c r="I239" s="15">
        <f t="shared" si="105"/>
        <v>3.11324740600586E-3</v>
      </c>
      <c r="J239" s="15">
        <f t="shared" si="106"/>
        <v>6.4241088867187504E-2</v>
      </c>
      <c r="K239" s="15">
        <f t="shared" si="107"/>
        <v>0.18476416015625</v>
      </c>
      <c r="L239" s="15">
        <f t="shared" si="108"/>
        <v>0.30810570346069333</v>
      </c>
      <c r="N239" s="16">
        <f t="shared" si="109"/>
        <v>1.2307201503313778E-3</v>
      </c>
      <c r="O239" s="16">
        <f t="shared" si="110"/>
        <v>3.276087925382021E-3</v>
      </c>
      <c r="P239" s="17">
        <f t="shared" si="111"/>
        <v>4.5068080757133984E-3</v>
      </c>
      <c r="R239" s="15">
        <f t="shared" si="112"/>
        <v>173.97627593994142</v>
      </c>
      <c r="S239" s="15">
        <f t="shared" si="113"/>
        <v>11.298496856689454</v>
      </c>
      <c r="T239" s="15">
        <f t="shared" si="114"/>
        <v>798.92380371093736</v>
      </c>
      <c r="U239" s="15">
        <f t="shared" si="115"/>
        <v>863.20502929687507</v>
      </c>
      <c r="V239" s="15">
        <f t="shared" si="116"/>
        <v>1847.4036058044435</v>
      </c>
    </row>
    <row r="240" spans="1:22" x14ac:dyDescent="0.55000000000000004">
      <c r="B240">
        <v>70</v>
      </c>
      <c r="C240">
        <v>6508834</v>
      </c>
      <c r="D240">
        <v>131100225</v>
      </c>
      <c r="E240">
        <v>536834</v>
      </c>
      <c r="F240">
        <v>537834</v>
      </c>
      <c r="G240">
        <v>70</v>
      </c>
      <c r="H240" s="15">
        <f t="shared" si="104"/>
        <v>5.6376846313476559E-2</v>
      </c>
      <c r="I240" s="15">
        <f t="shared" si="105"/>
        <v>3.1118586425781256E-3</v>
      </c>
      <c r="J240" s="15">
        <f t="shared" si="106"/>
        <v>5.3562561035156241E-2</v>
      </c>
      <c r="K240" s="15">
        <f t="shared" si="107"/>
        <v>0.21218273925781253</v>
      </c>
      <c r="L240" s="15">
        <f t="shared" si="108"/>
        <v>0.32523400524902346</v>
      </c>
      <c r="N240" s="16">
        <f t="shared" si="109"/>
        <v>1.0261706580707197E-3</v>
      </c>
      <c r="O240" s="16">
        <f t="shared" si="110"/>
        <v>3.7623544609328274E-3</v>
      </c>
      <c r="P240" s="17">
        <f t="shared" si="111"/>
        <v>4.7885251190035467E-3</v>
      </c>
      <c r="R240" s="15">
        <f t="shared" si="112"/>
        <v>190.88932983398439</v>
      </c>
      <c r="S240" s="15">
        <f t="shared" si="113"/>
        <v>12.232054449462892</v>
      </c>
      <c r="T240" s="15">
        <f t="shared" si="114"/>
        <v>814.99257202148431</v>
      </c>
      <c r="U240" s="15">
        <f t="shared" si="115"/>
        <v>880.56668701171884</v>
      </c>
      <c r="V240" s="15">
        <f t="shared" si="116"/>
        <v>1898.6806433166503</v>
      </c>
    </row>
    <row r="241" spans="1:22" x14ac:dyDescent="0.55000000000000004">
      <c r="B241">
        <v>75</v>
      </c>
      <c r="C241">
        <v>7082010</v>
      </c>
      <c r="D241">
        <v>140356925</v>
      </c>
      <c r="E241">
        <v>554212</v>
      </c>
      <c r="F241">
        <v>578918</v>
      </c>
      <c r="G241">
        <v>75</v>
      </c>
      <c r="H241" s="15">
        <f t="shared" si="104"/>
        <v>5.7723413085937501E-2</v>
      </c>
      <c r="I241" s="15">
        <f t="shared" si="105"/>
        <v>3.1074127197265626E-3</v>
      </c>
      <c r="J241" s="15">
        <f t="shared" si="106"/>
        <v>9.2278198242187484E-2</v>
      </c>
      <c r="K241" s="15">
        <f t="shared" si="107"/>
        <v>0.23571142578125001</v>
      </c>
      <c r="L241" s="15">
        <f t="shared" si="108"/>
        <v>0.38882044982910158</v>
      </c>
      <c r="N241" s="16">
        <f t="shared" si="109"/>
        <v>1.7678758104374868E-3</v>
      </c>
      <c r="O241" s="16">
        <f t="shared" si="110"/>
        <v>4.1795033833590574E-3</v>
      </c>
      <c r="P241" s="17">
        <f t="shared" si="111"/>
        <v>5.947379193796544E-3</v>
      </c>
      <c r="R241" s="15">
        <f t="shared" si="112"/>
        <v>208.20635375976565</v>
      </c>
      <c r="S241" s="15">
        <f t="shared" si="113"/>
        <v>13.16427826538086</v>
      </c>
      <c r="T241" s="15">
        <f t="shared" si="114"/>
        <v>842.67603149414049</v>
      </c>
      <c r="U241" s="15">
        <f t="shared" si="115"/>
        <v>910.47755126953132</v>
      </c>
      <c r="V241" s="15">
        <f t="shared" si="116"/>
        <v>1974.5242147888184</v>
      </c>
    </row>
    <row r="242" spans="1:22" x14ac:dyDescent="0.55000000000000004">
      <c r="B242">
        <v>80</v>
      </c>
      <c r="C242">
        <v>7702543</v>
      </c>
      <c r="D242">
        <v>149566060</v>
      </c>
      <c r="E242">
        <v>582161</v>
      </c>
      <c r="F242">
        <v>631056</v>
      </c>
      <c r="G242">
        <v>80</v>
      </c>
      <c r="H242" s="15">
        <f t="shared" si="104"/>
        <v>6.2492642211914064E-2</v>
      </c>
      <c r="I242" s="15">
        <f t="shared" si="105"/>
        <v>3.0914454650878909E-3</v>
      </c>
      <c r="J242" s="15">
        <f t="shared" si="106"/>
        <v>0.14841082763671873</v>
      </c>
      <c r="K242" s="15">
        <f t="shared" si="107"/>
        <v>0.29913159179687498</v>
      </c>
      <c r="L242" s="15">
        <f t="shared" si="108"/>
        <v>0.51312650711059571</v>
      </c>
      <c r="N242" s="16">
        <f t="shared" si="109"/>
        <v>2.8433310260326189E-3</v>
      </c>
      <c r="O242" s="16">
        <f t="shared" si="110"/>
        <v>5.3041465896915335E-3</v>
      </c>
      <c r="P242" s="17">
        <f t="shared" si="111"/>
        <v>8.1474776157241524E-3</v>
      </c>
      <c r="R242" s="15">
        <f t="shared" si="112"/>
        <v>226.95414642333986</v>
      </c>
      <c r="S242" s="15">
        <f t="shared" si="113"/>
        <v>14.091711904907228</v>
      </c>
      <c r="T242" s="15">
        <f t="shared" si="114"/>
        <v>887.19927978515625</v>
      </c>
      <c r="U242" s="15">
        <f t="shared" si="115"/>
        <v>958.5831298828125</v>
      </c>
      <c r="V242" s="15">
        <f t="shared" si="116"/>
        <v>2086.8282679962158</v>
      </c>
    </row>
    <row r="243" spans="1:22" x14ac:dyDescent="0.55000000000000004">
      <c r="B243">
        <v>85</v>
      </c>
      <c r="C243">
        <v>8284159</v>
      </c>
      <c r="D243">
        <v>158814406</v>
      </c>
      <c r="E243">
        <v>594495</v>
      </c>
      <c r="F243">
        <v>673813</v>
      </c>
      <c r="G243">
        <v>85</v>
      </c>
      <c r="H243" s="15">
        <f t="shared" si="104"/>
        <v>5.8573388671874997E-2</v>
      </c>
      <c r="I243" s="15">
        <f t="shared" si="105"/>
        <v>3.1046083374023444E-3</v>
      </c>
      <c r="J243" s="15">
        <f t="shared" si="106"/>
        <v>6.54942626953125E-2</v>
      </c>
      <c r="K243" s="15">
        <f t="shared" si="107"/>
        <v>0.24530993652343749</v>
      </c>
      <c r="L243" s="15">
        <f t="shared" si="108"/>
        <v>0.37248219622802736</v>
      </c>
      <c r="N243" s="16">
        <f t="shared" si="109"/>
        <v>1.2547352675422346E-3</v>
      </c>
      <c r="O243" s="16">
        <f t="shared" si="110"/>
        <v>4.3496607616590986E-3</v>
      </c>
      <c r="P243" s="17">
        <f t="shared" si="111"/>
        <v>5.6043960292013334E-3</v>
      </c>
      <c r="R243" s="15">
        <f t="shared" si="112"/>
        <v>244.52616302490236</v>
      </c>
      <c r="S243" s="15">
        <f t="shared" si="113"/>
        <v>15.02309440612793</v>
      </c>
      <c r="T243" s="15">
        <f t="shared" si="114"/>
        <v>906.84755859374991</v>
      </c>
      <c r="U243" s="15">
        <f t="shared" si="115"/>
        <v>979.81230468750005</v>
      </c>
      <c r="V243" s="15">
        <f t="shared" si="116"/>
        <v>2146.2091207122803</v>
      </c>
    </row>
    <row r="244" spans="1:22" x14ac:dyDescent="0.55000000000000004">
      <c r="B244">
        <v>90</v>
      </c>
      <c r="C244">
        <v>8887596</v>
      </c>
      <c r="D244">
        <v>168038576</v>
      </c>
      <c r="E244">
        <v>611702</v>
      </c>
      <c r="F244">
        <v>715837</v>
      </c>
      <c r="G244">
        <v>90</v>
      </c>
      <c r="H244" s="15">
        <f t="shared" si="104"/>
        <v>6.0770938110351572E-2</v>
      </c>
      <c r="I244" s="15">
        <f t="shared" si="105"/>
        <v>3.0964926147460945E-3</v>
      </c>
      <c r="J244" s="15">
        <f t="shared" si="106"/>
        <v>9.1370178222656237E-2</v>
      </c>
      <c r="K244" s="15">
        <f t="shared" si="107"/>
        <v>0.24110449218750002</v>
      </c>
      <c r="L244" s="15">
        <f t="shared" si="108"/>
        <v>0.39634210113525392</v>
      </c>
      <c r="N244" s="16">
        <f t="shared" si="109"/>
        <v>1.7508840147962776E-3</v>
      </c>
      <c r="O244" s="16">
        <f t="shared" si="110"/>
        <v>4.2761172684255685E-3</v>
      </c>
      <c r="P244" s="17">
        <f t="shared" si="111"/>
        <v>6.0270012832218459E-3</v>
      </c>
      <c r="R244" s="15">
        <f t="shared" si="112"/>
        <v>262.7574444580078</v>
      </c>
      <c r="S244" s="15">
        <f t="shared" si="113"/>
        <v>15.952042190551758</v>
      </c>
      <c r="T244" s="15">
        <f t="shared" si="114"/>
        <v>934.25861206054674</v>
      </c>
      <c r="U244" s="15">
        <f t="shared" si="115"/>
        <v>1009.4288452148438</v>
      </c>
      <c r="V244" s="15">
        <f t="shared" si="116"/>
        <v>2222.3969439239499</v>
      </c>
    </row>
    <row r="245" spans="1:22" x14ac:dyDescent="0.55000000000000004">
      <c r="B245">
        <v>95</v>
      </c>
      <c r="C245">
        <v>9492482</v>
      </c>
      <c r="D245">
        <v>177263592</v>
      </c>
      <c r="E245">
        <v>634070</v>
      </c>
      <c r="F245">
        <v>757704</v>
      </c>
      <c r="G245">
        <v>95</v>
      </c>
      <c r="H245" s="15">
        <f t="shared" si="104"/>
        <v>6.0916864013671877E-2</v>
      </c>
      <c r="I245" s="15">
        <f t="shared" si="105"/>
        <v>3.0967766113281251E-3</v>
      </c>
      <c r="J245" s="15">
        <f t="shared" si="106"/>
        <v>0.11877539062499999</v>
      </c>
      <c r="K245" s="15">
        <f t="shared" si="107"/>
        <v>0.24020373535156248</v>
      </c>
      <c r="L245" s="15">
        <f t="shared" si="108"/>
        <v>0.42299276660156249</v>
      </c>
      <c r="N245" s="16">
        <f t="shared" si="109"/>
        <v>2.2755059002622815E-3</v>
      </c>
      <c r="O245" s="16">
        <f t="shared" si="110"/>
        <v>4.2591472427700701E-3</v>
      </c>
      <c r="P245" s="17">
        <f t="shared" si="111"/>
        <v>6.5346531430323512E-3</v>
      </c>
      <c r="R245" s="15">
        <f t="shared" si="112"/>
        <v>281.03250366210943</v>
      </c>
      <c r="S245" s="15">
        <f t="shared" si="113"/>
        <v>16.881075173950197</v>
      </c>
      <c r="T245" s="15">
        <f t="shared" si="114"/>
        <v>969.89122924804678</v>
      </c>
      <c r="U245" s="15">
        <f t="shared" si="115"/>
        <v>1047.9284545898438</v>
      </c>
      <c r="V245" s="15">
        <f t="shared" si="116"/>
        <v>2315.7332626739499</v>
      </c>
    </row>
    <row r="246" spans="1:22" x14ac:dyDescent="0.55000000000000004">
      <c r="B246">
        <v>100</v>
      </c>
      <c r="C246">
        <v>10076750</v>
      </c>
      <c r="D246">
        <v>186509049</v>
      </c>
      <c r="E246">
        <v>648240</v>
      </c>
      <c r="F246">
        <v>804575</v>
      </c>
      <c r="G246">
        <v>100</v>
      </c>
      <c r="H246" s="15">
        <f t="shared" si="104"/>
        <v>5.8840466308593756E-2</v>
      </c>
      <c r="I246" s="15">
        <f t="shared" si="105"/>
        <v>3.10363851928711E-3</v>
      </c>
      <c r="J246" s="15">
        <f t="shared" si="106"/>
        <v>7.5243530273437498E-2</v>
      </c>
      <c r="K246" s="15">
        <f t="shared" si="107"/>
        <v>0.26891320800781254</v>
      </c>
      <c r="L246" s="15">
        <f t="shared" si="108"/>
        <v>0.40610084310913092</v>
      </c>
      <c r="N246" s="16">
        <f t="shared" si="109"/>
        <v>1.4415459232074142E-3</v>
      </c>
      <c r="O246" s="16">
        <f t="shared" si="110"/>
        <v>4.768292093624186E-3</v>
      </c>
      <c r="P246" s="17">
        <f t="shared" si="111"/>
        <v>6.2098380168316E-3</v>
      </c>
      <c r="R246" s="15">
        <f t="shared" si="112"/>
        <v>298.68464355468751</v>
      </c>
      <c r="S246" s="15">
        <f t="shared" si="113"/>
        <v>17.81216672973633</v>
      </c>
      <c r="T246" s="15">
        <f t="shared" si="114"/>
        <v>992.46428833007803</v>
      </c>
      <c r="U246" s="15">
        <f t="shared" si="115"/>
        <v>1072.3177368164063</v>
      </c>
      <c r="V246" s="15">
        <f t="shared" si="116"/>
        <v>2381.2788354309082</v>
      </c>
    </row>
    <row r="247" spans="1:22" x14ac:dyDescent="0.55000000000000004">
      <c r="B247">
        <v>105</v>
      </c>
      <c r="C247">
        <v>10682238</v>
      </c>
      <c r="D247">
        <v>195733053</v>
      </c>
      <c r="E247">
        <v>665746</v>
      </c>
      <c r="F247">
        <v>848683</v>
      </c>
      <c r="G247">
        <v>105</v>
      </c>
      <c r="H247" s="15">
        <f t="shared" si="104"/>
        <v>6.0977490234375001E-2</v>
      </c>
      <c r="I247" s="15">
        <f t="shared" si="105"/>
        <v>3.096436889648438E-3</v>
      </c>
      <c r="J247" s="15">
        <f t="shared" si="106"/>
        <v>9.2957885742187496E-2</v>
      </c>
      <c r="K247" s="15">
        <f t="shared" si="107"/>
        <v>0.25306103515625</v>
      </c>
      <c r="L247" s="15">
        <f t="shared" si="108"/>
        <v>0.41009284802246093</v>
      </c>
      <c r="N247" s="16">
        <f t="shared" si="109"/>
        <v>1.7809669105992457E-3</v>
      </c>
      <c r="O247" s="16">
        <f t="shared" si="110"/>
        <v>4.4873122639501615E-3</v>
      </c>
      <c r="P247" s="17">
        <f t="shared" si="111"/>
        <v>6.2682791745494069E-3</v>
      </c>
      <c r="R247" s="15">
        <f t="shared" si="112"/>
        <v>316.97789062500004</v>
      </c>
      <c r="S247" s="15">
        <f t="shared" si="113"/>
        <v>18.741097796630861</v>
      </c>
      <c r="T247" s="15">
        <f t="shared" si="114"/>
        <v>1020.3516540527344</v>
      </c>
      <c r="U247" s="15">
        <f t="shared" si="115"/>
        <v>1102.4489135742188</v>
      </c>
      <c r="V247" s="15">
        <f t="shared" si="116"/>
        <v>2458.519556048584</v>
      </c>
    </row>
    <row r="248" spans="1:22" x14ac:dyDescent="0.55000000000000004">
      <c r="B248">
        <v>110</v>
      </c>
      <c r="C248">
        <v>11285886</v>
      </c>
      <c r="D248">
        <v>204959077</v>
      </c>
      <c r="E248">
        <v>681496</v>
      </c>
      <c r="F248">
        <v>894527</v>
      </c>
      <c r="G248">
        <v>110</v>
      </c>
      <c r="H248" s="15">
        <f t="shared" si="104"/>
        <v>6.0792187500000004E-2</v>
      </c>
      <c r="I248" s="15">
        <f t="shared" si="105"/>
        <v>3.0971149902343756E-3</v>
      </c>
      <c r="J248" s="15">
        <f t="shared" si="106"/>
        <v>8.36334228515625E-2</v>
      </c>
      <c r="K248" s="15">
        <f t="shared" si="107"/>
        <v>0.26302099609375001</v>
      </c>
      <c r="L248" s="15">
        <f t="shared" si="108"/>
        <v>0.4105437214355469</v>
      </c>
      <c r="N248" s="16">
        <f t="shared" si="109"/>
        <v>1.6022915108459368E-3</v>
      </c>
      <c r="O248" s="16">
        <f t="shared" si="110"/>
        <v>4.6638382236965795E-3</v>
      </c>
      <c r="P248" s="17">
        <f t="shared" si="111"/>
        <v>6.2661297345425158E-3</v>
      </c>
      <c r="R248" s="15">
        <f t="shared" si="112"/>
        <v>335.21554687500003</v>
      </c>
      <c r="S248" s="15">
        <f t="shared" si="113"/>
        <v>19.670232293701172</v>
      </c>
      <c r="T248" s="15">
        <f t="shared" si="114"/>
        <v>1045.4416809082029</v>
      </c>
      <c r="U248" s="15">
        <f t="shared" si="115"/>
        <v>1129.5576782226563</v>
      </c>
      <c r="V248" s="15">
        <f t="shared" si="116"/>
        <v>2529.8851382995604</v>
      </c>
    </row>
    <row r="249" spans="1:22" x14ac:dyDescent="0.55000000000000004">
      <c r="B249">
        <v>115</v>
      </c>
      <c r="C249">
        <v>11871438</v>
      </c>
      <c r="D249">
        <v>214201548</v>
      </c>
      <c r="E249">
        <v>693621</v>
      </c>
      <c r="F249">
        <v>944449</v>
      </c>
      <c r="G249">
        <v>115</v>
      </c>
      <c r="H249" s="15">
        <f t="shared" si="104"/>
        <v>5.8969775390625E-2</v>
      </c>
      <c r="I249" s="15">
        <f>(D249-D248)*0.0011*3/32768/300</f>
        <v>3.102636138916016E-3</v>
      </c>
      <c r="J249" s="15">
        <f>(E249-E248)*17.4*3/32768/300</f>
        <v>6.4384460449218736E-2</v>
      </c>
      <c r="K249" s="15">
        <f t="shared" si="107"/>
        <v>0.28641772460937504</v>
      </c>
      <c r="L249" s="15">
        <f t="shared" si="108"/>
        <v>0.4128745965881348</v>
      </c>
      <c r="N249" s="16">
        <f t="shared" si="109"/>
        <v>1.2337170965106615E-3</v>
      </c>
      <c r="O249" s="16">
        <f t="shared" si="110"/>
        <v>5.0795566921241434E-3</v>
      </c>
      <c r="P249" s="17">
        <f t="shared" si="111"/>
        <v>6.3132737886348045E-3</v>
      </c>
      <c r="R249" s="15">
        <f t="shared" si="112"/>
        <v>352.90647949218754</v>
      </c>
      <c r="S249" s="15">
        <f t="shared" si="113"/>
        <v>20.601023135375979</v>
      </c>
      <c r="T249" s="15">
        <f t="shared" si="114"/>
        <v>1064.7570190429685</v>
      </c>
      <c r="U249" s="15">
        <f t="shared" si="115"/>
        <v>1150.4271240234375</v>
      </c>
      <c r="V249" s="15">
        <f t="shared" si="116"/>
        <v>2588.6916456939698</v>
      </c>
    </row>
    <row r="250" spans="1:22" x14ac:dyDescent="0.55000000000000004">
      <c r="L250" s="12">
        <f>AVERAGE(L228:L249)</f>
        <v>0.43910025470386854</v>
      </c>
    </row>
    <row r="253" spans="1:22" s="8" customFormat="1" x14ac:dyDescent="0.55000000000000004">
      <c r="A253" s="7"/>
      <c r="C253" s="20" t="s">
        <v>1300</v>
      </c>
      <c r="D253" s="20"/>
      <c r="E253" s="20"/>
      <c r="F253" s="20"/>
      <c r="H253" s="21"/>
      <c r="I253" s="21"/>
      <c r="J253" s="21"/>
      <c r="K253" s="21"/>
      <c r="L253" s="22"/>
      <c r="N253" s="23"/>
      <c r="O253" s="24"/>
      <c r="P253" s="24"/>
      <c r="R253" s="25"/>
      <c r="S253" s="25"/>
      <c r="T253" s="25"/>
      <c r="U253" s="25"/>
      <c r="V253" s="9"/>
    </row>
    <row r="254" spans="1:22" s="8" customFormat="1" x14ac:dyDescent="0.55000000000000004">
      <c r="A254" s="7"/>
      <c r="C254" s="8" t="s">
        <v>1301</v>
      </c>
      <c r="D254" s="8" t="s">
        <v>1302</v>
      </c>
      <c r="E254" s="8" t="s">
        <v>1303</v>
      </c>
      <c r="F254" s="8" t="s">
        <v>1304</v>
      </c>
      <c r="H254" s="21" t="s">
        <v>1305</v>
      </c>
      <c r="I254" s="21"/>
      <c r="J254" s="21"/>
      <c r="K254" s="21"/>
      <c r="L254" s="22"/>
      <c r="N254" s="23" t="s">
        <v>1306</v>
      </c>
      <c r="O254" s="24"/>
      <c r="P254" s="24"/>
      <c r="R254" s="26" t="s">
        <v>1307</v>
      </c>
      <c r="S254" s="27"/>
      <c r="T254" s="27"/>
      <c r="U254" s="27"/>
      <c r="V254" s="10"/>
    </row>
    <row r="255" spans="1:22" ht="15.75" customHeight="1" x14ac:dyDescent="0.55000000000000004">
      <c r="A255" s="19" t="s">
        <v>1321</v>
      </c>
      <c r="B255">
        <v>5</v>
      </c>
      <c r="C255">
        <v>187208</v>
      </c>
      <c r="D255">
        <v>9642970</v>
      </c>
      <c r="E255">
        <v>23774</v>
      </c>
      <c r="F255">
        <v>91296</v>
      </c>
      <c r="G255" t="s">
        <v>1309</v>
      </c>
      <c r="H255" s="12" t="s">
        <v>1294</v>
      </c>
      <c r="I255" s="12" t="s">
        <v>1295</v>
      </c>
      <c r="J255" s="12" t="s">
        <v>1310</v>
      </c>
      <c r="K255" s="12" t="s">
        <v>1311</v>
      </c>
      <c r="L255" s="12" t="s">
        <v>1312</v>
      </c>
      <c r="M255" s="12" t="s">
        <v>1309</v>
      </c>
      <c r="N255" s="13" t="s">
        <v>1310</v>
      </c>
      <c r="O255" s="13" t="s">
        <v>1311</v>
      </c>
      <c r="P255" s="14" t="s">
        <v>1312</v>
      </c>
      <c r="Q255" s="12"/>
      <c r="R255" s="12" t="s">
        <v>1294</v>
      </c>
      <c r="S255" s="12" t="s">
        <v>1295</v>
      </c>
      <c r="T255" s="12" t="s">
        <v>1310</v>
      </c>
      <c r="U255" s="12" t="s">
        <v>1311</v>
      </c>
      <c r="V255" s="12" t="s">
        <v>1312</v>
      </c>
    </row>
    <row r="256" spans="1:22" x14ac:dyDescent="0.55000000000000004">
      <c r="A256" s="19"/>
      <c r="B256">
        <v>10</v>
      </c>
      <c r="C256">
        <v>663772</v>
      </c>
      <c r="D256">
        <v>18995841</v>
      </c>
      <c r="E256">
        <v>61880</v>
      </c>
      <c r="F256">
        <v>147540</v>
      </c>
      <c r="G256">
        <v>10</v>
      </c>
      <c r="H256" s="15">
        <f t="shared" ref="H256:H277" si="117">(C256-C255)*0.33*3/32768/300</f>
        <v>4.799381103515625E-2</v>
      </c>
      <c r="I256" s="15">
        <f t="shared" ref="I256:I276" si="118">(D256-D255)*0.0011*3/327680/30</f>
        <v>3.139696685791016E-3</v>
      </c>
      <c r="J256" s="15">
        <f t="shared" ref="J256:J276" si="119">(E256-E255)*17.4*3/327680/30</f>
        <v>0.20234509277343748</v>
      </c>
      <c r="K256" s="15">
        <f t="shared" ref="K256:K277" si="120">(F256-F255)*18.8*3/327680/30</f>
        <v>0.32268896484374998</v>
      </c>
      <c r="L256" s="15">
        <f t="shared" ref="L256:L277" si="121">SUM(H256:K256)</f>
        <v>0.57616756533813474</v>
      </c>
      <c r="M256">
        <v>10</v>
      </c>
      <c r="N256" s="16">
        <f t="shared" ref="N256:N277" si="122">(E256-E255)/(C256-C255+D256-D255)</f>
        <v>3.8767233315037944E-3</v>
      </c>
      <c r="O256" s="16">
        <f t="shared" ref="O256:O277" si="123">(F256-F255)/(C256-C255+D256-D255)</f>
        <v>5.7219972460268572E-3</v>
      </c>
      <c r="P256" s="17">
        <f t="shared" ref="P256:P277" si="124">SUM(N256:O256)</f>
        <v>9.5987205775306516E-3</v>
      </c>
      <c r="Q256">
        <v>10</v>
      </c>
      <c r="R256" s="15">
        <f t="shared" ref="R256:R277" si="125">(C256-C$3)*0.33*3/32768</f>
        <v>14.295964965820312</v>
      </c>
      <c r="S256" s="15">
        <f t="shared" ref="S256:S277" si="126">(D256-D$3)*0.0011*3/32768</f>
        <v>0.94224526977539069</v>
      </c>
      <c r="T256" s="15">
        <f t="shared" ref="T256:T277" si="127">(E256-E$3)*17.4*3/32768</f>
        <v>58.382501220703119</v>
      </c>
      <c r="U256" s="15">
        <f t="shared" ref="U256:U277" si="128">(E256-E$3)*18.8*3/32768</f>
        <v>63.079943847656253</v>
      </c>
      <c r="V256" s="15">
        <f t="shared" ref="V256:V277" si="129">SUM(R256:U256)</f>
        <v>136.70065530395507</v>
      </c>
    </row>
    <row r="257" spans="1:22" x14ac:dyDescent="0.55000000000000004">
      <c r="A257" s="19"/>
      <c r="B257">
        <v>15</v>
      </c>
      <c r="C257">
        <v>1064538</v>
      </c>
      <c r="D257">
        <v>28424533</v>
      </c>
      <c r="E257">
        <v>89854</v>
      </c>
      <c r="F257">
        <v>169261</v>
      </c>
      <c r="G257">
        <v>15</v>
      </c>
      <c r="H257" s="15">
        <f t="shared" si="117"/>
        <v>4.036034545898437E-2</v>
      </c>
      <c r="I257" s="15">
        <f t="shared" si="118"/>
        <v>3.1651492919921873E-3</v>
      </c>
      <c r="J257" s="15">
        <f t="shared" si="119"/>
        <v>0.14854357910156246</v>
      </c>
      <c r="K257" s="15">
        <f t="shared" si="120"/>
        <v>0.12461999511718749</v>
      </c>
      <c r="L257" s="15">
        <f t="shared" si="121"/>
        <v>0.31668906896972648</v>
      </c>
      <c r="M257">
        <v>15</v>
      </c>
      <c r="N257" s="16">
        <f t="shared" si="122"/>
        <v>2.8459351471871591E-3</v>
      </c>
      <c r="O257" s="16">
        <f t="shared" si="123"/>
        <v>2.2097861346983732E-3</v>
      </c>
      <c r="P257" s="17">
        <f t="shared" si="124"/>
        <v>5.0557212818855323E-3</v>
      </c>
      <c r="Q257">
        <v>15</v>
      </c>
      <c r="R257" s="15">
        <f t="shared" si="125"/>
        <v>26.404068603515626</v>
      </c>
      <c r="S257" s="15">
        <f t="shared" si="126"/>
        <v>1.8917900573730471</v>
      </c>
      <c r="T257" s="15">
        <f t="shared" si="127"/>
        <v>102.94557495117186</v>
      </c>
      <c r="U257" s="15">
        <f t="shared" si="128"/>
        <v>111.22855224609376</v>
      </c>
      <c r="V257" s="15">
        <f t="shared" si="129"/>
        <v>242.4699858581543</v>
      </c>
    </row>
    <row r="258" spans="1:22" x14ac:dyDescent="0.55000000000000004">
      <c r="A258" s="19"/>
      <c r="B258">
        <v>20</v>
      </c>
      <c r="C258">
        <v>1492441</v>
      </c>
      <c r="D258">
        <v>37824384</v>
      </c>
      <c r="E258">
        <v>147554</v>
      </c>
      <c r="F258">
        <v>205231</v>
      </c>
      <c r="G258">
        <v>20</v>
      </c>
      <c r="H258" s="15">
        <f t="shared" si="117"/>
        <v>4.30932586669922E-2</v>
      </c>
      <c r="I258" s="15">
        <f t="shared" si="118"/>
        <v>3.1554675598144534E-3</v>
      </c>
      <c r="J258" s="15">
        <f t="shared" si="119"/>
        <v>0.30639038085937492</v>
      </c>
      <c r="K258" s="15">
        <f t="shared" si="120"/>
        <v>0.20637084960937499</v>
      </c>
      <c r="L258" s="15">
        <f t="shared" si="121"/>
        <v>0.55900995669555653</v>
      </c>
      <c r="M258">
        <v>20</v>
      </c>
      <c r="N258" s="16">
        <f t="shared" si="122"/>
        <v>5.871127828392937E-3</v>
      </c>
      <c r="O258" s="16">
        <f t="shared" si="123"/>
        <v>3.6600427727433958E-3</v>
      </c>
      <c r="P258" s="17">
        <f t="shared" si="124"/>
        <v>9.5311706011363337E-3</v>
      </c>
      <c r="Q258">
        <v>20</v>
      </c>
      <c r="R258" s="15">
        <f t="shared" si="125"/>
        <v>39.332046203613281</v>
      </c>
      <c r="S258" s="15">
        <f t="shared" si="126"/>
        <v>2.838430325317383</v>
      </c>
      <c r="T258" s="15">
        <f t="shared" si="127"/>
        <v>194.86268920898436</v>
      </c>
      <c r="U258" s="15">
        <f t="shared" si="128"/>
        <v>210.54129638671873</v>
      </c>
      <c r="V258" s="15">
        <f t="shared" si="129"/>
        <v>447.57446212463378</v>
      </c>
    </row>
    <row r="259" spans="1:22" x14ac:dyDescent="0.55000000000000004">
      <c r="A259" s="19"/>
      <c r="B259">
        <v>25</v>
      </c>
      <c r="C259">
        <v>1828223</v>
      </c>
      <c r="D259">
        <v>47317544</v>
      </c>
      <c r="E259">
        <v>147554</v>
      </c>
      <c r="F259">
        <v>215071</v>
      </c>
      <c r="G259">
        <v>25</v>
      </c>
      <c r="H259" s="15">
        <f t="shared" si="117"/>
        <v>3.3815936279296882E-2</v>
      </c>
      <c r="I259" s="15">
        <f t="shared" si="118"/>
        <v>3.1867907714843752E-3</v>
      </c>
      <c r="J259" s="15">
        <f t="shared" si="119"/>
        <v>0</v>
      </c>
      <c r="K259" s="15">
        <f t="shared" si="120"/>
        <v>5.6455078124999995E-2</v>
      </c>
      <c r="L259" s="15">
        <f t="shared" si="121"/>
        <v>9.3457805175781256E-2</v>
      </c>
      <c r="M259">
        <v>25</v>
      </c>
      <c r="N259" s="16">
        <f t="shared" si="122"/>
        <v>0</v>
      </c>
      <c r="O259" s="16">
        <f t="shared" si="123"/>
        <v>1.001125044791189E-3</v>
      </c>
      <c r="P259" s="17">
        <f t="shared" si="124"/>
        <v>1.001125044791189E-3</v>
      </c>
      <c r="Q259">
        <v>25</v>
      </c>
      <c r="R259" s="15">
        <f t="shared" si="125"/>
        <v>49.476827087402341</v>
      </c>
      <c r="S259" s="15">
        <f t="shared" si="126"/>
        <v>3.7944675567626955</v>
      </c>
      <c r="T259" s="15">
        <f t="shared" si="127"/>
        <v>194.86268920898436</v>
      </c>
      <c r="U259" s="15">
        <f t="shared" si="128"/>
        <v>210.54129638671873</v>
      </c>
      <c r="V259" s="15">
        <f t="shared" si="129"/>
        <v>458.67528023986813</v>
      </c>
    </row>
    <row r="260" spans="1:22" x14ac:dyDescent="0.55000000000000004">
      <c r="A260" s="19"/>
      <c r="B260">
        <v>30</v>
      </c>
      <c r="C260">
        <v>2163778</v>
      </c>
      <c r="D260">
        <v>56811923</v>
      </c>
      <c r="E260">
        <v>147554</v>
      </c>
      <c r="F260">
        <v>224910</v>
      </c>
      <c r="G260">
        <v>30</v>
      </c>
      <c r="H260" s="15">
        <f t="shared" si="117"/>
        <v>3.3793075561523438E-2</v>
      </c>
      <c r="I260" s="15">
        <f t="shared" si="118"/>
        <v>3.1871999816894532E-3</v>
      </c>
      <c r="J260" s="15">
        <f t="shared" si="119"/>
        <v>0</v>
      </c>
      <c r="K260" s="15">
        <f t="shared" si="120"/>
        <v>5.6449340820312506E-2</v>
      </c>
      <c r="L260" s="15">
        <f t="shared" si="121"/>
        <v>9.3429616363525397E-2</v>
      </c>
      <c r="M260">
        <v>30</v>
      </c>
      <c r="N260" s="16">
        <f t="shared" si="122"/>
        <v>0</v>
      </c>
      <c r="O260" s="16">
        <f t="shared" si="123"/>
        <v>1.0009222849309059E-3</v>
      </c>
      <c r="P260" s="17">
        <f t="shared" si="124"/>
        <v>1.0009222849309059E-3</v>
      </c>
      <c r="Q260">
        <v>30</v>
      </c>
      <c r="R260" s="15">
        <f t="shared" si="125"/>
        <v>59.614749755859378</v>
      </c>
      <c r="S260" s="15">
        <f t="shared" si="126"/>
        <v>4.7506275512695311</v>
      </c>
      <c r="T260" s="15">
        <f t="shared" si="127"/>
        <v>194.86268920898436</v>
      </c>
      <c r="U260" s="15">
        <f t="shared" si="128"/>
        <v>210.54129638671873</v>
      </c>
      <c r="V260" s="15">
        <f t="shared" si="129"/>
        <v>469.76936290283197</v>
      </c>
    </row>
    <row r="261" spans="1:22" x14ac:dyDescent="0.55000000000000004">
      <c r="B261">
        <v>35</v>
      </c>
      <c r="C261">
        <v>2698018</v>
      </c>
      <c r="D261">
        <v>66105619</v>
      </c>
      <c r="E261">
        <v>213174</v>
      </c>
      <c r="F261">
        <v>280846</v>
      </c>
      <c r="G261">
        <v>35</v>
      </c>
      <c r="H261" s="15">
        <f t="shared" si="117"/>
        <v>5.3802246093750013E-2</v>
      </c>
      <c r="I261" s="15">
        <f t="shared" si="118"/>
        <v>3.1198320312499999E-3</v>
      </c>
      <c r="J261" s="15">
        <f t="shared" si="119"/>
        <v>0.34844604492187503</v>
      </c>
      <c r="K261" s="15">
        <f t="shared" si="120"/>
        <v>0.32092187500000002</v>
      </c>
      <c r="L261" s="15">
        <f t="shared" si="121"/>
        <v>0.72628999804687511</v>
      </c>
      <c r="N261" s="16">
        <f t="shared" si="122"/>
        <v>6.676885156761298E-3</v>
      </c>
      <c r="O261" s="16">
        <f t="shared" si="123"/>
        <v>5.6915307547790303E-3</v>
      </c>
      <c r="P261" s="17">
        <f t="shared" si="124"/>
        <v>1.2368415911540328E-2</v>
      </c>
      <c r="R261" s="15">
        <f t="shared" si="125"/>
        <v>75.755423583984367</v>
      </c>
      <c r="S261" s="15">
        <f t="shared" si="126"/>
        <v>5.6865771606445321</v>
      </c>
      <c r="T261" s="15">
        <f t="shared" si="127"/>
        <v>299.39650268554686</v>
      </c>
      <c r="U261" s="15">
        <f t="shared" si="128"/>
        <v>323.48587646484373</v>
      </c>
      <c r="V261" s="15">
        <f t="shared" si="129"/>
        <v>704.32437989501955</v>
      </c>
    </row>
    <row r="262" spans="1:22" x14ac:dyDescent="0.55000000000000004">
      <c r="B262">
        <v>40</v>
      </c>
      <c r="C262">
        <v>3167786</v>
      </c>
      <c r="D262">
        <v>75465505</v>
      </c>
      <c r="E262">
        <v>241328</v>
      </c>
      <c r="F262">
        <v>313421</v>
      </c>
      <c r="G262">
        <v>40</v>
      </c>
      <c r="H262" s="15">
        <f t="shared" si="117"/>
        <v>4.7309399414062502E-2</v>
      </c>
      <c r="I262" s="15">
        <f t="shared" si="118"/>
        <v>3.1420515747070314E-3</v>
      </c>
      <c r="J262" s="15">
        <f t="shared" si="119"/>
        <v>0.14949938964843748</v>
      </c>
      <c r="K262" s="15">
        <f t="shared" si="120"/>
        <v>0.18689270019531251</v>
      </c>
      <c r="L262" s="15">
        <f t="shared" si="121"/>
        <v>0.38684354083251954</v>
      </c>
      <c r="N262" s="16">
        <f t="shared" si="122"/>
        <v>2.8641903367097152E-3</v>
      </c>
      <c r="O262" s="16">
        <f t="shared" si="123"/>
        <v>3.3139518440832199E-3</v>
      </c>
      <c r="P262" s="17">
        <f t="shared" si="124"/>
        <v>6.1781421807929355E-3</v>
      </c>
      <c r="R262" s="15">
        <f t="shared" si="125"/>
        <v>89.948243408203126</v>
      </c>
      <c r="S262" s="15">
        <f t="shared" si="126"/>
        <v>6.6291926330566406</v>
      </c>
      <c r="T262" s="15">
        <f t="shared" si="127"/>
        <v>344.24631958007808</v>
      </c>
      <c r="U262" s="15">
        <f t="shared" si="128"/>
        <v>371.94429931640627</v>
      </c>
      <c r="V262" s="15">
        <f t="shared" si="129"/>
        <v>812.76805493774418</v>
      </c>
    </row>
    <row r="263" spans="1:22" x14ac:dyDescent="0.55000000000000004">
      <c r="B263">
        <v>45</v>
      </c>
      <c r="C263">
        <v>3679619</v>
      </c>
      <c r="D263">
        <v>84781536</v>
      </c>
      <c r="E263">
        <v>261637</v>
      </c>
      <c r="F263">
        <v>344457</v>
      </c>
      <c r="G263">
        <v>45</v>
      </c>
      <c r="H263" s="15">
        <f t="shared" si="117"/>
        <v>5.154568176269532E-2</v>
      </c>
      <c r="I263" s="15">
        <f t="shared" si="118"/>
        <v>3.1273297424316408E-3</v>
      </c>
      <c r="J263" s="15">
        <f t="shared" si="119"/>
        <v>0.10784197998046872</v>
      </c>
      <c r="K263" s="15">
        <f t="shared" si="120"/>
        <v>0.17806298828125</v>
      </c>
      <c r="L263" s="15">
        <f t="shared" si="121"/>
        <v>0.34057797976684567</v>
      </c>
      <c r="N263" s="16">
        <f t="shared" si="122"/>
        <v>2.0664714123028159E-3</v>
      </c>
      <c r="O263" s="16">
        <f t="shared" si="123"/>
        <v>3.15795985780837E-3</v>
      </c>
      <c r="P263" s="17">
        <f t="shared" si="124"/>
        <v>5.2244312701111859E-3</v>
      </c>
      <c r="R263" s="15">
        <f t="shared" si="125"/>
        <v>105.41194793701172</v>
      </c>
      <c r="S263" s="15">
        <f t="shared" si="126"/>
        <v>7.5673915557861342</v>
      </c>
      <c r="T263" s="15">
        <f t="shared" si="127"/>
        <v>376.59891357421873</v>
      </c>
      <c r="U263" s="15">
        <f t="shared" si="128"/>
        <v>406.89997558593745</v>
      </c>
      <c r="V263" s="15">
        <f t="shared" si="129"/>
        <v>896.47822865295404</v>
      </c>
    </row>
    <row r="264" spans="1:22" x14ac:dyDescent="0.55000000000000004">
      <c r="B264">
        <v>50</v>
      </c>
      <c r="C264">
        <v>4223369</v>
      </c>
      <c r="D264">
        <v>94067723</v>
      </c>
      <c r="E264">
        <v>286291</v>
      </c>
      <c r="F264">
        <v>373689</v>
      </c>
      <c r="G264">
        <v>50</v>
      </c>
      <c r="H264" s="15">
        <f t="shared" si="117"/>
        <v>5.4759979248046875E-2</v>
      </c>
      <c r="I264" s="15">
        <f t="shared" si="118"/>
        <v>3.1173113098144534E-3</v>
      </c>
      <c r="J264" s="15">
        <f t="shared" si="119"/>
        <v>0.13091418457031248</v>
      </c>
      <c r="K264" s="15">
        <f t="shared" si="120"/>
        <v>0.16771289062499997</v>
      </c>
      <c r="L264" s="15">
        <f t="shared" si="121"/>
        <v>0.35650436575317379</v>
      </c>
      <c r="N264" s="16">
        <f t="shared" si="122"/>
        <v>2.508052696573742E-3</v>
      </c>
      <c r="O264" s="16">
        <f t="shared" si="123"/>
        <v>2.9737728736206549E-3</v>
      </c>
      <c r="P264" s="17">
        <f t="shared" si="124"/>
        <v>5.481825570194397E-3</v>
      </c>
      <c r="R264" s="15">
        <f t="shared" si="125"/>
        <v>121.83994171142578</v>
      </c>
      <c r="S264" s="15">
        <f t="shared" si="126"/>
        <v>8.502584948730469</v>
      </c>
      <c r="T264" s="15">
        <f t="shared" si="127"/>
        <v>415.8731689453125</v>
      </c>
      <c r="U264" s="15">
        <f t="shared" si="128"/>
        <v>449.334228515625</v>
      </c>
      <c r="V264" s="15">
        <f t="shared" si="129"/>
        <v>995.54992412109368</v>
      </c>
    </row>
    <row r="265" spans="1:22" x14ac:dyDescent="0.55000000000000004">
      <c r="B265">
        <v>55</v>
      </c>
      <c r="C265">
        <v>4762781</v>
      </c>
      <c r="D265">
        <v>103358279</v>
      </c>
      <c r="E265">
        <v>297742</v>
      </c>
      <c r="F265">
        <v>397764</v>
      </c>
      <c r="G265">
        <v>55</v>
      </c>
      <c r="H265" s="15">
        <f t="shared" si="117"/>
        <v>5.4323107910156265E-2</v>
      </c>
      <c r="I265" s="15">
        <f t="shared" si="118"/>
        <v>3.1187779541015626E-3</v>
      </c>
      <c r="J265" s="15">
        <f t="shared" si="119"/>
        <v>6.0805480957031241E-2</v>
      </c>
      <c r="K265" s="15">
        <f t="shared" si="120"/>
        <v>0.13812561035156251</v>
      </c>
      <c r="L265" s="15">
        <f t="shared" si="121"/>
        <v>0.25637297717285157</v>
      </c>
      <c r="N265" s="16">
        <f t="shared" si="122"/>
        <v>1.1649071492399567E-3</v>
      </c>
      <c r="O265" s="16">
        <f t="shared" si="123"/>
        <v>2.4491432728977348E-3</v>
      </c>
      <c r="P265" s="17">
        <f t="shared" si="124"/>
        <v>3.6140504221376917E-3</v>
      </c>
      <c r="R265" s="15">
        <f t="shared" si="125"/>
        <v>138.13687408447265</v>
      </c>
      <c r="S265" s="15">
        <f t="shared" si="126"/>
        <v>9.4382183349609381</v>
      </c>
      <c r="T265" s="15">
        <f t="shared" si="127"/>
        <v>434.11481323242185</v>
      </c>
      <c r="U265" s="15">
        <f t="shared" si="128"/>
        <v>469.0435913085937</v>
      </c>
      <c r="V265" s="15">
        <f t="shared" si="129"/>
        <v>1050.7334969604492</v>
      </c>
    </row>
    <row r="266" spans="1:22" x14ac:dyDescent="0.55000000000000004">
      <c r="B266">
        <v>60</v>
      </c>
      <c r="C266">
        <v>5327472</v>
      </c>
      <c r="D266">
        <v>112623062</v>
      </c>
      <c r="E266">
        <v>307425</v>
      </c>
      <c r="F266">
        <v>437234</v>
      </c>
      <c r="G266">
        <v>60</v>
      </c>
      <c r="H266" s="15">
        <f t="shared" si="117"/>
        <v>5.6868905639648436E-2</v>
      </c>
      <c r="I266" s="15">
        <f t="shared" si="118"/>
        <v>3.1101261291503909E-3</v>
      </c>
      <c r="J266" s="15">
        <f t="shared" si="119"/>
        <v>5.1417297363281246E-2</v>
      </c>
      <c r="K266" s="15">
        <f t="shared" si="120"/>
        <v>0.22645141601562499</v>
      </c>
      <c r="L266" s="15">
        <f t="shared" si="121"/>
        <v>0.33784774514770505</v>
      </c>
      <c r="N266" s="16">
        <f t="shared" si="122"/>
        <v>9.8509849051943172E-4</v>
      </c>
      <c r="O266" s="16">
        <f t="shared" si="123"/>
        <v>4.0154742766500022E-3</v>
      </c>
      <c r="P266" s="17">
        <f t="shared" si="124"/>
        <v>5.0005727671694339E-3</v>
      </c>
      <c r="R266" s="15">
        <f t="shared" si="125"/>
        <v>155.19754577636718</v>
      </c>
      <c r="S266" s="15">
        <f t="shared" si="126"/>
        <v>10.371256173706055</v>
      </c>
      <c r="T266" s="15">
        <f t="shared" si="127"/>
        <v>449.54000244140622</v>
      </c>
      <c r="U266" s="15">
        <f t="shared" si="128"/>
        <v>485.70988769531255</v>
      </c>
      <c r="V266" s="15">
        <f t="shared" si="129"/>
        <v>1100.818692086792</v>
      </c>
    </row>
    <row r="267" spans="1:22" x14ac:dyDescent="0.55000000000000004">
      <c r="B267">
        <v>65</v>
      </c>
      <c r="C267">
        <v>5880160</v>
      </c>
      <c r="D267">
        <v>121898281</v>
      </c>
      <c r="E267">
        <v>318486</v>
      </c>
      <c r="F267">
        <v>471883</v>
      </c>
      <c r="G267">
        <v>65</v>
      </c>
      <c r="H267" s="15">
        <f t="shared" si="117"/>
        <v>5.5660107421875001E-2</v>
      </c>
      <c r="I267" s="15">
        <f t="shared" si="118"/>
        <v>3.1136294250488283E-3</v>
      </c>
      <c r="J267" s="15">
        <f t="shared" si="119"/>
        <v>5.8734558105468751E-2</v>
      </c>
      <c r="K267" s="15">
        <f t="shared" si="120"/>
        <v>0.19879187011718752</v>
      </c>
      <c r="L267" s="15">
        <f t="shared" si="121"/>
        <v>0.31630016506958009</v>
      </c>
      <c r="N267" s="16">
        <f t="shared" si="122"/>
        <v>1.1254685254958152E-3</v>
      </c>
      <c r="O267" s="16">
        <f t="shared" si="123"/>
        <v>3.5255726371851096E-3</v>
      </c>
      <c r="P267" s="17">
        <f t="shared" si="124"/>
        <v>4.651041162680925E-3</v>
      </c>
      <c r="R267" s="15">
        <f t="shared" si="125"/>
        <v>171.89557800292971</v>
      </c>
      <c r="S267" s="15">
        <f t="shared" si="126"/>
        <v>11.305345001220704</v>
      </c>
      <c r="T267" s="15">
        <f t="shared" si="127"/>
        <v>467.16036987304688</v>
      </c>
      <c r="U267" s="15">
        <f t="shared" si="128"/>
        <v>504.74798583984375</v>
      </c>
      <c r="V267" s="15">
        <f t="shared" si="129"/>
        <v>1155.109278717041</v>
      </c>
    </row>
    <row r="268" spans="1:22" x14ac:dyDescent="0.55000000000000004">
      <c r="B268">
        <v>70</v>
      </c>
      <c r="C268">
        <v>6494214</v>
      </c>
      <c r="D268">
        <v>131111983</v>
      </c>
      <c r="E268">
        <v>340914</v>
      </c>
      <c r="F268">
        <v>523529</v>
      </c>
      <c r="G268">
        <v>70</v>
      </c>
      <c r="H268" s="15">
        <f t="shared" si="117"/>
        <v>6.1840155029296871E-2</v>
      </c>
      <c r="I268" s="15">
        <f t="shared" si="118"/>
        <v>3.092978576660156E-3</v>
      </c>
      <c r="J268" s="15">
        <f t="shared" si="119"/>
        <v>0.11909399414062499</v>
      </c>
      <c r="K268" s="15">
        <f t="shared" si="120"/>
        <v>0.29630883789062507</v>
      </c>
      <c r="L268" s="15">
        <f t="shared" si="121"/>
        <v>0.4803359656372071</v>
      </c>
      <c r="N268" s="16">
        <f t="shared" si="122"/>
        <v>2.2821079400017663E-3</v>
      </c>
      <c r="O268" s="16">
        <f t="shared" si="123"/>
        <v>5.2551162238867145E-3</v>
      </c>
      <c r="P268" s="17">
        <f t="shared" si="124"/>
        <v>7.5372241638884813E-3</v>
      </c>
      <c r="R268" s="15">
        <f t="shared" si="125"/>
        <v>190.44762451171877</v>
      </c>
      <c r="S268" s="15">
        <f t="shared" si="126"/>
        <v>12.233238574218751</v>
      </c>
      <c r="T268" s="15">
        <f t="shared" si="127"/>
        <v>502.88856811523431</v>
      </c>
      <c r="U268" s="15">
        <f t="shared" si="128"/>
        <v>543.35086669921884</v>
      </c>
      <c r="V268" s="15">
        <f t="shared" si="129"/>
        <v>1248.9202979003908</v>
      </c>
    </row>
    <row r="269" spans="1:22" x14ac:dyDescent="0.55000000000000004">
      <c r="B269">
        <v>75</v>
      </c>
      <c r="C269">
        <v>7079785</v>
      </c>
      <c r="D269">
        <v>140356189</v>
      </c>
      <c r="E269">
        <v>358361</v>
      </c>
      <c r="F269">
        <v>569865</v>
      </c>
      <c r="G269">
        <v>75</v>
      </c>
      <c r="H269" s="15">
        <f t="shared" si="117"/>
        <v>5.8971688842773443E-2</v>
      </c>
      <c r="I269" s="15">
        <f t="shared" si="118"/>
        <v>3.1032185668945314E-3</v>
      </c>
      <c r="J269" s="15">
        <f t="shared" si="119"/>
        <v>9.2644592285156244E-2</v>
      </c>
      <c r="K269" s="15">
        <f t="shared" si="120"/>
        <v>0.26584375000000005</v>
      </c>
      <c r="L269" s="15">
        <f t="shared" si="121"/>
        <v>0.42056324969482428</v>
      </c>
      <c r="N269" s="16">
        <f t="shared" si="122"/>
        <v>1.7749131033186205E-3</v>
      </c>
      <c r="O269" s="16">
        <f t="shared" si="123"/>
        <v>4.7138404055351406E-3</v>
      </c>
      <c r="P269" s="17">
        <f t="shared" si="124"/>
        <v>6.4887535088537611E-3</v>
      </c>
      <c r="R269" s="15">
        <f t="shared" si="125"/>
        <v>208.1391311645508</v>
      </c>
      <c r="S269" s="15">
        <f t="shared" si="126"/>
        <v>13.164204144287108</v>
      </c>
      <c r="T269" s="15">
        <f t="shared" si="127"/>
        <v>530.68194580078114</v>
      </c>
      <c r="U269" s="15">
        <f t="shared" si="128"/>
        <v>573.3804931640625</v>
      </c>
      <c r="V269" s="15">
        <f t="shared" si="129"/>
        <v>1325.3657742736816</v>
      </c>
    </row>
    <row r="270" spans="1:22" x14ac:dyDescent="0.55000000000000004">
      <c r="B270">
        <v>80</v>
      </c>
      <c r="C270">
        <v>7663265</v>
      </c>
      <c r="D270">
        <v>149602056</v>
      </c>
      <c r="E270">
        <v>375360</v>
      </c>
      <c r="F270">
        <v>611789</v>
      </c>
      <c r="G270">
        <v>80</v>
      </c>
      <c r="H270" s="15">
        <f t="shared" si="117"/>
        <v>5.8761108398437505E-2</v>
      </c>
      <c r="I270" s="15">
        <f t="shared" si="118"/>
        <v>3.1037761535644536E-3</v>
      </c>
      <c r="J270" s="15">
        <f t="shared" si="119"/>
        <v>9.0265686035156251E-2</v>
      </c>
      <c r="K270" s="15">
        <f t="shared" si="120"/>
        <v>0.24053076171875001</v>
      </c>
      <c r="L270" s="15">
        <f t="shared" si="121"/>
        <v>0.39266133230590822</v>
      </c>
      <c r="N270" s="16">
        <f t="shared" si="122"/>
        <v>1.7294129508297958E-3</v>
      </c>
      <c r="O270" s="16">
        <f t="shared" si="123"/>
        <v>4.2651866904281641E-3</v>
      </c>
      <c r="P270" s="17">
        <f t="shared" si="124"/>
        <v>5.9945996412579597E-3</v>
      </c>
      <c r="R270" s="15">
        <f t="shared" si="125"/>
        <v>225.76746368408203</v>
      </c>
      <c r="S270" s="15">
        <f t="shared" si="126"/>
        <v>14.095336990356447</v>
      </c>
      <c r="T270" s="15">
        <f t="shared" si="127"/>
        <v>557.76165161132803</v>
      </c>
      <c r="U270" s="15">
        <f t="shared" si="128"/>
        <v>602.6390258789063</v>
      </c>
      <c r="V270" s="15">
        <f t="shared" si="129"/>
        <v>1400.263478164673</v>
      </c>
    </row>
    <row r="271" spans="1:22" x14ac:dyDescent="0.55000000000000004">
      <c r="B271">
        <v>85</v>
      </c>
      <c r="C271">
        <v>8215455</v>
      </c>
      <c r="D271">
        <v>158879620</v>
      </c>
      <c r="E271">
        <v>386170</v>
      </c>
      <c r="F271">
        <v>651627</v>
      </c>
      <c r="G271">
        <v>85</v>
      </c>
      <c r="H271" s="15">
        <f t="shared" si="117"/>
        <v>5.5609954833984385E-2</v>
      </c>
      <c r="I271" s="15">
        <f t="shared" si="118"/>
        <v>3.1144166259765627E-3</v>
      </c>
      <c r="J271" s="15">
        <f t="shared" si="119"/>
        <v>5.7401733398437488E-2</v>
      </c>
      <c r="K271" s="15">
        <f t="shared" si="120"/>
        <v>0.228562744140625</v>
      </c>
      <c r="L271" s="15">
        <f t="shared" si="121"/>
        <v>0.34468884899902341</v>
      </c>
      <c r="N271" s="16">
        <f t="shared" si="122"/>
        <v>1.0997223328274542E-3</v>
      </c>
      <c r="O271" s="16">
        <f t="shared" si="123"/>
        <v>4.0527972520980685E-3</v>
      </c>
      <c r="P271" s="17">
        <f t="shared" si="124"/>
        <v>5.1525195849255225E-3</v>
      </c>
      <c r="R271" s="15">
        <f t="shared" si="125"/>
        <v>242.45045013427736</v>
      </c>
      <c r="S271" s="15">
        <f t="shared" si="126"/>
        <v>15.029661978149415</v>
      </c>
      <c r="T271" s="15">
        <f t="shared" si="127"/>
        <v>574.98217163085928</v>
      </c>
      <c r="U271" s="15">
        <f t="shared" si="128"/>
        <v>621.2451049804688</v>
      </c>
      <c r="V271" s="15">
        <f t="shared" si="129"/>
        <v>1453.7073887237548</v>
      </c>
    </row>
    <row r="272" spans="1:22" x14ac:dyDescent="0.55000000000000004">
      <c r="B272">
        <v>90</v>
      </c>
      <c r="C272">
        <v>8789045</v>
      </c>
      <c r="D272">
        <v>168135457</v>
      </c>
      <c r="E272">
        <v>401594</v>
      </c>
      <c r="F272">
        <v>693261</v>
      </c>
      <c r="G272">
        <v>90</v>
      </c>
      <c r="H272" s="15">
        <f t="shared" si="117"/>
        <v>5.7765106201171881E-2</v>
      </c>
      <c r="I272" s="15">
        <f t="shared" si="118"/>
        <v>3.1071230163574218E-3</v>
      </c>
      <c r="J272" s="15">
        <f t="shared" si="119"/>
        <v>8.1902343749999995E-2</v>
      </c>
      <c r="K272" s="15">
        <f t="shared" si="120"/>
        <v>0.238866943359375</v>
      </c>
      <c r="L272" s="15">
        <f t="shared" si="121"/>
        <v>0.3816415163269043</v>
      </c>
      <c r="N272" s="16">
        <f t="shared" si="122"/>
        <v>1.5691657306168508E-3</v>
      </c>
      <c r="O272" s="16">
        <f t="shared" si="123"/>
        <v>4.2356487311010094E-3</v>
      </c>
      <c r="P272" s="17">
        <f t="shared" si="124"/>
        <v>5.8048144617178603E-3</v>
      </c>
      <c r="R272" s="15">
        <f t="shared" si="125"/>
        <v>259.77998199462888</v>
      </c>
      <c r="S272" s="15">
        <f t="shared" si="126"/>
        <v>15.961798883056643</v>
      </c>
      <c r="T272" s="15">
        <f t="shared" si="127"/>
        <v>599.55287475585931</v>
      </c>
      <c r="U272" s="15">
        <f t="shared" si="128"/>
        <v>647.79276123046884</v>
      </c>
      <c r="V272" s="15">
        <f t="shared" si="129"/>
        <v>1523.0874168640137</v>
      </c>
    </row>
    <row r="273" spans="1:22" x14ac:dyDescent="0.55000000000000004">
      <c r="B273">
        <v>95</v>
      </c>
      <c r="C273">
        <v>9360671</v>
      </c>
      <c r="D273">
        <v>177391709</v>
      </c>
      <c r="E273">
        <v>416917</v>
      </c>
      <c r="F273">
        <v>732781</v>
      </c>
      <c r="G273">
        <v>95</v>
      </c>
      <c r="H273" s="15">
        <f t="shared" si="117"/>
        <v>5.7567315673828126E-2</v>
      </c>
      <c r="I273" s="15">
        <f t="shared" si="118"/>
        <v>3.1072623291015628E-3</v>
      </c>
      <c r="J273" s="15">
        <f t="shared" si="119"/>
        <v>8.1366027832031229E-2</v>
      </c>
      <c r="K273" s="15">
        <f t="shared" si="120"/>
        <v>0.22673828124999998</v>
      </c>
      <c r="L273" s="15">
        <f t="shared" si="121"/>
        <v>0.36877888708496087</v>
      </c>
      <c r="N273" s="16">
        <f t="shared" si="122"/>
        <v>1.5591361634729288E-3</v>
      </c>
      <c r="O273" s="16">
        <f t="shared" si="123"/>
        <v>4.0212139385531649E-3</v>
      </c>
      <c r="P273" s="17">
        <f t="shared" si="124"/>
        <v>5.5803501020260937E-3</v>
      </c>
      <c r="R273" s="15">
        <f t="shared" si="125"/>
        <v>277.05017669677733</v>
      </c>
      <c r="S273" s="15">
        <f t="shared" si="126"/>
        <v>16.893977581787112</v>
      </c>
      <c r="T273" s="15">
        <f t="shared" si="127"/>
        <v>623.96268310546873</v>
      </c>
      <c r="U273" s="15">
        <f t="shared" si="128"/>
        <v>674.16657714843745</v>
      </c>
      <c r="V273" s="15">
        <f t="shared" si="129"/>
        <v>1592.0734145324707</v>
      </c>
    </row>
    <row r="274" spans="1:22" x14ac:dyDescent="0.55000000000000004">
      <c r="B274">
        <v>100</v>
      </c>
      <c r="C274">
        <v>9981913</v>
      </c>
      <c r="D274">
        <v>186598388</v>
      </c>
      <c r="E274">
        <v>439701</v>
      </c>
      <c r="F274">
        <v>778409</v>
      </c>
      <c r="G274">
        <v>100</v>
      </c>
      <c r="H274" s="15">
        <f t="shared" si="117"/>
        <v>6.2564044189453133E-2</v>
      </c>
      <c r="I274" s="15">
        <f t="shared" si="118"/>
        <v>3.0906210021972658E-3</v>
      </c>
      <c r="J274" s="15">
        <f t="shared" si="119"/>
        <v>0.12098437499999998</v>
      </c>
      <c r="K274" s="15">
        <f t="shared" si="120"/>
        <v>0.26178173828125001</v>
      </c>
      <c r="L274" s="15">
        <f t="shared" si="121"/>
        <v>0.44842077847290041</v>
      </c>
      <c r="N274" s="16">
        <f t="shared" si="122"/>
        <v>2.3182929533112854E-3</v>
      </c>
      <c r="O274" s="16">
        <f t="shared" si="123"/>
        <v>4.6426909618015851E-3</v>
      </c>
      <c r="P274" s="17">
        <f t="shared" si="124"/>
        <v>6.9609839151128705E-3</v>
      </c>
      <c r="R274" s="15">
        <f t="shared" si="125"/>
        <v>295.81938995361332</v>
      </c>
      <c r="S274" s="15">
        <f t="shared" si="126"/>
        <v>17.821163882446292</v>
      </c>
      <c r="T274" s="15">
        <f t="shared" si="127"/>
        <v>660.25799560546864</v>
      </c>
      <c r="U274" s="15">
        <f t="shared" si="128"/>
        <v>713.3822021484375</v>
      </c>
      <c r="V274" s="15">
        <f t="shared" si="129"/>
        <v>1687.2807515899658</v>
      </c>
    </row>
    <row r="275" spans="1:22" x14ac:dyDescent="0.55000000000000004">
      <c r="B275">
        <v>105</v>
      </c>
      <c r="C275">
        <v>10538833</v>
      </c>
      <c r="D275">
        <v>195871312</v>
      </c>
      <c r="E275">
        <v>450883</v>
      </c>
      <c r="F275">
        <v>815165</v>
      </c>
      <c r="G275">
        <v>105</v>
      </c>
      <c r="H275" s="15">
        <f t="shared" si="117"/>
        <v>5.6086303710937507E-2</v>
      </c>
      <c r="I275" s="15">
        <f t="shared" si="118"/>
        <v>3.1128590087890627E-3</v>
      </c>
      <c r="J275" s="15">
        <f t="shared" si="119"/>
        <v>5.9377075195312497E-2</v>
      </c>
      <c r="K275" s="15">
        <f t="shared" si="120"/>
        <v>0.21088037109375002</v>
      </c>
      <c r="L275" s="15">
        <f t="shared" si="121"/>
        <v>0.32945660900878909</v>
      </c>
      <c r="N275" s="16">
        <f t="shared" si="122"/>
        <v>1.1375562012988201E-3</v>
      </c>
      <c r="O275" s="16">
        <f t="shared" si="123"/>
        <v>3.7392251596261345E-3</v>
      </c>
      <c r="P275" s="17">
        <f t="shared" si="124"/>
        <v>4.876781360924955E-3</v>
      </c>
      <c r="R275" s="15">
        <f t="shared" si="125"/>
        <v>312.64528106689454</v>
      </c>
      <c r="S275" s="15">
        <f t="shared" si="126"/>
        <v>18.755021585083011</v>
      </c>
      <c r="T275" s="15">
        <f t="shared" si="127"/>
        <v>678.07111816406245</v>
      </c>
      <c r="U275" s="15">
        <f t="shared" si="128"/>
        <v>732.62856445312502</v>
      </c>
      <c r="V275" s="15">
        <f t="shared" si="129"/>
        <v>1742.099985269165</v>
      </c>
    </row>
    <row r="276" spans="1:22" x14ac:dyDescent="0.55000000000000004">
      <c r="B276">
        <v>110</v>
      </c>
      <c r="C276">
        <v>11115449</v>
      </c>
      <c r="D276">
        <v>205124565</v>
      </c>
      <c r="E276">
        <v>463909</v>
      </c>
      <c r="F276">
        <v>847799</v>
      </c>
      <c r="G276">
        <v>110</v>
      </c>
      <c r="H276" s="15">
        <f t="shared" si="117"/>
        <v>5.8069848632812497E-2</v>
      </c>
      <c r="I276" s="15">
        <f t="shared" si="118"/>
        <v>3.1062555847167972E-3</v>
      </c>
      <c r="J276" s="15">
        <f t="shared" si="119"/>
        <v>6.9168823242187497E-2</v>
      </c>
      <c r="K276" s="15">
        <f t="shared" si="120"/>
        <v>0.187231201171875</v>
      </c>
      <c r="L276" s="15">
        <f t="shared" si="121"/>
        <v>0.31757612863159179</v>
      </c>
      <c r="N276" s="16">
        <f t="shared" si="122"/>
        <v>1.3251448213602846E-3</v>
      </c>
      <c r="O276" s="16">
        <f t="shared" si="123"/>
        <v>3.3198814755313628E-3</v>
      </c>
      <c r="P276" s="17">
        <f t="shared" si="124"/>
        <v>4.6450262968916476E-3</v>
      </c>
      <c r="R276" s="15">
        <f t="shared" si="125"/>
        <v>330.06623565673829</v>
      </c>
      <c r="S276" s="15">
        <f t="shared" si="126"/>
        <v>19.686898260498047</v>
      </c>
      <c r="T276" s="15">
        <f t="shared" si="127"/>
        <v>698.82176513671868</v>
      </c>
      <c r="U276" s="15">
        <f t="shared" si="128"/>
        <v>755.04880371093759</v>
      </c>
      <c r="V276" s="15">
        <f t="shared" si="129"/>
        <v>1803.6237027648926</v>
      </c>
    </row>
    <row r="277" spans="1:22" x14ac:dyDescent="0.55000000000000004">
      <c r="B277">
        <v>115</v>
      </c>
      <c r="C277">
        <v>11693580</v>
      </c>
      <c r="D277">
        <v>214374138</v>
      </c>
      <c r="E277">
        <v>475239</v>
      </c>
      <c r="F277">
        <v>892015</v>
      </c>
      <c r="G277">
        <v>115</v>
      </c>
      <c r="H277" s="15">
        <f t="shared" si="117"/>
        <v>5.8222421264648445E-2</v>
      </c>
      <c r="I277" s="15">
        <f>(D277-D276)*0.0011*3/32768/300</f>
        <v>3.1050202331542971E-3</v>
      </c>
      <c r="J277" s="15">
        <f>(E277-E276)*17.4*3/32768/300</f>
        <v>6.0162963867187488E-2</v>
      </c>
      <c r="K277" s="15">
        <f t="shared" si="120"/>
        <v>0.25368066406250006</v>
      </c>
      <c r="L277" s="15">
        <f t="shared" si="121"/>
        <v>0.37517106942749029</v>
      </c>
      <c r="N277" s="16">
        <f t="shared" si="122"/>
        <v>1.152863374802497E-3</v>
      </c>
      <c r="O277" s="16">
        <f t="shared" si="123"/>
        <v>4.4991180035540345E-3</v>
      </c>
      <c r="P277" s="17">
        <f t="shared" si="124"/>
        <v>5.6519813783565314E-3</v>
      </c>
      <c r="R277" s="15">
        <f t="shared" si="125"/>
        <v>347.53296203613286</v>
      </c>
      <c r="S277" s="15">
        <f t="shared" si="126"/>
        <v>20.618404330444339</v>
      </c>
      <c r="T277" s="15">
        <f t="shared" si="127"/>
        <v>716.87065429687493</v>
      </c>
      <c r="U277" s="15">
        <f t="shared" si="128"/>
        <v>774.54990234375009</v>
      </c>
      <c r="V277" s="15">
        <f t="shared" si="129"/>
        <v>1859.5719230072023</v>
      </c>
    </row>
    <row r="278" spans="1:22" x14ac:dyDescent="0.55000000000000004">
      <c r="L278" s="12">
        <f>AVERAGE(L256:L277)</f>
        <v>0.37358114408735793</v>
      </c>
    </row>
    <row r="281" spans="1:22" s="8" customFormat="1" x14ac:dyDescent="0.55000000000000004">
      <c r="A281" s="7"/>
      <c r="C281" s="20" t="s">
        <v>1300</v>
      </c>
      <c r="D281" s="20"/>
      <c r="E281" s="20"/>
      <c r="F281" s="20"/>
      <c r="H281" s="21"/>
      <c r="I281" s="21"/>
      <c r="J281" s="21"/>
      <c r="K281" s="21"/>
      <c r="L281" s="22"/>
      <c r="N281" s="23"/>
      <c r="O281" s="24"/>
      <c r="P281" s="24"/>
      <c r="R281" s="25"/>
      <c r="S281" s="25"/>
      <c r="T281" s="25"/>
      <c r="U281" s="25"/>
      <c r="V281" s="9"/>
    </row>
    <row r="282" spans="1:22" s="8" customFormat="1" x14ac:dyDescent="0.55000000000000004">
      <c r="A282" s="7"/>
      <c r="C282" s="8" t="s">
        <v>1301</v>
      </c>
      <c r="D282" s="8" t="s">
        <v>1302</v>
      </c>
      <c r="E282" s="8" t="s">
        <v>1303</v>
      </c>
      <c r="F282" s="8" t="s">
        <v>1304</v>
      </c>
      <c r="H282" s="21" t="s">
        <v>1305</v>
      </c>
      <c r="I282" s="21"/>
      <c r="J282" s="21"/>
      <c r="K282" s="21"/>
      <c r="L282" s="22"/>
      <c r="N282" s="23" t="s">
        <v>1306</v>
      </c>
      <c r="O282" s="24"/>
      <c r="P282" s="24"/>
      <c r="R282" s="26" t="s">
        <v>1307</v>
      </c>
      <c r="S282" s="27"/>
      <c r="T282" s="27"/>
      <c r="U282" s="27"/>
      <c r="V282" s="10"/>
    </row>
    <row r="283" spans="1:22" ht="15.75" customHeight="1" x14ac:dyDescent="0.55000000000000004">
      <c r="A283" s="19" t="s">
        <v>1322</v>
      </c>
      <c r="B283">
        <v>5</v>
      </c>
      <c r="C283">
        <v>168941</v>
      </c>
      <c r="D283">
        <v>9661339</v>
      </c>
      <c r="E283">
        <v>30508</v>
      </c>
      <c r="F283">
        <v>86310</v>
      </c>
      <c r="G283" t="s">
        <v>1309</v>
      </c>
      <c r="H283" s="12" t="s">
        <v>1294</v>
      </c>
      <c r="I283" s="12" t="s">
        <v>1295</v>
      </c>
      <c r="J283" s="12" t="s">
        <v>1310</v>
      </c>
      <c r="K283" s="12" t="s">
        <v>1311</v>
      </c>
      <c r="L283" s="12" t="s">
        <v>1312</v>
      </c>
      <c r="M283" s="12" t="s">
        <v>1309</v>
      </c>
      <c r="N283" s="13" t="s">
        <v>1310</v>
      </c>
      <c r="O283" s="13" t="s">
        <v>1311</v>
      </c>
      <c r="P283" s="14" t="s">
        <v>1312</v>
      </c>
      <c r="Q283" s="12"/>
      <c r="R283" s="12" t="s">
        <v>1294</v>
      </c>
      <c r="S283" s="12" t="s">
        <v>1295</v>
      </c>
      <c r="T283" s="12" t="s">
        <v>1310</v>
      </c>
      <c r="U283" s="12" t="s">
        <v>1311</v>
      </c>
      <c r="V283" s="12" t="s">
        <v>1312</v>
      </c>
    </row>
    <row r="284" spans="1:22" x14ac:dyDescent="0.55000000000000004">
      <c r="A284" s="19"/>
      <c r="B284">
        <v>10</v>
      </c>
      <c r="C284">
        <v>488576</v>
      </c>
      <c r="D284">
        <v>19171551</v>
      </c>
      <c r="E284">
        <v>63551</v>
      </c>
      <c r="F284">
        <v>115383</v>
      </c>
      <c r="G284">
        <v>10</v>
      </c>
      <c r="H284" s="15">
        <f t="shared" ref="H284:H305" si="130">(C284-C283)*0.33*3/32768/300</f>
        <v>3.2189804077148443E-2</v>
      </c>
      <c r="I284" s="15">
        <f t="shared" ref="I284:I304" si="131">(D284-D283)*0.0011*3/327680/30</f>
        <v>3.1925150146484373E-3</v>
      </c>
      <c r="J284" s="15">
        <f t="shared" ref="J284:J304" si="132">(E284-E283)*17.4*3/327680/30</f>
        <v>0.17546026611328125</v>
      </c>
      <c r="K284" s="15">
        <f t="shared" ref="K284:K305" si="133">(F284-F283)*18.8*3/327680/30</f>
        <v>0.16680065917968753</v>
      </c>
      <c r="L284" s="15">
        <f t="shared" ref="L284:L305" si="134">SUM(H284:K284)</f>
        <v>0.37764324438476565</v>
      </c>
      <c r="M284">
        <v>10</v>
      </c>
      <c r="N284" s="16">
        <f t="shared" ref="N284:N305" si="135">(E284-E283)/(C284-C283+D284-D283)</f>
        <v>3.3614968778252602E-3</v>
      </c>
      <c r="O284" s="16">
        <f t="shared" ref="O284:O305" si="136">(F284-F283)/(C284-C283+D284-D283)</f>
        <v>2.9576248745275487E-3</v>
      </c>
      <c r="P284" s="17">
        <f t="shared" ref="P284:P305" si="137">SUM(N284:O284)</f>
        <v>6.319121752352809E-3</v>
      </c>
      <c r="Q284">
        <v>10</v>
      </c>
      <c r="R284" s="15">
        <f t="shared" ref="R284:R305" si="138">(C284-C$3)*0.33*3/32768</f>
        <v>9.0028729248046879</v>
      </c>
      <c r="S284" s="15">
        <f t="shared" ref="S284:S305" si="139">(D284-D$3)*0.0011*3/32768</f>
        <v>0.95994067382812509</v>
      </c>
      <c r="T284" s="15">
        <f t="shared" ref="T284:T305" si="140">(E284-E$3)*17.4*3/32768</f>
        <v>61.04443359375</v>
      </c>
      <c r="U284" s="15">
        <f t="shared" ref="U284:U305" si="141">(E284-E$3)*18.8*3/32768</f>
        <v>65.9560546875</v>
      </c>
      <c r="V284" s="15">
        <f t="shared" ref="V284:V305" si="142">SUM(R284:U284)</f>
        <v>136.96330187988281</v>
      </c>
    </row>
    <row r="285" spans="1:22" x14ac:dyDescent="0.55000000000000004">
      <c r="A285" s="19"/>
      <c r="B285">
        <v>15</v>
      </c>
      <c r="C285">
        <v>768973</v>
      </c>
      <c r="D285">
        <v>28721109</v>
      </c>
      <c r="E285">
        <v>78426</v>
      </c>
      <c r="F285">
        <v>128866</v>
      </c>
      <c r="G285">
        <v>15</v>
      </c>
      <c r="H285" s="15">
        <f t="shared" si="130"/>
        <v>2.8238223266601567E-2</v>
      </c>
      <c r="I285" s="15">
        <f t="shared" si="131"/>
        <v>3.2057232055664065E-3</v>
      </c>
      <c r="J285" s="15">
        <f t="shared" si="132"/>
        <v>7.8987121582031236E-2</v>
      </c>
      <c r="K285" s="15">
        <f t="shared" si="133"/>
        <v>7.7356079101562517E-2</v>
      </c>
      <c r="L285" s="15">
        <f t="shared" si="134"/>
        <v>0.18778714715576172</v>
      </c>
      <c r="M285">
        <v>15</v>
      </c>
      <c r="N285" s="16">
        <f t="shared" si="135"/>
        <v>1.5132317492806426E-3</v>
      </c>
      <c r="O285" s="16">
        <f t="shared" si="136"/>
        <v>1.3716237765076238E-3</v>
      </c>
      <c r="P285" s="17">
        <f t="shared" si="137"/>
        <v>2.8848555257882666E-3</v>
      </c>
      <c r="Q285">
        <v>15</v>
      </c>
      <c r="R285" s="15">
        <f t="shared" si="138"/>
        <v>17.474339904785158</v>
      </c>
      <c r="S285" s="15">
        <f t="shared" si="139"/>
        <v>1.921657635498047</v>
      </c>
      <c r="T285" s="15">
        <f t="shared" si="140"/>
        <v>84.740570068359361</v>
      </c>
      <c r="U285" s="15">
        <f t="shared" si="141"/>
        <v>91.55877685546875</v>
      </c>
      <c r="V285" s="15">
        <f t="shared" si="142"/>
        <v>195.69534446411132</v>
      </c>
    </row>
    <row r="286" spans="1:22" x14ac:dyDescent="0.55000000000000004">
      <c r="A286" s="19"/>
      <c r="B286">
        <v>20</v>
      </c>
      <c r="C286">
        <v>1093101</v>
      </c>
      <c r="D286">
        <v>38226585</v>
      </c>
      <c r="E286">
        <v>133550</v>
      </c>
      <c r="F286">
        <v>166897</v>
      </c>
      <c r="G286">
        <v>20</v>
      </c>
      <c r="H286" s="15">
        <f t="shared" si="130"/>
        <v>3.2642285156250006E-2</v>
      </c>
      <c r="I286" s="15">
        <f t="shared" si="131"/>
        <v>3.1909251708984376E-3</v>
      </c>
      <c r="J286" s="15">
        <f t="shared" si="132"/>
        <v>0.29271166992187497</v>
      </c>
      <c r="K286" s="15">
        <f t="shared" si="133"/>
        <v>0.21819543457031251</v>
      </c>
      <c r="L286" s="15">
        <f t="shared" si="134"/>
        <v>0.54674031481933594</v>
      </c>
      <c r="M286">
        <v>20</v>
      </c>
      <c r="N286" s="16">
        <f t="shared" si="135"/>
        <v>5.6079573500621184E-3</v>
      </c>
      <c r="O286" s="16">
        <f t="shared" si="136"/>
        <v>3.86902666679146E-3</v>
      </c>
      <c r="P286" s="17">
        <f t="shared" si="137"/>
        <v>9.4769840168535784E-3</v>
      </c>
      <c r="Q286">
        <v>20</v>
      </c>
      <c r="R286" s="15">
        <f t="shared" si="138"/>
        <v>27.267025451660157</v>
      </c>
      <c r="S286" s="15">
        <f t="shared" si="139"/>
        <v>2.8789351867675785</v>
      </c>
      <c r="T286" s="15">
        <f t="shared" si="140"/>
        <v>172.55407104492187</v>
      </c>
      <c r="U286" s="15">
        <f t="shared" si="141"/>
        <v>186.43773193359377</v>
      </c>
      <c r="V286" s="15">
        <f t="shared" si="142"/>
        <v>389.1377636169434</v>
      </c>
    </row>
    <row r="287" spans="1:22" x14ac:dyDescent="0.55000000000000004">
      <c r="A287" s="19"/>
      <c r="B287">
        <v>25</v>
      </c>
      <c r="C287">
        <v>1517307</v>
      </c>
      <c r="D287">
        <v>47630104</v>
      </c>
      <c r="E287">
        <v>213190</v>
      </c>
      <c r="F287">
        <v>227127</v>
      </c>
      <c r="G287">
        <v>25</v>
      </c>
      <c r="H287" s="15">
        <f t="shared" si="130"/>
        <v>4.272094116210938E-2</v>
      </c>
      <c r="I287" s="15">
        <f t="shared" si="131"/>
        <v>3.1566988830566403E-3</v>
      </c>
      <c r="J287" s="15">
        <f t="shared" si="132"/>
        <v>0.42289306640624996</v>
      </c>
      <c r="K287" s="15">
        <f t="shared" si="133"/>
        <v>0.34555786132812499</v>
      </c>
      <c r="L287" s="15">
        <f t="shared" si="134"/>
        <v>0.81432856777954099</v>
      </c>
      <c r="M287">
        <v>25</v>
      </c>
      <c r="N287" s="16">
        <f t="shared" si="135"/>
        <v>8.1036048525981348E-3</v>
      </c>
      <c r="O287" s="16">
        <f t="shared" si="136"/>
        <v>6.1285801139124262E-3</v>
      </c>
      <c r="P287" s="17">
        <f t="shared" si="137"/>
        <v>1.4232184966510561E-2</v>
      </c>
      <c r="Q287">
        <v>25</v>
      </c>
      <c r="R287" s="15">
        <f t="shared" si="138"/>
        <v>40.083307800292971</v>
      </c>
      <c r="S287" s="15">
        <f t="shared" si="139"/>
        <v>3.8259448516845707</v>
      </c>
      <c r="T287" s="15">
        <f t="shared" si="140"/>
        <v>299.42199096679684</v>
      </c>
      <c r="U287" s="15">
        <f t="shared" si="141"/>
        <v>323.5134155273438</v>
      </c>
      <c r="V287" s="15">
        <f t="shared" si="142"/>
        <v>666.84465914611815</v>
      </c>
    </row>
    <row r="288" spans="1:22" x14ac:dyDescent="0.55000000000000004">
      <c r="A288" s="19"/>
      <c r="B288">
        <v>30</v>
      </c>
      <c r="C288">
        <v>1849570</v>
      </c>
      <c r="D288">
        <v>57127524</v>
      </c>
      <c r="E288">
        <v>224363</v>
      </c>
      <c r="F288">
        <v>248683</v>
      </c>
      <c r="G288">
        <v>30</v>
      </c>
      <c r="H288" s="15">
        <f t="shared" si="130"/>
        <v>3.3461544799804684E-2</v>
      </c>
      <c r="I288" s="15">
        <f t="shared" si="131"/>
        <v>3.1882208251953125E-3</v>
      </c>
      <c r="J288" s="15">
        <f t="shared" si="132"/>
        <v>5.9329284667968746E-2</v>
      </c>
      <c r="K288" s="15">
        <f t="shared" si="133"/>
        <v>0.12367333984374999</v>
      </c>
      <c r="L288" s="15">
        <f t="shared" si="134"/>
        <v>0.21965239013671872</v>
      </c>
      <c r="M288">
        <v>30</v>
      </c>
      <c r="N288" s="16">
        <f t="shared" si="135"/>
        <v>1.1366592391636638E-3</v>
      </c>
      <c r="O288" s="16">
        <f t="shared" si="136"/>
        <v>2.1929496607367704E-3</v>
      </c>
      <c r="P288" s="17">
        <f t="shared" si="137"/>
        <v>3.3296088999004341E-3</v>
      </c>
      <c r="Q288">
        <v>30</v>
      </c>
      <c r="R288" s="15">
        <f t="shared" si="138"/>
        <v>50.121771240234381</v>
      </c>
      <c r="S288" s="15">
        <f t="shared" si="139"/>
        <v>4.7824110992431645</v>
      </c>
      <c r="T288" s="15">
        <f t="shared" si="140"/>
        <v>317.22077636718745</v>
      </c>
      <c r="U288" s="15">
        <f t="shared" si="141"/>
        <v>342.74428710937502</v>
      </c>
      <c r="V288" s="15">
        <f t="shared" si="142"/>
        <v>714.86924581604001</v>
      </c>
    </row>
    <row r="289" spans="2:22" x14ac:dyDescent="0.55000000000000004">
      <c r="B289">
        <v>35</v>
      </c>
      <c r="C289">
        <v>2316144</v>
      </c>
      <c r="D289">
        <v>66491034</v>
      </c>
      <c r="E289">
        <v>253919</v>
      </c>
      <c r="F289">
        <v>291364</v>
      </c>
      <c r="G289">
        <v>35</v>
      </c>
      <c r="H289" s="15">
        <f t="shared" si="130"/>
        <v>4.6987738037109379E-2</v>
      </c>
      <c r="I289" s="15">
        <f t="shared" si="131"/>
        <v>3.1432681274414067E-3</v>
      </c>
      <c r="J289" s="15">
        <f t="shared" si="132"/>
        <v>0.15694409179687502</v>
      </c>
      <c r="K289" s="15">
        <f t="shared" si="133"/>
        <v>0.24487390136718754</v>
      </c>
      <c r="L289" s="15">
        <f t="shared" si="134"/>
        <v>0.45194899932861332</v>
      </c>
      <c r="N289" s="16">
        <f t="shared" si="135"/>
        <v>3.0066884474232365E-3</v>
      </c>
      <c r="O289" s="16">
        <f t="shared" si="136"/>
        <v>4.341875410220299E-3</v>
      </c>
      <c r="P289" s="17">
        <f t="shared" si="137"/>
        <v>7.348563857643535E-3</v>
      </c>
      <c r="R289" s="15">
        <f t="shared" si="138"/>
        <v>64.218092651367186</v>
      </c>
      <c r="S289" s="15">
        <f t="shared" si="139"/>
        <v>5.7253915374755859</v>
      </c>
      <c r="T289" s="15">
        <f t="shared" si="140"/>
        <v>364.30400390624999</v>
      </c>
      <c r="U289" s="15">
        <f t="shared" si="141"/>
        <v>393.61582031250003</v>
      </c>
      <c r="V289" s="15">
        <f t="shared" si="142"/>
        <v>827.86330840759274</v>
      </c>
    </row>
    <row r="290" spans="2:22" x14ac:dyDescent="0.55000000000000004">
      <c r="B290">
        <v>40</v>
      </c>
      <c r="C290">
        <v>2753004</v>
      </c>
      <c r="D290">
        <v>75883994</v>
      </c>
      <c r="E290">
        <v>276617</v>
      </c>
      <c r="F290">
        <v>312870</v>
      </c>
      <c r="G290">
        <v>40</v>
      </c>
      <c r="H290" s="15">
        <f t="shared" si="130"/>
        <v>4.3995300292968754E-2</v>
      </c>
      <c r="I290" s="15">
        <f t="shared" si="131"/>
        <v>3.1531542968750003E-3</v>
      </c>
      <c r="J290" s="15">
        <f t="shared" si="132"/>
        <v>0.12052770996093748</v>
      </c>
      <c r="K290" s="15">
        <f t="shared" si="133"/>
        <v>0.12338647460937499</v>
      </c>
      <c r="L290" s="15">
        <f t="shared" si="134"/>
        <v>0.29106263916015623</v>
      </c>
      <c r="N290" s="16">
        <f t="shared" si="135"/>
        <v>2.3090961991165657E-3</v>
      </c>
      <c r="O290" s="16">
        <f t="shared" si="136"/>
        <v>2.1878325340647133E-3</v>
      </c>
      <c r="P290" s="17">
        <f t="shared" si="137"/>
        <v>4.4969287331812786E-3</v>
      </c>
      <c r="R290" s="15">
        <f t="shared" si="138"/>
        <v>77.416682739257809</v>
      </c>
      <c r="S290" s="15">
        <f t="shared" si="139"/>
        <v>6.6713378265380854</v>
      </c>
      <c r="T290" s="15">
        <f t="shared" si="140"/>
        <v>400.46231689453123</v>
      </c>
      <c r="U290" s="15">
        <f t="shared" si="141"/>
        <v>432.68342285156245</v>
      </c>
      <c r="V290" s="15">
        <f t="shared" si="142"/>
        <v>917.23376031188957</v>
      </c>
    </row>
    <row r="291" spans="2:22" x14ac:dyDescent="0.55000000000000004">
      <c r="B291">
        <v>45</v>
      </c>
      <c r="C291">
        <v>3260433</v>
      </c>
      <c r="D291">
        <v>85205967</v>
      </c>
      <c r="E291">
        <v>292283</v>
      </c>
      <c r="F291">
        <v>341847</v>
      </c>
      <c r="G291">
        <v>45</v>
      </c>
      <c r="H291" s="15">
        <f t="shared" si="130"/>
        <v>5.1102163696289067E-2</v>
      </c>
      <c r="I291" s="15">
        <f t="shared" si="131"/>
        <v>3.1293244323730473E-3</v>
      </c>
      <c r="J291" s="15">
        <f t="shared" si="132"/>
        <v>8.3187377929687487E-2</v>
      </c>
      <c r="K291" s="15">
        <f t="shared" si="133"/>
        <v>0.16624987792968746</v>
      </c>
      <c r="L291" s="15">
        <f t="shared" si="134"/>
        <v>0.30366874398803706</v>
      </c>
      <c r="N291" s="16">
        <f t="shared" si="135"/>
        <v>1.5937897341058997E-3</v>
      </c>
      <c r="O291" s="16">
        <f t="shared" si="136"/>
        <v>2.9479921565930462E-3</v>
      </c>
      <c r="P291" s="17">
        <f t="shared" si="137"/>
        <v>4.541781890698946E-3</v>
      </c>
      <c r="R291" s="15">
        <f t="shared" si="138"/>
        <v>92.74733184814454</v>
      </c>
      <c r="S291" s="15">
        <f t="shared" si="139"/>
        <v>7.610135156250001</v>
      </c>
      <c r="T291" s="15">
        <f t="shared" si="140"/>
        <v>425.41853027343745</v>
      </c>
      <c r="U291" s="15">
        <f t="shared" si="141"/>
        <v>459.64760742187502</v>
      </c>
      <c r="V291" s="15">
        <f t="shared" si="142"/>
        <v>985.42360469970697</v>
      </c>
    </row>
    <row r="292" spans="2:22" x14ac:dyDescent="0.55000000000000004">
      <c r="B292">
        <v>50</v>
      </c>
      <c r="C292">
        <v>3811687</v>
      </c>
      <c r="D292">
        <v>94484411</v>
      </c>
      <c r="E292">
        <v>316782</v>
      </c>
      <c r="F292">
        <v>372576</v>
      </c>
      <c r="G292">
        <v>50</v>
      </c>
      <c r="H292" s="15">
        <f t="shared" si="130"/>
        <v>5.5515692138671871E-2</v>
      </c>
      <c r="I292" s="15">
        <f t="shared" si="131"/>
        <v>3.1147120361328128E-3</v>
      </c>
      <c r="J292" s="15">
        <f t="shared" si="132"/>
        <v>0.13009112548828122</v>
      </c>
      <c r="K292" s="15">
        <f t="shared" si="133"/>
        <v>0.17630163574218749</v>
      </c>
      <c r="L292" s="15">
        <f t="shared" si="134"/>
        <v>0.36502316540527341</v>
      </c>
      <c r="N292" s="16">
        <f t="shared" si="135"/>
        <v>2.4923451361374481E-3</v>
      </c>
      <c r="O292" s="16">
        <f t="shared" si="136"/>
        <v>3.1261387684545345E-3</v>
      </c>
      <c r="P292" s="17">
        <f t="shared" si="137"/>
        <v>5.6184839045919826E-3</v>
      </c>
      <c r="R292" s="15">
        <f t="shared" si="138"/>
        <v>109.4020394897461</v>
      </c>
      <c r="S292" s="15">
        <f t="shared" si="139"/>
        <v>8.544548767089843</v>
      </c>
      <c r="T292" s="15">
        <f t="shared" si="140"/>
        <v>464.44586791992185</v>
      </c>
      <c r="U292" s="15">
        <f t="shared" si="141"/>
        <v>501.8150756835937</v>
      </c>
      <c r="V292" s="15">
        <f t="shared" si="142"/>
        <v>1084.2075318603515</v>
      </c>
    </row>
    <row r="293" spans="2:22" x14ac:dyDescent="0.55000000000000004">
      <c r="B293">
        <v>55</v>
      </c>
      <c r="C293">
        <v>4341500</v>
      </c>
      <c r="D293">
        <v>103784280</v>
      </c>
      <c r="E293">
        <v>326799</v>
      </c>
      <c r="F293">
        <v>396956</v>
      </c>
      <c r="G293">
        <v>55</v>
      </c>
      <c r="H293" s="15">
        <f t="shared" si="130"/>
        <v>5.3356411743164064E-2</v>
      </c>
      <c r="I293" s="15">
        <f t="shared" si="131"/>
        <v>3.1219042663574218E-3</v>
      </c>
      <c r="J293" s="15">
        <f t="shared" si="132"/>
        <v>5.3190856933593746E-2</v>
      </c>
      <c r="K293" s="15">
        <f t="shared" si="133"/>
        <v>0.13987548828125002</v>
      </c>
      <c r="L293" s="15">
        <f t="shared" si="134"/>
        <v>0.24954466122436525</v>
      </c>
      <c r="N293" s="16">
        <f t="shared" si="135"/>
        <v>1.0190563641835006E-3</v>
      </c>
      <c r="O293" s="16">
        <f t="shared" si="136"/>
        <v>2.4802430027746573E-3</v>
      </c>
      <c r="P293" s="17">
        <f t="shared" si="137"/>
        <v>3.4992993669581579E-3</v>
      </c>
      <c r="R293" s="15">
        <f t="shared" si="138"/>
        <v>125.40896301269532</v>
      </c>
      <c r="S293" s="15">
        <f t="shared" si="139"/>
        <v>9.4811200469970718</v>
      </c>
      <c r="T293" s="15">
        <f t="shared" si="140"/>
        <v>480.40312499999993</v>
      </c>
      <c r="U293" s="15">
        <f t="shared" si="141"/>
        <v>519.05625000000009</v>
      </c>
      <c r="V293" s="15">
        <f t="shared" si="142"/>
        <v>1134.3494580596926</v>
      </c>
    </row>
    <row r="294" spans="2:22" x14ac:dyDescent="0.55000000000000004">
      <c r="B294">
        <v>60</v>
      </c>
      <c r="C294">
        <v>4901569</v>
      </c>
      <c r="D294">
        <v>113051916</v>
      </c>
      <c r="E294">
        <v>342447</v>
      </c>
      <c r="F294">
        <v>429041</v>
      </c>
      <c r="G294">
        <v>60</v>
      </c>
      <c r="H294" s="15">
        <f t="shared" si="130"/>
        <v>5.6403433227539067E-2</v>
      </c>
      <c r="I294" s="15">
        <f t="shared" si="131"/>
        <v>3.1110838623046875E-3</v>
      </c>
      <c r="J294" s="15">
        <f t="shared" si="132"/>
        <v>8.3091796874999985E-2</v>
      </c>
      <c r="K294" s="15">
        <f t="shared" si="133"/>
        <v>0.18408142089843749</v>
      </c>
      <c r="L294" s="15">
        <f t="shared" si="134"/>
        <v>0.32668773486328123</v>
      </c>
      <c r="N294" s="16">
        <f t="shared" si="135"/>
        <v>1.5922333851087309E-3</v>
      </c>
      <c r="O294" s="16">
        <f t="shared" si="136"/>
        <v>3.264750010302507E-3</v>
      </c>
      <c r="P294" s="17">
        <f t="shared" si="137"/>
        <v>4.8569833954112381E-3</v>
      </c>
      <c r="R294" s="15">
        <f t="shared" si="138"/>
        <v>142.32999298095703</v>
      </c>
      <c r="S294" s="15">
        <f t="shared" si="139"/>
        <v>10.414445205688477</v>
      </c>
      <c r="T294" s="15">
        <f t="shared" si="140"/>
        <v>505.33066406249998</v>
      </c>
      <c r="U294" s="15">
        <f t="shared" si="141"/>
        <v>545.98945312499995</v>
      </c>
      <c r="V294" s="15">
        <f t="shared" si="142"/>
        <v>1204.0645553741456</v>
      </c>
    </row>
    <row r="295" spans="2:22" x14ac:dyDescent="0.55000000000000004">
      <c r="B295">
        <v>65</v>
      </c>
      <c r="C295">
        <v>5481490</v>
      </c>
      <c r="D295">
        <v>122301858</v>
      </c>
      <c r="E295">
        <v>359526</v>
      </c>
      <c r="F295">
        <v>466880</v>
      </c>
      <c r="G295">
        <v>65</v>
      </c>
      <c r="H295" s="15">
        <f t="shared" si="130"/>
        <v>5.8402688598632818E-2</v>
      </c>
      <c r="I295" s="15">
        <f t="shared" si="131"/>
        <v>3.1051441040039064E-3</v>
      </c>
      <c r="J295" s="15">
        <f t="shared" si="132"/>
        <v>9.0690490722656239E-2</v>
      </c>
      <c r="K295" s="15">
        <f t="shared" si="133"/>
        <v>0.21709387207031253</v>
      </c>
      <c r="L295" s="15">
        <f t="shared" si="134"/>
        <v>0.36929219549560549</v>
      </c>
      <c r="N295" s="16">
        <f t="shared" si="135"/>
        <v>1.7374606339884899E-3</v>
      </c>
      <c r="O295" s="16">
        <f t="shared" si="136"/>
        <v>3.8493924076052738E-3</v>
      </c>
      <c r="P295" s="17">
        <f t="shared" si="137"/>
        <v>5.5868530415937642E-3</v>
      </c>
      <c r="R295" s="15">
        <f t="shared" si="138"/>
        <v>159.85079956054688</v>
      </c>
      <c r="S295" s="15">
        <f t="shared" si="139"/>
        <v>11.34598843688965</v>
      </c>
      <c r="T295" s="15">
        <f t="shared" si="140"/>
        <v>532.53781127929676</v>
      </c>
      <c r="U295" s="15">
        <f t="shared" si="141"/>
        <v>575.38568115234375</v>
      </c>
      <c r="V295" s="15">
        <f t="shared" si="142"/>
        <v>1279.120280429077</v>
      </c>
    </row>
    <row r="296" spans="2:22" x14ac:dyDescent="0.55000000000000004">
      <c r="B296">
        <v>70</v>
      </c>
      <c r="C296">
        <v>6055894</v>
      </c>
      <c r="D296">
        <v>131557050</v>
      </c>
      <c r="E296">
        <v>374154</v>
      </c>
      <c r="F296">
        <v>506840</v>
      </c>
      <c r="G296">
        <v>70</v>
      </c>
      <c r="H296" s="15">
        <f t="shared" si="130"/>
        <v>5.7847082519531245E-2</v>
      </c>
      <c r="I296" s="15">
        <f t="shared" si="131"/>
        <v>3.1069064941406251E-3</v>
      </c>
      <c r="J296" s="15">
        <f t="shared" si="132"/>
        <v>7.7675537109374998E-2</v>
      </c>
      <c r="K296" s="15">
        <f t="shared" si="133"/>
        <v>0.22926269531249999</v>
      </c>
      <c r="L296" s="15">
        <f t="shared" si="134"/>
        <v>0.36789222143554684</v>
      </c>
      <c r="N296" s="16">
        <f t="shared" si="135"/>
        <v>1.4881588215833082E-3</v>
      </c>
      <c r="O296" s="16">
        <f t="shared" si="136"/>
        <v>4.0652738932505468E-3</v>
      </c>
      <c r="P296" s="17">
        <f t="shared" si="137"/>
        <v>5.5534327148338549E-3</v>
      </c>
      <c r="R296" s="15">
        <f t="shared" si="138"/>
        <v>177.20492431640625</v>
      </c>
      <c r="S296" s="15">
        <f t="shared" si="139"/>
        <v>12.278060385131838</v>
      </c>
      <c r="T296" s="15">
        <f t="shared" si="140"/>
        <v>555.84047241210931</v>
      </c>
      <c r="U296" s="15">
        <f t="shared" si="141"/>
        <v>600.56326904296884</v>
      </c>
      <c r="V296" s="15">
        <f t="shared" si="142"/>
        <v>1345.8867261566163</v>
      </c>
    </row>
    <row r="297" spans="2:22" x14ac:dyDescent="0.55000000000000004">
      <c r="B297">
        <v>75</v>
      </c>
      <c r="C297">
        <v>6652357</v>
      </c>
      <c r="D297">
        <v>140790477</v>
      </c>
      <c r="E297">
        <v>398513</v>
      </c>
      <c r="F297">
        <v>555693</v>
      </c>
      <c r="G297">
        <v>75</v>
      </c>
      <c r="H297" s="15">
        <f t="shared" si="130"/>
        <v>6.0068600463867187E-2</v>
      </c>
      <c r="I297" s="15">
        <f t="shared" si="131"/>
        <v>3.0996001281738284E-3</v>
      </c>
      <c r="J297" s="15">
        <f t="shared" si="132"/>
        <v>0.12934771728515623</v>
      </c>
      <c r="K297" s="15">
        <f t="shared" si="133"/>
        <v>0.28028454589843754</v>
      </c>
      <c r="L297" s="15">
        <f t="shared" si="134"/>
        <v>0.47280046377563478</v>
      </c>
      <c r="N297" s="16">
        <f t="shared" si="135"/>
        <v>2.4780541796500266E-3</v>
      </c>
      <c r="O297" s="16">
        <f t="shared" si="136"/>
        <v>4.9698419819550373E-3</v>
      </c>
      <c r="P297" s="17">
        <f t="shared" si="137"/>
        <v>7.4478961616050634E-3</v>
      </c>
      <c r="R297" s="15">
        <f t="shared" si="138"/>
        <v>195.22550445556641</v>
      </c>
      <c r="S297" s="15">
        <f t="shared" si="139"/>
        <v>13.207940423583986</v>
      </c>
      <c r="T297" s="15">
        <f t="shared" si="140"/>
        <v>594.6447875976562</v>
      </c>
      <c r="U297" s="15">
        <f t="shared" si="141"/>
        <v>642.48977050781252</v>
      </c>
      <c r="V297" s="15">
        <f t="shared" si="142"/>
        <v>1445.5680029846189</v>
      </c>
    </row>
    <row r="298" spans="2:22" x14ac:dyDescent="0.55000000000000004">
      <c r="B298">
        <v>80</v>
      </c>
      <c r="C298">
        <v>7236378</v>
      </c>
      <c r="D298">
        <v>150036152</v>
      </c>
      <c r="E298">
        <v>414741</v>
      </c>
      <c r="F298">
        <v>598441</v>
      </c>
      <c r="G298">
        <v>80</v>
      </c>
      <c r="H298" s="15">
        <f t="shared" si="130"/>
        <v>5.8815591430664067E-2</v>
      </c>
      <c r="I298" s="15">
        <f t="shared" si="131"/>
        <v>3.1037117004394533E-3</v>
      </c>
      <c r="J298" s="15">
        <f t="shared" si="132"/>
        <v>8.6171630859374987E-2</v>
      </c>
      <c r="K298" s="15">
        <f t="shared" si="133"/>
        <v>0.24525830078125002</v>
      </c>
      <c r="L298" s="15">
        <f t="shared" si="134"/>
        <v>0.39334923477172856</v>
      </c>
      <c r="N298" s="16">
        <f t="shared" si="135"/>
        <v>1.6509157556856286E-3</v>
      </c>
      <c r="O298" s="16">
        <f t="shared" si="136"/>
        <v>4.3488628742943828E-3</v>
      </c>
      <c r="P298" s="17">
        <f t="shared" si="137"/>
        <v>5.9997786299800116E-3</v>
      </c>
      <c r="R298" s="15">
        <f t="shared" si="138"/>
        <v>212.87018188476563</v>
      </c>
      <c r="S298" s="15">
        <f t="shared" si="139"/>
        <v>14.139053933715822</v>
      </c>
      <c r="T298" s="15">
        <f t="shared" si="140"/>
        <v>620.49627685546864</v>
      </c>
      <c r="U298" s="15">
        <f t="shared" si="141"/>
        <v>670.4212646484375</v>
      </c>
      <c r="V298" s="15">
        <f t="shared" si="142"/>
        <v>1517.9267773223876</v>
      </c>
    </row>
    <row r="299" spans="2:22" x14ac:dyDescent="0.55000000000000004">
      <c r="B299">
        <v>85</v>
      </c>
      <c r="C299">
        <v>7823661</v>
      </c>
      <c r="D299">
        <v>159278619</v>
      </c>
      <c r="E299">
        <v>427956</v>
      </c>
      <c r="F299">
        <v>639131</v>
      </c>
      <c r="G299">
        <v>85</v>
      </c>
      <c r="H299" s="15">
        <f t="shared" si="130"/>
        <v>5.9144100952148441E-2</v>
      </c>
      <c r="I299" s="15">
        <f t="shared" si="131"/>
        <v>3.102634796142578E-3</v>
      </c>
      <c r="J299" s="15">
        <f t="shared" si="132"/>
        <v>7.0172424316406232E-2</v>
      </c>
      <c r="K299" s="15">
        <f t="shared" si="133"/>
        <v>0.23345092773437501</v>
      </c>
      <c r="L299" s="15">
        <f t="shared" si="134"/>
        <v>0.36587008779907226</v>
      </c>
      <c r="N299" s="16">
        <f t="shared" si="135"/>
        <v>1.3443882092626974E-3</v>
      </c>
      <c r="O299" s="16">
        <f t="shared" si="136"/>
        <v>4.1394745542867317E-3</v>
      </c>
      <c r="P299" s="17">
        <f t="shared" si="137"/>
        <v>5.4838627635494294E-3</v>
      </c>
      <c r="R299" s="15">
        <f t="shared" si="138"/>
        <v>230.61341217041019</v>
      </c>
      <c r="S299" s="15">
        <f t="shared" si="139"/>
        <v>15.069844372558595</v>
      </c>
      <c r="T299" s="15">
        <f t="shared" si="140"/>
        <v>641.54800415039051</v>
      </c>
      <c r="U299" s="15">
        <f t="shared" si="141"/>
        <v>693.16680908203125</v>
      </c>
      <c r="V299" s="15">
        <f t="shared" si="142"/>
        <v>1580.3980697753905</v>
      </c>
    </row>
    <row r="300" spans="2:22" x14ac:dyDescent="0.55000000000000004">
      <c r="B300">
        <v>90</v>
      </c>
      <c r="C300">
        <v>8395482</v>
      </c>
      <c r="D300">
        <v>168536492</v>
      </c>
      <c r="E300">
        <v>440948</v>
      </c>
      <c r="F300">
        <v>672415</v>
      </c>
      <c r="G300">
        <v>90</v>
      </c>
      <c r="H300" s="15">
        <f t="shared" si="130"/>
        <v>5.7586953735351568E-2</v>
      </c>
      <c r="I300" s="15">
        <f t="shared" si="131"/>
        <v>3.1078064880371097E-3</v>
      </c>
      <c r="J300" s="15">
        <f t="shared" si="132"/>
        <v>6.8988281249999991E-2</v>
      </c>
      <c r="K300" s="15">
        <f t="shared" si="133"/>
        <v>0.19096044921875002</v>
      </c>
      <c r="L300" s="15">
        <f t="shared" si="134"/>
        <v>0.32064349069213871</v>
      </c>
      <c r="N300" s="16">
        <f t="shared" si="135"/>
        <v>1.3217095059113743E-3</v>
      </c>
      <c r="O300" s="16">
        <f t="shared" si="136"/>
        <v>3.3860667483646997E-3</v>
      </c>
      <c r="P300" s="17">
        <f t="shared" si="137"/>
        <v>4.7077762542760745E-3</v>
      </c>
      <c r="R300" s="15">
        <f t="shared" si="138"/>
        <v>247.88949829101566</v>
      </c>
      <c r="S300" s="15">
        <f t="shared" si="139"/>
        <v>16.002186318969727</v>
      </c>
      <c r="T300" s="15">
        <f t="shared" si="140"/>
        <v>662.24448852539058</v>
      </c>
      <c r="U300" s="15">
        <f t="shared" si="141"/>
        <v>715.52852783203127</v>
      </c>
      <c r="V300" s="15">
        <f t="shared" si="142"/>
        <v>1641.664700967407</v>
      </c>
    </row>
    <row r="301" spans="2:22" x14ac:dyDescent="0.55000000000000004">
      <c r="B301">
        <v>95</v>
      </c>
      <c r="C301">
        <v>8959075</v>
      </c>
      <c r="D301">
        <v>177802981</v>
      </c>
      <c r="E301">
        <v>457219</v>
      </c>
      <c r="F301">
        <v>709725</v>
      </c>
      <c r="G301">
        <v>95</v>
      </c>
      <c r="H301" s="15">
        <f t="shared" si="130"/>
        <v>5.6758328247070319E-2</v>
      </c>
      <c r="I301" s="15">
        <f t="shared" si="131"/>
        <v>3.1106988220214837E-3</v>
      </c>
      <c r="J301" s="15">
        <f t="shared" si="132"/>
        <v>8.639996337890625E-2</v>
      </c>
      <c r="K301" s="15">
        <f t="shared" si="133"/>
        <v>0.21405883789062499</v>
      </c>
      <c r="L301" s="15">
        <f t="shared" si="134"/>
        <v>0.36032782833862304</v>
      </c>
      <c r="N301" s="16">
        <f t="shared" si="135"/>
        <v>1.6552252565136282E-3</v>
      </c>
      <c r="O301" s="16">
        <f t="shared" si="136"/>
        <v>3.7954922451308138E-3</v>
      </c>
      <c r="P301" s="17">
        <f t="shared" si="137"/>
        <v>5.450717501644442E-3</v>
      </c>
      <c r="R301" s="15">
        <f t="shared" si="138"/>
        <v>264.91699676513673</v>
      </c>
      <c r="S301" s="15">
        <f t="shared" si="139"/>
        <v>16.93539596557617</v>
      </c>
      <c r="T301" s="15">
        <f t="shared" si="140"/>
        <v>688.16447753906243</v>
      </c>
      <c r="U301" s="15">
        <f t="shared" si="141"/>
        <v>743.53403320312509</v>
      </c>
      <c r="V301" s="15">
        <f t="shared" si="142"/>
        <v>1713.5509034729005</v>
      </c>
    </row>
    <row r="302" spans="2:22" x14ac:dyDescent="0.55000000000000004">
      <c r="B302">
        <v>100</v>
      </c>
      <c r="C302">
        <v>9575062</v>
      </c>
      <c r="D302">
        <v>187014823</v>
      </c>
      <c r="E302">
        <v>479974</v>
      </c>
      <c r="F302">
        <v>753049</v>
      </c>
      <c r="G302">
        <v>100</v>
      </c>
      <c r="H302" s="15">
        <f t="shared" si="130"/>
        <v>6.2034823608398452E-2</v>
      </c>
      <c r="I302" s="15">
        <f t="shared" si="131"/>
        <v>3.0923541870117189E-3</v>
      </c>
      <c r="J302" s="15">
        <f t="shared" si="132"/>
        <v>0.12083038330078123</v>
      </c>
      <c r="K302" s="15">
        <f t="shared" si="133"/>
        <v>0.24856298828125001</v>
      </c>
      <c r="L302" s="15">
        <f t="shared" si="134"/>
        <v>0.43452054937744145</v>
      </c>
      <c r="N302" s="16">
        <f t="shared" si="135"/>
        <v>2.3153638509583346E-3</v>
      </c>
      <c r="O302" s="16">
        <f t="shared" si="136"/>
        <v>4.4082981093789891E-3</v>
      </c>
      <c r="P302" s="17">
        <f t="shared" si="137"/>
        <v>6.7236619603373241E-3</v>
      </c>
      <c r="R302" s="15">
        <f t="shared" si="138"/>
        <v>283.52744384765629</v>
      </c>
      <c r="S302" s="15">
        <f t="shared" si="139"/>
        <v>17.863102221679689</v>
      </c>
      <c r="T302" s="15">
        <f t="shared" si="140"/>
        <v>724.41359252929681</v>
      </c>
      <c r="U302" s="15">
        <f t="shared" si="141"/>
        <v>782.69974365234384</v>
      </c>
      <c r="V302" s="15">
        <f t="shared" si="142"/>
        <v>1808.5038822509766</v>
      </c>
    </row>
    <row r="303" spans="2:22" x14ac:dyDescent="0.55000000000000004">
      <c r="B303">
        <v>105</v>
      </c>
      <c r="C303">
        <v>10155031</v>
      </c>
      <c r="D303">
        <v>196264748</v>
      </c>
      <c r="E303">
        <v>493669</v>
      </c>
      <c r="F303">
        <v>794383</v>
      </c>
      <c r="G303">
        <v>105</v>
      </c>
      <c r="H303" s="15">
        <f t="shared" si="130"/>
        <v>5.8407522583007819E-2</v>
      </c>
      <c r="I303" s="15">
        <f t="shared" si="131"/>
        <v>3.1051383972167971E-3</v>
      </c>
      <c r="J303" s="15">
        <f t="shared" si="132"/>
        <v>7.2721252441406245E-2</v>
      </c>
      <c r="K303" s="15">
        <f t="shared" si="133"/>
        <v>0.23714575195312501</v>
      </c>
      <c r="L303" s="15">
        <f t="shared" si="134"/>
        <v>0.37137966537475586</v>
      </c>
      <c r="N303" s="16">
        <f t="shared" si="135"/>
        <v>1.3931991535208823E-3</v>
      </c>
      <c r="O303" s="16">
        <f t="shared" si="136"/>
        <v>4.204928354263027E-3</v>
      </c>
      <c r="P303" s="17">
        <f t="shared" si="137"/>
        <v>5.5981275077839092E-3</v>
      </c>
      <c r="R303" s="15">
        <f t="shared" si="138"/>
        <v>301.04970062255859</v>
      </c>
      <c r="S303" s="15">
        <f t="shared" si="139"/>
        <v>18.794643740844727</v>
      </c>
      <c r="T303" s="15">
        <f t="shared" si="140"/>
        <v>746.22996826171868</v>
      </c>
      <c r="U303" s="15">
        <f t="shared" si="141"/>
        <v>806.27145996093759</v>
      </c>
      <c r="V303" s="15">
        <f t="shared" si="142"/>
        <v>1872.3457725860596</v>
      </c>
    </row>
    <row r="304" spans="2:22" x14ac:dyDescent="0.55000000000000004">
      <c r="B304">
        <v>110</v>
      </c>
      <c r="C304">
        <v>10791996</v>
      </c>
      <c r="D304">
        <v>205455435</v>
      </c>
      <c r="E304">
        <v>510098</v>
      </c>
      <c r="F304">
        <v>850408</v>
      </c>
      <c r="G304">
        <v>110</v>
      </c>
      <c r="H304" s="15">
        <f t="shared" si="130"/>
        <v>6.4147476196289077E-2</v>
      </c>
      <c r="I304" s="15">
        <f t="shared" si="131"/>
        <v>3.0852525939941405E-3</v>
      </c>
      <c r="J304" s="15">
        <f t="shared" si="132"/>
        <v>8.7238952636718742E-2</v>
      </c>
      <c r="K304" s="15">
        <f t="shared" si="133"/>
        <v>0.32143249511718752</v>
      </c>
      <c r="L304" s="15">
        <f t="shared" si="134"/>
        <v>0.47590417654418948</v>
      </c>
      <c r="N304" s="16">
        <f t="shared" si="135"/>
        <v>1.6717116153482032E-3</v>
      </c>
      <c r="O304" s="16">
        <f t="shared" si="136"/>
        <v>5.7007513086543967E-3</v>
      </c>
      <c r="P304" s="17">
        <f t="shared" si="137"/>
        <v>7.3724629240025999E-3</v>
      </c>
      <c r="R304" s="15">
        <f t="shared" si="138"/>
        <v>320.2939434814453</v>
      </c>
      <c r="S304" s="15">
        <f t="shared" si="139"/>
        <v>19.720219519042971</v>
      </c>
      <c r="T304" s="15">
        <f t="shared" si="140"/>
        <v>772.40165405273433</v>
      </c>
      <c r="U304" s="15">
        <f t="shared" si="141"/>
        <v>834.54891357421866</v>
      </c>
      <c r="V304" s="15">
        <f t="shared" si="142"/>
        <v>1946.9647306274412</v>
      </c>
    </row>
    <row r="305" spans="1:22" x14ac:dyDescent="0.55000000000000004">
      <c r="B305">
        <v>115</v>
      </c>
      <c r="C305">
        <v>11391714</v>
      </c>
      <c r="D305">
        <v>214685349</v>
      </c>
      <c r="E305">
        <v>529016</v>
      </c>
      <c r="F305">
        <v>888672</v>
      </c>
      <c r="G305">
        <v>115</v>
      </c>
      <c r="H305" s="15">
        <f t="shared" si="130"/>
        <v>6.0396405029296885E-2</v>
      </c>
      <c r="I305" s="15">
        <f>(D305-D304)*0.0011*3/32768/300</f>
        <v>3.0984208374023438E-3</v>
      </c>
      <c r="J305" s="15">
        <f>(E305-E304)*17.4*3/32768/300</f>
        <v>0.10045568847656249</v>
      </c>
      <c r="K305" s="15">
        <f t="shared" si="133"/>
        <v>0.21953222656250002</v>
      </c>
      <c r="L305" s="15">
        <f t="shared" si="134"/>
        <v>0.38348274090576173</v>
      </c>
      <c r="N305" s="16">
        <f t="shared" si="135"/>
        <v>1.9245888350652395E-3</v>
      </c>
      <c r="O305" s="16">
        <f t="shared" si="136"/>
        <v>3.8927194832929658E-3</v>
      </c>
      <c r="P305" s="17">
        <f t="shared" si="137"/>
        <v>5.8173083183582055E-3</v>
      </c>
      <c r="R305" s="15">
        <f t="shared" si="138"/>
        <v>338.41286499023443</v>
      </c>
      <c r="S305" s="15">
        <f t="shared" si="139"/>
        <v>20.649745770263674</v>
      </c>
      <c r="T305" s="15">
        <f t="shared" si="140"/>
        <v>802.53836059570313</v>
      </c>
      <c r="U305" s="15">
        <f t="shared" si="141"/>
        <v>867.11041259765625</v>
      </c>
      <c r="V305" s="15">
        <f t="shared" si="142"/>
        <v>2028.7113839538574</v>
      </c>
    </row>
    <row r="306" spans="1:22" x14ac:dyDescent="0.55000000000000004">
      <c r="L306" s="12">
        <f>AVERAGE(L284:L305)</f>
        <v>0.38407046648892496</v>
      </c>
    </row>
    <row r="309" spans="1:22" s="8" customFormat="1" x14ac:dyDescent="0.55000000000000004">
      <c r="A309" s="7"/>
      <c r="C309" s="20" t="s">
        <v>1300</v>
      </c>
      <c r="D309" s="20"/>
      <c r="E309" s="20"/>
      <c r="F309" s="20"/>
      <c r="H309" s="21"/>
      <c r="I309" s="21"/>
      <c r="J309" s="21"/>
      <c r="K309" s="21"/>
      <c r="L309" s="22"/>
      <c r="N309" s="23"/>
      <c r="O309" s="24"/>
      <c r="P309" s="24"/>
      <c r="R309" s="25"/>
      <c r="S309" s="25"/>
      <c r="T309" s="25"/>
      <c r="U309" s="25"/>
      <c r="V309" s="9"/>
    </row>
    <row r="310" spans="1:22" s="8" customFormat="1" x14ac:dyDescent="0.55000000000000004">
      <c r="A310" s="7"/>
      <c r="C310" s="8" t="s">
        <v>1301</v>
      </c>
      <c r="D310" s="8" t="s">
        <v>1302</v>
      </c>
      <c r="E310" s="8" t="s">
        <v>1303</v>
      </c>
      <c r="F310" s="8" t="s">
        <v>1304</v>
      </c>
      <c r="H310" s="21" t="s">
        <v>1305</v>
      </c>
      <c r="I310" s="21"/>
      <c r="J310" s="21"/>
      <c r="K310" s="21"/>
      <c r="L310" s="22"/>
      <c r="N310" s="23" t="s">
        <v>1306</v>
      </c>
      <c r="O310" s="24"/>
      <c r="P310" s="24"/>
      <c r="R310" s="26" t="s">
        <v>1307</v>
      </c>
      <c r="S310" s="27"/>
      <c r="T310" s="27"/>
      <c r="U310" s="27"/>
      <c r="V310" s="10"/>
    </row>
    <row r="311" spans="1:22" ht="15.75" customHeight="1" x14ac:dyDescent="0.55000000000000004">
      <c r="A311" s="19" t="s">
        <v>1323</v>
      </c>
      <c r="B311">
        <v>5</v>
      </c>
      <c r="C311">
        <v>100898</v>
      </c>
      <c r="D311">
        <v>9729448</v>
      </c>
      <c r="E311">
        <v>13071</v>
      </c>
      <c r="F311">
        <v>65202</v>
      </c>
      <c r="G311" t="s">
        <v>1309</v>
      </c>
      <c r="H311" s="12" t="s">
        <v>1294</v>
      </c>
      <c r="I311" s="12" t="s">
        <v>1295</v>
      </c>
      <c r="J311" s="12" t="s">
        <v>1310</v>
      </c>
      <c r="K311" s="12" t="s">
        <v>1311</v>
      </c>
      <c r="L311" s="12" t="s">
        <v>1312</v>
      </c>
      <c r="M311" s="12" t="s">
        <v>1309</v>
      </c>
      <c r="N311" s="13" t="s">
        <v>1310</v>
      </c>
      <c r="O311" s="13" t="s">
        <v>1311</v>
      </c>
      <c r="P311" s="14" t="s">
        <v>1312</v>
      </c>
      <c r="Q311" s="12"/>
      <c r="R311" s="12" t="s">
        <v>1294</v>
      </c>
      <c r="S311" s="12" t="s">
        <v>1295</v>
      </c>
      <c r="T311" s="12" t="s">
        <v>1310</v>
      </c>
      <c r="U311" s="12" t="s">
        <v>1311</v>
      </c>
      <c r="V311" s="12" t="s">
        <v>1312</v>
      </c>
    </row>
    <row r="312" spans="1:22" x14ac:dyDescent="0.55000000000000004">
      <c r="A312" s="19"/>
      <c r="B312">
        <v>10</v>
      </c>
      <c r="C312">
        <v>182432</v>
      </c>
      <c r="D312">
        <v>19477465</v>
      </c>
      <c r="E312">
        <v>15682</v>
      </c>
      <c r="F312">
        <v>75102</v>
      </c>
      <c r="G312">
        <v>10</v>
      </c>
      <c r="H312" s="15">
        <f t="shared" ref="H312:H333" si="143">(C312-C311)*0.33*3/32768/300</f>
        <v>8.2111267089843756E-3</v>
      </c>
      <c r="I312" s="15">
        <f t="shared" ref="I312:I332" si="144">(D312-D311)*0.0011*3/327680/30</f>
        <v>3.2723445739746091E-3</v>
      </c>
      <c r="J312" s="15">
        <f t="shared" ref="J312:J332" si="145">(E312-E311)*17.4*3/327680/30</f>
        <v>1.3864562988281249E-2</v>
      </c>
      <c r="K312" s="15">
        <f t="shared" ref="K312:K333" si="146">(F312-F311)*18.8*3/327680/30</f>
        <v>5.6799316406250001E-2</v>
      </c>
      <c r="L312" s="15">
        <f t="shared" ref="L312:L333" si="147">SUM(H312:K312)</f>
        <v>8.2147350677490238E-2</v>
      </c>
      <c r="M312">
        <v>10</v>
      </c>
      <c r="N312" s="16">
        <f t="shared" ref="N312:N333" si="148">(E312-E311)/(C312-C311+D312-D311)</f>
        <v>2.6562759580778407E-4</v>
      </c>
      <c r="O312" s="16">
        <f t="shared" ref="O312:O333" si="149">(F312-F311)/(C312-C311+D312-D311)</f>
        <v>1.0071670618525708E-3</v>
      </c>
      <c r="P312" s="17">
        <f t="shared" ref="P312:P333" si="150">SUM(N312:O312)</f>
        <v>1.2727946576603548E-3</v>
      </c>
      <c r="Q312">
        <v>10</v>
      </c>
      <c r="R312" s="15">
        <f t="shared" ref="R312:R333" si="151">(C312-C$3)*0.33*3/32768</f>
        <v>-0.24647277832031253</v>
      </c>
      <c r="S312" s="15">
        <f t="shared" ref="S312:S333" si="152">(D312-D$3)*0.0011*3/32768</f>
        <v>0.99074866333007816</v>
      </c>
      <c r="T312" s="15">
        <f t="shared" ref="T312:T333" si="153">(E312-E$3)*17.4*3/32768</f>
        <v>-15.211724853515623</v>
      </c>
      <c r="U312" s="15">
        <f t="shared" ref="U312:U333" si="154">(E312-E$3)*18.8*3/32768</f>
        <v>-16.435656738281253</v>
      </c>
      <c r="V312" s="15">
        <f t="shared" ref="V312:V333" si="155">SUM(R312:U312)</f>
        <v>-30.903105706787109</v>
      </c>
    </row>
    <row r="313" spans="1:22" x14ac:dyDescent="0.55000000000000004">
      <c r="A313" s="19"/>
      <c r="B313">
        <v>15</v>
      </c>
      <c r="C313">
        <v>264201</v>
      </c>
      <c r="D313">
        <v>29225327</v>
      </c>
      <c r="E313">
        <v>18293</v>
      </c>
      <c r="F313">
        <v>84989</v>
      </c>
      <c r="G313">
        <v>15</v>
      </c>
      <c r="H313" s="15">
        <f t="shared" si="143"/>
        <v>8.234793090820312E-3</v>
      </c>
      <c r="I313" s="15">
        <f t="shared" si="144"/>
        <v>3.2722925415039064E-3</v>
      </c>
      <c r="J313" s="15">
        <f t="shared" si="145"/>
        <v>1.3864562988281249E-2</v>
      </c>
      <c r="K313" s="15">
        <f t="shared" si="146"/>
        <v>5.672473144531251E-2</v>
      </c>
      <c r="L313" s="15">
        <f t="shared" si="147"/>
        <v>8.2096380065917976E-2</v>
      </c>
      <c r="M313">
        <v>15</v>
      </c>
      <c r="N313" s="16">
        <f t="shared" si="148"/>
        <v>2.6562543395576088E-4</v>
      </c>
      <c r="O313" s="16">
        <f t="shared" si="149"/>
        <v>1.0058363330220637E-3</v>
      </c>
      <c r="P313" s="17">
        <f t="shared" si="150"/>
        <v>1.2714617669778246E-3</v>
      </c>
      <c r="Q313">
        <v>15</v>
      </c>
      <c r="R313" s="15">
        <f t="shared" si="151"/>
        <v>2.2239651489257812</v>
      </c>
      <c r="S313" s="15">
        <f t="shared" si="152"/>
        <v>1.9724364257812503</v>
      </c>
      <c r="T313" s="15">
        <f t="shared" si="153"/>
        <v>-11.052355957031249</v>
      </c>
      <c r="U313" s="15">
        <f t="shared" si="154"/>
        <v>-11.9416259765625</v>
      </c>
      <c r="V313" s="15">
        <f t="shared" si="155"/>
        <v>-18.797580358886719</v>
      </c>
    </row>
    <row r="314" spans="1:22" x14ac:dyDescent="0.55000000000000004">
      <c r="A314" s="19"/>
      <c r="B314">
        <v>20</v>
      </c>
      <c r="C314">
        <v>346214</v>
      </c>
      <c r="D314">
        <v>38972870</v>
      </c>
      <c r="E314">
        <v>20904</v>
      </c>
      <c r="F314">
        <v>95072</v>
      </c>
      <c r="G314">
        <v>20</v>
      </c>
      <c r="H314" s="15">
        <f t="shared" si="143"/>
        <v>8.2593658447265624E-3</v>
      </c>
      <c r="I314" s="15">
        <f t="shared" si="144"/>
        <v>3.2721854553222655E-3</v>
      </c>
      <c r="J314" s="15">
        <f t="shared" si="145"/>
        <v>1.3864562988281249E-2</v>
      </c>
      <c r="K314" s="15">
        <f t="shared" si="146"/>
        <v>5.7849243164062494E-2</v>
      </c>
      <c r="L314" s="15">
        <f t="shared" si="147"/>
        <v>8.3245357452392574E-2</v>
      </c>
      <c r="M314">
        <v>20</v>
      </c>
      <c r="N314" s="16">
        <f t="shared" si="148"/>
        <v>2.6562746069100173E-4</v>
      </c>
      <c r="O314" s="16">
        <f t="shared" si="149"/>
        <v>1.025783870604125E-3</v>
      </c>
      <c r="P314" s="17">
        <f t="shared" si="150"/>
        <v>1.2914113312951267E-3</v>
      </c>
      <c r="Q314">
        <v>20</v>
      </c>
      <c r="R314" s="15">
        <f t="shared" si="151"/>
        <v>4.7017749023437503</v>
      </c>
      <c r="S314" s="15">
        <f t="shared" si="152"/>
        <v>2.9540920623779297</v>
      </c>
      <c r="T314" s="15">
        <f t="shared" si="153"/>
        <v>-6.8929870605468739</v>
      </c>
      <c r="U314" s="15">
        <f t="shared" si="154"/>
        <v>-7.4475952148437505</v>
      </c>
      <c r="V314" s="15">
        <f t="shared" si="155"/>
        <v>-6.6847153106689445</v>
      </c>
    </row>
    <row r="315" spans="1:22" x14ac:dyDescent="0.55000000000000004">
      <c r="A315" s="19"/>
      <c r="B315">
        <v>25</v>
      </c>
      <c r="C315">
        <v>428401</v>
      </c>
      <c r="D315">
        <v>48720315</v>
      </c>
      <c r="E315">
        <v>23515</v>
      </c>
      <c r="F315">
        <v>104960</v>
      </c>
      <c r="G315">
        <v>25</v>
      </c>
      <c r="H315" s="15">
        <f t="shared" si="143"/>
        <v>8.276889038085938E-3</v>
      </c>
      <c r="I315" s="15">
        <f t="shared" si="144"/>
        <v>3.272152557373047E-3</v>
      </c>
      <c r="J315" s="15">
        <f t="shared" si="145"/>
        <v>1.3864562988281249E-2</v>
      </c>
      <c r="K315" s="15">
        <f t="shared" si="146"/>
        <v>5.6730468749999992E-2</v>
      </c>
      <c r="L315" s="15">
        <f t="shared" si="147"/>
        <v>8.2144073333740228E-2</v>
      </c>
      <c r="M315">
        <v>25</v>
      </c>
      <c r="N315" s="16">
        <f t="shared" si="148"/>
        <v>2.6562540693283332E-4</v>
      </c>
      <c r="O315" s="16">
        <f t="shared" si="149"/>
        <v>1.0059379639034299E-3</v>
      </c>
      <c r="P315" s="17">
        <f t="shared" si="150"/>
        <v>1.2715633708362632E-3</v>
      </c>
      <c r="Q315">
        <v>25</v>
      </c>
      <c r="R315" s="15">
        <f t="shared" si="151"/>
        <v>7.1848416137695317</v>
      </c>
      <c r="S315" s="15">
        <f t="shared" si="152"/>
        <v>3.9357378295898444</v>
      </c>
      <c r="T315" s="15">
        <f t="shared" si="153"/>
        <v>-2.7336181640624999</v>
      </c>
      <c r="U315" s="15">
        <f t="shared" si="154"/>
        <v>-2.9535644531250003</v>
      </c>
      <c r="V315" s="15">
        <f t="shared" si="155"/>
        <v>5.4333968261718741</v>
      </c>
    </row>
    <row r="316" spans="1:22" x14ac:dyDescent="0.55000000000000004">
      <c r="A316" s="19"/>
      <c r="B316">
        <v>30</v>
      </c>
      <c r="C316">
        <v>575456</v>
      </c>
      <c r="D316">
        <v>58402867</v>
      </c>
      <c r="E316">
        <v>35795</v>
      </c>
      <c r="F316">
        <v>118389</v>
      </c>
      <c r="G316">
        <v>30</v>
      </c>
      <c r="H316" s="15">
        <f t="shared" si="143"/>
        <v>1.4809616088867189E-2</v>
      </c>
      <c r="I316" s="15">
        <f t="shared" si="144"/>
        <v>3.2503684082031254E-3</v>
      </c>
      <c r="J316" s="15">
        <f t="shared" si="145"/>
        <v>6.5207519531249994E-2</v>
      </c>
      <c r="K316" s="15">
        <f t="shared" si="146"/>
        <v>7.7046264648437515E-2</v>
      </c>
      <c r="L316" s="15">
        <f t="shared" si="147"/>
        <v>0.16031376867675784</v>
      </c>
      <c r="M316">
        <v>30</v>
      </c>
      <c r="N316" s="16">
        <f t="shared" si="148"/>
        <v>1.2492869755627055E-3</v>
      </c>
      <c r="O316" s="16">
        <f t="shared" si="149"/>
        <v>1.3661787292208122E-3</v>
      </c>
      <c r="P316" s="17">
        <f t="shared" si="150"/>
        <v>2.615465704783518E-3</v>
      </c>
      <c r="Q316">
        <v>30</v>
      </c>
      <c r="R316" s="15">
        <f t="shared" si="151"/>
        <v>11.627726440429687</v>
      </c>
      <c r="S316" s="15">
        <f t="shared" si="152"/>
        <v>4.9108483520507811</v>
      </c>
      <c r="T316" s="15">
        <f t="shared" si="153"/>
        <v>16.828637695312498</v>
      </c>
      <c r="U316" s="15">
        <f t="shared" si="154"/>
        <v>18.182666015625003</v>
      </c>
      <c r="V316" s="15">
        <f t="shared" si="155"/>
        <v>51.549878503417972</v>
      </c>
    </row>
    <row r="317" spans="1:22" x14ac:dyDescent="0.55000000000000004">
      <c r="B317">
        <v>35</v>
      </c>
      <c r="C317">
        <v>814316</v>
      </c>
      <c r="D317">
        <v>67993849</v>
      </c>
      <c r="E317">
        <v>63700</v>
      </c>
      <c r="F317">
        <v>146058</v>
      </c>
      <c r="G317">
        <v>35</v>
      </c>
      <c r="H317" s="15">
        <f t="shared" si="143"/>
        <v>2.4055114746093752E-2</v>
      </c>
      <c r="I317" s="15">
        <f t="shared" si="144"/>
        <v>3.2196289672851565E-3</v>
      </c>
      <c r="J317" s="15">
        <f t="shared" si="145"/>
        <v>0.14817718505859373</v>
      </c>
      <c r="K317" s="15">
        <f t="shared" si="146"/>
        <v>0.1587454833984375</v>
      </c>
      <c r="L317" s="15">
        <f t="shared" si="147"/>
        <v>0.3341974121704101</v>
      </c>
      <c r="N317" s="16">
        <f t="shared" si="148"/>
        <v>2.8388045301236784E-3</v>
      </c>
      <c r="O317" s="16">
        <f t="shared" si="149"/>
        <v>2.8147960058767982E-3</v>
      </c>
      <c r="P317" s="17">
        <f t="shared" si="150"/>
        <v>5.6536005360004766E-3</v>
      </c>
      <c r="R317" s="15">
        <f t="shared" si="151"/>
        <v>18.844260864257812</v>
      </c>
      <c r="S317" s="15">
        <f t="shared" si="152"/>
        <v>5.8767370422363285</v>
      </c>
      <c r="T317" s="15">
        <f t="shared" si="153"/>
        <v>61.281793212890619</v>
      </c>
      <c r="U317" s="15">
        <f t="shared" si="154"/>
        <v>66.212512207031253</v>
      </c>
      <c r="V317" s="15">
        <f t="shared" si="155"/>
        <v>152.21530332641601</v>
      </c>
    </row>
    <row r="318" spans="1:22" x14ac:dyDescent="0.55000000000000004">
      <c r="B318">
        <v>40</v>
      </c>
      <c r="C318">
        <v>1074302</v>
      </c>
      <c r="D318">
        <v>77563529</v>
      </c>
      <c r="E318">
        <v>78837</v>
      </c>
      <c r="F318">
        <v>161118</v>
      </c>
      <c r="G318">
        <v>40</v>
      </c>
      <c r="H318" s="15">
        <f t="shared" si="143"/>
        <v>2.6182672119140625E-2</v>
      </c>
      <c r="I318" s="15">
        <f t="shared" si="144"/>
        <v>3.2124780273437505E-3</v>
      </c>
      <c r="J318" s="15">
        <f t="shared" si="145"/>
        <v>8.0378356933593728E-2</v>
      </c>
      <c r="K318" s="15">
        <f t="shared" si="146"/>
        <v>8.6403808593749992E-2</v>
      </c>
      <c r="L318" s="15">
        <f t="shared" si="147"/>
        <v>0.1961773156738281</v>
      </c>
      <c r="N318" s="16">
        <f t="shared" si="148"/>
        <v>1.5399302478843126E-3</v>
      </c>
      <c r="O318" s="16">
        <f t="shared" si="149"/>
        <v>1.5320968179386766E-3</v>
      </c>
      <c r="P318" s="17">
        <f t="shared" si="150"/>
        <v>3.0720270658229892E-3</v>
      </c>
      <c r="R318" s="15">
        <f t="shared" si="151"/>
        <v>26.699062500000004</v>
      </c>
      <c r="S318" s="15">
        <f t="shared" si="152"/>
        <v>6.8404804504394541</v>
      </c>
      <c r="T318" s="15">
        <f t="shared" si="153"/>
        <v>85.395300292968741</v>
      </c>
      <c r="U318" s="15">
        <f t="shared" si="154"/>
        <v>92.266186523437511</v>
      </c>
      <c r="V318" s="15">
        <f t="shared" si="155"/>
        <v>211.20102976684569</v>
      </c>
    </row>
    <row r="319" spans="1:22" x14ac:dyDescent="0.55000000000000004">
      <c r="B319">
        <v>45</v>
      </c>
      <c r="C319">
        <v>1345082</v>
      </c>
      <c r="D319">
        <v>87122338</v>
      </c>
      <c r="E319">
        <v>103192</v>
      </c>
      <c r="F319">
        <v>181106</v>
      </c>
      <c r="G319">
        <v>45</v>
      </c>
      <c r="H319" s="15">
        <f t="shared" si="143"/>
        <v>2.7269714355468752E-2</v>
      </c>
      <c r="I319" s="15">
        <f t="shared" si="144"/>
        <v>3.208828704833985E-3</v>
      </c>
      <c r="J319" s="15">
        <f t="shared" si="145"/>
        <v>0.12932647705078124</v>
      </c>
      <c r="K319" s="15">
        <f t="shared" si="146"/>
        <v>0.11467724609375002</v>
      </c>
      <c r="L319" s="15">
        <f t="shared" si="147"/>
        <v>0.27448226620483396</v>
      </c>
      <c r="N319" s="16">
        <f t="shared" si="148"/>
        <v>2.4777231275895668E-3</v>
      </c>
      <c r="O319" s="16">
        <f t="shared" si="149"/>
        <v>2.0334522633652331E-3</v>
      </c>
      <c r="P319" s="17">
        <f t="shared" si="150"/>
        <v>4.5111753909547999E-3</v>
      </c>
      <c r="R319" s="15">
        <f t="shared" si="151"/>
        <v>34.879976806640627</v>
      </c>
      <c r="S319" s="15">
        <f t="shared" si="152"/>
        <v>7.8031290618896492</v>
      </c>
      <c r="T319" s="15">
        <f t="shared" si="153"/>
        <v>124.19324340820312</v>
      </c>
      <c r="U319" s="15">
        <f t="shared" si="154"/>
        <v>134.18580322265626</v>
      </c>
      <c r="V319" s="15">
        <f t="shared" si="155"/>
        <v>301.06215249938964</v>
      </c>
    </row>
    <row r="320" spans="1:22" x14ac:dyDescent="0.55000000000000004">
      <c r="B320">
        <v>50</v>
      </c>
      <c r="C320">
        <v>1599585</v>
      </c>
      <c r="D320">
        <v>96697602</v>
      </c>
      <c r="E320">
        <v>116379</v>
      </c>
      <c r="F320">
        <v>200317</v>
      </c>
      <c r="G320">
        <v>50</v>
      </c>
      <c r="H320" s="15">
        <f t="shared" si="143"/>
        <v>2.5630490112304692E-2</v>
      </c>
      <c r="I320" s="15">
        <f t="shared" si="144"/>
        <v>3.2143525390625001E-3</v>
      </c>
      <c r="J320" s="15">
        <f t="shared" si="145"/>
        <v>7.0023742675781236E-2</v>
      </c>
      <c r="K320" s="15">
        <f t="shared" si="146"/>
        <v>0.11021936035156249</v>
      </c>
      <c r="L320" s="15">
        <f t="shared" si="147"/>
        <v>0.20908794567871092</v>
      </c>
      <c r="N320" s="16">
        <f t="shared" si="148"/>
        <v>1.341537393510955E-3</v>
      </c>
      <c r="O320" s="16">
        <f t="shared" si="149"/>
        <v>1.9543698238218667E-3</v>
      </c>
      <c r="P320" s="17">
        <f t="shared" si="150"/>
        <v>3.2959072173328217E-3</v>
      </c>
      <c r="R320" s="15">
        <f t="shared" si="151"/>
        <v>42.569123840332033</v>
      </c>
      <c r="S320" s="15">
        <f t="shared" si="152"/>
        <v>8.767434823608399</v>
      </c>
      <c r="T320" s="15">
        <f t="shared" si="153"/>
        <v>145.20036621093749</v>
      </c>
      <c r="U320" s="15">
        <f t="shared" si="154"/>
        <v>156.88315429687501</v>
      </c>
      <c r="V320" s="15">
        <f t="shared" si="155"/>
        <v>353.42007917175295</v>
      </c>
    </row>
    <row r="321" spans="2:22" x14ac:dyDescent="0.55000000000000004">
      <c r="B321">
        <v>55</v>
      </c>
      <c r="C321">
        <v>1891112</v>
      </c>
      <c r="D321">
        <v>106234013</v>
      </c>
      <c r="E321">
        <v>126947</v>
      </c>
      <c r="F321">
        <v>217102</v>
      </c>
      <c r="G321">
        <v>55</v>
      </c>
      <c r="H321" s="15">
        <f t="shared" si="143"/>
        <v>2.9359103393554686E-2</v>
      </c>
      <c r="I321" s="15">
        <f t="shared" si="144"/>
        <v>3.2013098449707035E-3</v>
      </c>
      <c r="J321" s="15">
        <f t="shared" si="145"/>
        <v>5.6116699218749996E-2</v>
      </c>
      <c r="K321" s="15">
        <f t="shared" si="146"/>
        <v>9.6300659179687498E-2</v>
      </c>
      <c r="L321" s="15">
        <f t="shared" si="147"/>
        <v>0.18497777163696288</v>
      </c>
      <c r="N321" s="16">
        <f t="shared" si="148"/>
        <v>1.0753018588436354E-3</v>
      </c>
      <c r="O321" s="16">
        <f t="shared" si="149"/>
        <v>1.7078862320865271E-3</v>
      </c>
      <c r="P321" s="17">
        <f t="shared" si="150"/>
        <v>2.7831880909301625E-3</v>
      </c>
      <c r="R321" s="15">
        <f t="shared" si="151"/>
        <v>51.376854858398438</v>
      </c>
      <c r="S321" s="15">
        <f t="shared" si="152"/>
        <v>9.7278277770996091</v>
      </c>
      <c r="T321" s="15">
        <f t="shared" si="153"/>
        <v>162.03537597656248</v>
      </c>
      <c r="U321" s="15">
        <f t="shared" si="154"/>
        <v>175.07270507812501</v>
      </c>
      <c r="V321" s="15">
        <f t="shared" si="155"/>
        <v>398.21276369018551</v>
      </c>
    </row>
    <row r="322" spans="2:22" x14ac:dyDescent="0.55000000000000004">
      <c r="B322">
        <v>60</v>
      </c>
      <c r="C322">
        <v>2452095</v>
      </c>
      <c r="D322">
        <v>115502772</v>
      </c>
      <c r="E322">
        <v>138641</v>
      </c>
      <c r="F322">
        <v>257233</v>
      </c>
      <c r="G322">
        <v>60</v>
      </c>
      <c r="H322" s="15">
        <f t="shared" si="143"/>
        <v>5.6495480346679693E-2</v>
      </c>
      <c r="I322" s="15">
        <f t="shared" si="144"/>
        <v>3.1114608459472662E-3</v>
      </c>
      <c r="J322" s="15">
        <f t="shared" si="145"/>
        <v>6.2095825195312496E-2</v>
      </c>
      <c r="K322" s="15">
        <f t="shared" si="146"/>
        <v>0.23024377441406252</v>
      </c>
      <c r="L322" s="15">
        <f t="shared" si="147"/>
        <v>0.35194654080200194</v>
      </c>
      <c r="N322" s="16">
        <f t="shared" si="148"/>
        <v>1.1896548251215545E-3</v>
      </c>
      <c r="O322" s="16">
        <f t="shared" si="149"/>
        <v>4.0826096961649651E-3</v>
      </c>
      <c r="P322" s="17">
        <f t="shared" si="150"/>
        <v>5.2722645212865196E-3</v>
      </c>
      <c r="R322" s="15">
        <f t="shared" si="151"/>
        <v>68.325498962402349</v>
      </c>
      <c r="S322" s="15">
        <f t="shared" si="152"/>
        <v>10.661266030883789</v>
      </c>
      <c r="T322" s="15">
        <f t="shared" si="153"/>
        <v>180.66412353515622</v>
      </c>
      <c r="U322" s="15">
        <f t="shared" si="154"/>
        <v>195.2003173828125</v>
      </c>
      <c r="V322" s="15">
        <f t="shared" si="155"/>
        <v>454.85120591125485</v>
      </c>
    </row>
    <row r="323" spans="2:22" x14ac:dyDescent="0.55000000000000004">
      <c r="B323">
        <v>65</v>
      </c>
      <c r="C323">
        <v>3016381</v>
      </c>
      <c r="D323">
        <v>124768158</v>
      </c>
      <c r="E323">
        <v>148319</v>
      </c>
      <c r="F323">
        <v>288990</v>
      </c>
      <c r="G323">
        <v>65</v>
      </c>
      <c r="H323" s="15">
        <f t="shared" si="143"/>
        <v>5.6828118896484377E-2</v>
      </c>
      <c r="I323" s="15">
        <f t="shared" si="144"/>
        <v>3.1103285522460938E-3</v>
      </c>
      <c r="J323" s="15">
        <f t="shared" si="145"/>
        <v>5.1390747070312499E-2</v>
      </c>
      <c r="K323" s="15">
        <f t="shared" si="146"/>
        <v>0.18219958496093749</v>
      </c>
      <c r="L323" s="15">
        <f t="shared" si="147"/>
        <v>0.29352877947998046</v>
      </c>
      <c r="N323" s="16">
        <f t="shared" si="148"/>
        <v>9.8456998361695072E-4</v>
      </c>
      <c r="O323" s="16">
        <f t="shared" si="149"/>
        <v>3.2307283498371055E-3</v>
      </c>
      <c r="P323" s="17">
        <f t="shared" si="150"/>
        <v>4.2152983334540562E-3</v>
      </c>
      <c r="R323" s="15">
        <f t="shared" si="151"/>
        <v>85.373934631347652</v>
      </c>
      <c r="S323" s="15">
        <f t="shared" si="152"/>
        <v>11.594364596557618</v>
      </c>
      <c r="T323" s="15">
        <f t="shared" si="153"/>
        <v>196.08134765624999</v>
      </c>
      <c r="U323" s="15">
        <f t="shared" si="154"/>
        <v>211.85800781249998</v>
      </c>
      <c r="V323" s="15">
        <f t="shared" si="155"/>
        <v>504.90765469665524</v>
      </c>
    </row>
    <row r="324" spans="2:22" x14ac:dyDescent="0.55000000000000004">
      <c r="B324">
        <v>70</v>
      </c>
      <c r="C324">
        <v>3567986</v>
      </c>
      <c r="D324">
        <v>134046269</v>
      </c>
      <c r="E324">
        <v>158753</v>
      </c>
      <c r="F324">
        <v>326456</v>
      </c>
      <c r="G324">
        <v>70</v>
      </c>
      <c r="H324" s="15">
        <f t="shared" si="143"/>
        <v>5.555104064941406E-2</v>
      </c>
      <c r="I324" s="15">
        <f t="shared" si="144"/>
        <v>3.1146002502441404E-3</v>
      </c>
      <c r="J324" s="15">
        <f t="shared" si="145"/>
        <v>5.5405151367187495E-2</v>
      </c>
      <c r="K324" s="15">
        <f t="shared" si="146"/>
        <v>0.21495385742187506</v>
      </c>
      <c r="L324" s="15">
        <f t="shared" si="147"/>
        <v>0.32902464968872075</v>
      </c>
      <c r="N324" s="16">
        <f t="shared" si="148"/>
        <v>1.0614752247165636E-3</v>
      </c>
      <c r="O324" s="16">
        <f t="shared" si="149"/>
        <v>3.8115038115038116E-3</v>
      </c>
      <c r="P324" s="17">
        <f t="shared" si="150"/>
        <v>4.8729790362203752E-3</v>
      </c>
      <c r="R324" s="15">
        <f t="shared" si="151"/>
        <v>102.03924682617189</v>
      </c>
      <c r="S324" s="15">
        <f t="shared" si="152"/>
        <v>12.528744671630861</v>
      </c>
      <c r="T324" s="15">
        <f t="shared" si="153"/>
        <v>212.70289306640623</v>
      </c>
      <c r="U324" s="15">
        <f t="shared" si="154"/>
        <v>229.81691894531252</v>
      </c>
      <c r="V324" s="15">
        <f t="shared" si="155"/>
        <v>557.08780350952156</v>
      </c>
    </row>
    <row r="325" spans="2:22" x14ac:dyDescent="0.55000000000000004">
      <c r="B325">
        <v>75</v>
      </c>
      <c r="C325">
        <v>4207711</v>
      </c>
      <c r="D325">
        <v>143236399</v>
      </c>
      <c r="E325">
        <v>190937</v>
      </c>
      <c r="F325">
        <v>383002</v>
      </c>
      <c r="G325">
        <v>75</v>
      </c>
      <c r="H325" s="15">
        <f t="shared" si="143"/>
        <v>6.4425430297851569E-2</v>
      </c>
      <c r="I325" s="15">
        <f t="shared" si="144"/>
        <v>3.0850656127929688E-3</v>
      </c>
      <c r="J325" s="15">
        <f t="shared" si="145"/>
        <v>0.17089892578124999</v>
      </c>
      <c r="K325" s="15">
        <f t="shared" si="146"/>
        <v>0.32442163085937509</v>
      </c>
      <c r="L325" s="15">
        <f t="shared" si="147"/>
        <v>0.56283105255126964</v>
      </c>
      <c r="N325" s="16">
        <f t="shared" si="148"/>
        <v>3.274107298632584E-3</v>
      </c>
      <c r="O325" s="16">
        <f t="shared" si="149"/>
        <v>5.7524754942977286E-3</v>
      </c>
      <c r="P325" s="17">
        <f t="shared" si="150"/>
        <v>9.0265827929303134E-3</v>
      </c>
      <c r="R325" s="15">
        <f t="shared" si="151"/>
        <v>121.36687591552736</v>
      </c>
      <c r="S325" s="15">
        <f t="shared" si="152"/>
        <v>13.45426435546875</v>
      </c>
      <c r="T325" s="15">
        <f t="shared" si="153"/>
        <v>263.97257080078123</v>
      </c>
      <c r="U325" s="15">
        <f t="shared" si="154"/>
        <v>285.21174316406251</v>
      </c>
      <c r="V325" s="15">
        <f t="shared" si="155"/>
        <v>684.00545423583981</v>
      </c>
    </row>
    <row r="326" spans="2:22" x14ac:dyDescent="0.55000000000000004">
      <c r="B326">
        <v>80</v>
      </c>
      <c r="C326">
        <v>4775055</v>
      </c>
      <c r="D326">
        <v>152498844</v>
      </c>
      <c r="E326">
        <v>201851</v>
      </c>
      <c r="F326">
        <v>423560</v>
      </c>
      <c r="G326">
        <v>80</v>
      </c>
      <c r="H326" s="15">
        <f t="shared" si="143"/>
        <v>5.7136083984375002E-2</v>
      </c>
      <c r="I326" s="15">
        <f t="shared" si="144"/>
        <v>3.1093412780761722E-3</v>
      </c>
      <c r="J326" s="15">
        <f t="shared" si="145"/>
        <v>5.7953979492187495E-2</v>
      </c>
      <c r="K326" s="15">
        <f t="shared" si="146"/>
        <v>0.23269360351562501</v>
      </c>
      <c r="L326" s="15">
        <f t="shared" si="147"/>
        <v>0.35089300827026371</v>
      </c>
      <c r="N326" s="16">
        <f t="shared" si="148"/>
        <v>1.1102985018294899E-3</v>
      </c>
      <c r="O326" s="16">
        <f t="shared" si="149"/>
        <v>4.1260295617739102E-3</v>
      </c>
      <c r="P326" s="17">
        <f t="shared" si="150"/>
        <v>5.2363280636034005E-3</v>
      </c>
      <c r="R326" s="15">
        <f t="shared" si="151"/>
        <v>138.50770111083986</v>
      </c>
      <c r="S326" s="15">
        <f t="shared" si="152"/>
        <v>14.387066738891601</v>
      </c>
      <c r="T326" s="15">
        <f t="shared" si="153"/>
        <v>281.35876464843744</v>
      </c>
      <c r="U326" s="15">
        <f t="shared" si="154"/>
        <v>303.996826171875</v>
      </c>
      <c r="V326" s="15">
        <f t="shared" si="155"/>
        <v>738.25035867004385</v>
      </c>
    </row>
    <row r="327" spans="2:22" x14ac:dyDescent="0.55000000000000004">
      <c r="B327">
        <v>85</v>
      </c>
      <c r="C327">
        <v>5435304</v>
      </c>
      <c r="D327">
        <v>161668412</v>
      </c>
      <c r="E327">
        <v>242921</v>
      </c>
      <c r="F327">
        <v>479500</v>
      </c>
      <c r="G327">
        <v>85</v>
      </c>
      <c r="H327" s="15">
        <f t="shared" si="143"/>
        <v>6.6492361450195311E-2</v>
      </c>
      <c r="I327" s="15">
        <f t="shared" si="144"/>
        <v>3.0781630859375007E-3</v>
      </c>
      <c r="J327" s="15">
        <f t="shared" si="145"/>
        <v>0.21808410644531245</v>
      </c>
      <c r="K327" s="15">
        <f t="shared" si="146"/>
        <v>0.32094482421874998</v>
      </c>
      <c r="L327" s="15">
        <f t="shared" si="147"/>
        <v>0.60859945520019521</v>
      </c>
      <c r="N327" s="16">
        <f t="shared" si="148"/>
        <v>4.178104231238486E-3</v>
      </c>
      <c r="O327" s="16">
        <f t="shared" si="149"/>
        <v>5.6908485681879941E-3</v>
      </c>
      <c r="P327" s="17">
        <f t="shared" si="150"/>
        <v>9.8689527994264802E-3</v>
      </c>
      <c r="R327" s="15">
        <f t="shared" si="151"/>
        <v>158.45540954589845</v>
      </c>
      <c r="S327" s="15">
        <f t="shared" si="152"/>
        <v>15.310515664672852</v>
      </c>
      <c r="T327" s="15">
        <f t="shared" si="153"/>
        <v>346.78399658203119</v>
      </c>
      <c r="U327" s="15">
        <f t="shared" si="154"/>
        <v>374.6861572265625</v>
      </c>
      <c r="V327" s="15">
        <f t="shared" si="155"/>
        <v>895.236079019165</v>
      </c>
    </row>
    <row r="328" spans="2:22" x14ac:dyDescent="0.55000000000000004">
      <c r="B328">
        <v>90</v>
      </c>
      <c r="C328">
        <v>5989506</v>
      </c>
      <c r="D328">
        <v>170943969</v>
      </c>
      <c r="E328">
        <v>253812</v>
      </c>
      <c r="F328">
        <v>515278</v>
      </c>
      <c r="G328">
        <v>90</v>
      </c>
      <c r="H328" s="15">
        <f t="shared" si="143"/>
        <v>5.581257934570312E-2</v>
      </c>
      <c r="I328" s="15">
        <f t="shared" si="144"/>
        <v>3.1137428894042972E-3</v>
      </c>
      <c r="J328" s="15">
        <f t="shared" si="145"/>
        <v>5.7831848144531246E-2</v>
      </c>
      <c r="K328" s="15">
        <f t="shared" si="146"/>
        <v>0.205269287109375</v>
      </c>
      <c r="L328" s="15">
        <f t="shared" si="147"/>
        <v>0.32202745748901368</v>
      </c>
      <c r="N328" s="16">
        <f t="shared" si="148"/>
        <v>1.1079620568520551E-3</v>
      </c>
      <c r="O328" s="16">
        <f t="shared" si="149"/>
        <v>3.6397637012260424E-3</v>
      </c>
      <c r="P328" s="17">
        <f t="shared" si="150"/>
        <v>4.7477257580780972E-3</v>
      </c>
      <c r="R328" s="15">
        <f t="shared" si="151"/>
        <v>175.19918334960937</v>
      </c>
      <c r="S328" s="15">
        <f t="shared" si="152"/>
        <v>16.244638531494143</v>
      </c>
      <c r="T328" s="15">
        <f t="shared" si="153"/>
        <v>364.1335510253906</v>
      </c>
      <c r="U328" s="15">
        <f t="shared" si="154"/>
        <v>393.4316528320312</v>
      </c>
      <c r="V328" s="15">
        <f t="shared" si="155"/>
        <v>949.00902573852534</v>
      </c>
    </row>
    <row r="329" spans="2:22" x14ac:dyDescent="0.55000000000000004">
      <c r="B329">
        <v>95</v>
      </c>
      <c r="C329">
        <v>6619684</v>
      </c>
      <c r="D329">
        <v>180141512</v>
      </c>
      <c r="E329">
        <v>275729</v>
      </c>
      <c r="F329">
        <v>572202</v>
      </c>
      <c r="G329">
        <v>95</v>
      </c>
      <c r="H329" s="15">
        <f t="shared" si="143"/>
        <v>6.3463970947265635E-2</v>
      </c>
      <c r="I329" s="15">
        <f t="shared" si="144"/>
        <v>3.0875541076660156E-3</v>
      </c>
      <c r="J329" s="15">
        <f t="shared" si="145"/>
        <v>0.11638055419921874</v>
      </c>
      <c r="K329" s="15">
        <f t="shared" si="146"/>
        <v>0.32659033203124999</v>
      </c>
      <c r="L329" s="15">
        <f t="shared" si="147"/>
        <v>0.50952241128540043</v>
      </c>
      <c r="N329" s="16">
        <f t="shared" si="148"/>
        <v>2.230120289332593E-3</v>
      </c>
      <c r="O329" s="16">
        <f t="shared" si="149"/>
        <v>5.7921872222461345E-3</v>
      </c>
      <c r="P329" s="17">
        <f t="shared" si="150"/>
        <v>8.0223075115787267E-3</v>
      </c>
      <c r="R329" s="15">
        <f t="shared" si="151"/>
        <v>194.23837463378908</v>
      </c>
      <c r="S329" s="15">
        <f t="shared" si="152"/>
        <v>17.170904763793949</v>
      </c>
      <c r="T329" s="15">
        <f t="shared" si="153"/>
        <v>399.04771728515618</v>
      </c>
      <c r="U329" s="15">
        <f t="shared" si="154"/>
        <v>431.15500488281253</v>
      </c>
      <c r="V329" s="15">
        <f t="shared" si="155"/>
        <v>1041.6120015655517</v>
      </c>
    </row>
    <row r="330" spans="2:22" x14ac:dyDescent="0.55000000000000004">
      <c r="B330">
        <v>100</v>
      </c>
      <c r="C330">
        <v>7254563</v>
      </c>
      <c r="D330">
        <v>189336566</v>
      </c>
      <c r="E330">
        <v>290901</v>
      </c>
      <c r="F330">
        <v>627721</v>
      </c>
      <c r="G330">
        <v>100</v>
      </c>
      <c r="H330" s="15">
        <f t="shared" si="143"/>
        <v>6.3937399291992186E-2</v>
      </c>
      <c r="I330" s="15">
        <f t="shared" si="144"/>
        <v>3.0867185668945318E-3</v>
      </c>
      <c r="J330" s="15">
        <f t="shared" si="145"/>
        <v>8.0564208984374996E-2</v>
      </c>
      <c r="K330" s="15">
        <f t="shared" si="146"/>
        <v>0.31852941894531256</v>
      </c>
      <c r="L330" s="15">
        <f t="shared" si="147"/>
        <v>0.46611774578857429</v>
      </c>
      <c r="N330" s="16">
        <f t="shared" si="148"/>
        <v>1.5434489736603494E-3</v>
      </c>
      <c r="O330" s="16">
        <f t="shared" si="149"/>
        <v>5.6479530430166716E-3</v>
      </c>
      <c r="P330" s="17">
        <f t="shared" si="150"/>
        <v>7.1914020166770213E-3</v>
      </c>
      <c r="R330" s="15">
        <f t="shared" si="151"/>
        <v>213.41959442138676</v>
      </c>
      <c r="S330" s="15">
        <f t="shared" si="152"/>
        <v>18.096920333862307</v>
      </c>
      <c r="T330" s="15">
        <f t="shared" si="153"/>
        <v>423.21697998046875</v>
      </c>
      <c r="U330" s="15">
        <f t="shared" si="154"/>
        <v>457.2689208984375</v>
      </c>
      <c r="V330" s="15">
        <f t="shared" si="155"/>
        <v>1112.0024156341553</v>
      </c>
    </row>
    <row r="331" spans="2:22" x14ac:dyDescent="0.55000000000000004">
      <c r="B331">
        <v>105</v>
      </c>
      <c r="C331">
        <v>7871993</v>
      </c>
      <c r="D331">
        <v>198546984</v>
      </c>
      <c r="E331">
        <v>305975</v>
      </c>
      <c r="F331">
        <v>682708</v>
      </c>
      <c r="G331">
        <v>105</v>
      </c>
      <c r="H331" s="15">
        <f t="shared" si="143"/>
        <v>6.2180145263671882E-2</v>
      </c>
      <c r="I331" s="15">
        <f t="shared" si="144"/>
        <v>3.0918761596679689E-3</v>
      </c>
      <c r="J331" s="15">
        <f t="shared" si="145"/>
        <v>8.0043823242187492E-2</v>
      </c>
      <c r="K331" s="15">
        <f t="shared" si="146"/>
        <v>0.31547717285156257</v>
      </c>
      <c r="L331" s="15">
        <f t="shared" si="147"/>
        <v>0.4607930175170899</v>
      </c>
      <c r="N331" s="16">
        <f t="shared" si="148"/>
        <v>1.5338047556291061E-3</v>
      </c>
      <c r="O331" s="16">
        <f t="shared" si="149"/>
        <v>5.5950193775890717E-3</v>
      </c>
      <c r="P331" s="17">
        <f t="shared" si="150"/>
        <v>7.1288241332181776E-3</v>
      </c>
      <c r="R331" s="15">
        <f t="shared" si="151"/>
        <v>232.0736380004883</v>
      </c>
      <c r="S331" s="15">
        <f t="shared" si="152"/>
        <v>19.024483181762697</v>
      </c>
      <c r="T331" s="15">
        <f t="shared" si="153"/>
        <v>447.23012695312497</v>
      </c>
      <c r="U331" s="15">
        <f t="shared" si="154"/>
        <v>483.21416015625005</v>
      </c>
      <c r="V331" s="15">
        <f t="shared" si="155"/>
        <v>1181.5424082916261</v>
      </c>
    </row>
    <row r="332" spans="2:22" x14ac:dyDescent="0.55000000000000004">
      <c r="B332">
        <v>110</v>
      </c>
      <c r="C332">
        <v>8453924</v>
      </c>
      <c r="D332">
        <v>207794723</v>
      </c>
      <c r="E332">
        <v>320377</v>
      </c>
      <c r="F332">
        <v>724743</v>
      </c>
      <c r="G332">
        <v>110</v>
      </c>
      <c r="H332" s="15">
        <f t="shared" si="143"/>
        <v>5.8605111694335944E-2</v>
      </c>
      <c r="I332" s="15">
        <f t="shared" si="144"/>
        <v>3.1044045715332026E-3</v>
      </c>
      <c r="J332" s="15">
        <f t="shared" si="145"/>
        <v>7.6475463867187482E-2</v>
      </c>
      <c r="K332" s="15">
        <f t="shared" si="146"/>
        <v>0.2411676025390625</v>
      </c>
      <c r="L332" s="15">
        <f t="shared" si="147"/>
        <v>0.37935258267211913</v>
      </c>
      <c r="N332" s="16">
        <f t="shared" si="148"/>
        <v>1.4651560021852208E-3</v>
      </c>
      <c r="O332" s="16">
        <f t="shared" si="149"/>
        <v>4.2763388801455183E-3</v>
      </c>
      <c r="P332" s="17">
        <f t="shared" si="150"/>
        <v>5.7414948823307395E-3</v>
      </c>
      <c r="R332" s="15">
        <f t="shared" si="151"/>
        <v>249.65517150878907</v>
      </c>
      <c r="S332" s="15">
        <f t="shared" si="152"/>
        <v>19.955804553222656</v>
      </c>
      <c r="T332" s="15">
        <f t="shared" si="153"/>
        <v>470.17276611328123</v>
      </c>
      <c r="U332" s="15">
        <f t="shared" si="154"/>
        <v>508.00275878906245</v>
      </c>
      <c r="V332" s="15">
        <f t="shared" si="155"/>
        <v>1247.7865009643554</v>
      </c>
    </row>
    <row r="333" spans="2:22" x14ac:dyDescent="0.55000000000000004">
      <c r="B333">
        <v>115</v>
      </c>
      <c r="C333">
        <v>9054862</v>
      </c>
      <c r="D333">
        <v>217021517</v>
      </c>
      <c r="E333">
        <v>335440</v>
      </c>
      <c r="F333">
        <v>775987</v>
      </c>
      <c r="G333">
        <v>115</v>
      </c>
      <c r="H333" s="15">
        <f t="shared" si="143"/>
        <v>6.0519268798828123E-2</v>
      </c>
      <c r="I333" s="15">
        <f>(D333-D332)*0.0011*3/32768/300</f>
        <v>3.097373474121094E-3</v>
      </c>
      <c r="J333" s="15">
        <f>(E333-E332)*17.4*3/32768/300</f>
        <v>7.998541259765625E-2</v>
      </c>
      <c r="K333" s="15">
        <f t="shared" si="146"/>
        <v>0.29400244140625004</v>
      </c>
      <c r="L333" s="15">
        <f t="shared" si="147"/>
        <v>0.43760449627685549</v>
      </c>
      <c r="N333" s="16">
        <f t="shared" si="148"/>
        <v>1.5327035779974464E-3</v>
      </c>
      <c r="O333" s="16">
        <f t="shared" si="149"/>
        <v>5.2142244009095893E-3</v>
      </c>
      <c r="P333" s="17">
        <f t="shared" si="150"/>
        <v>6.7469279789070359E-3</v>
      </c>
      <c r="R333" s="15">
        <f t="shared" si="151"/>
        <v>267.81095214843754</v>
      </c>
      <c r="S333" s="15">
        <f t="shared" si="152"/>
        <v>20.885016595458985</v>
      </c>
      <c r="T333" s="15">
        <f t="shared" si="153"/>
        <v>494.16838989257809</v>
      </c>
      <c r="U333" s="15">
        <f t="shared" si="154"/>
        <v>533.9290649414063</v>
      </c>
      <c r="V333" s="15">
        <f t="shared" si="155"/>
        <v>1316.793423577881</v>
      </c>
    </row>
    <row r="334" spans="2:22" x14ac:dyDescent="0.55000000000000004">
      <c r="L334" s="12">
        <f>AVERAGE(L312:L333)</f>
        <v>0.30732321993602413</v>
      </c>
    </row>
    <row r="337" spans="1:22" s="8" customFormat="1" x14ac:dyDescent="0.55000000000000004">
      <c r="A337" s="7"/>
      <c r="C337" s="20" t="s">
        <v>1300</v>
      </c>
      <c r="D337" s="20"/>
      <c r="E337" s="20"/>
      <c r="F337" s="20"/>
      <c r="H337" s="21"/>
      <c r="I337" s="21"/>
      <c r="J337" s="21"/>
      <c r="K337" s="21"/>
      <c r="L337" s="22"/>
      <c r="N337" s="23"/>
      <c r="O337" s="24"/>
      <c r="P337" s="24"/>
      <c r="R337" s="25"/>
      <c r="S337" s="25"/>
      <c r="T337" s="25"/>
      <c r="U337" s="25"/>
      <c r="V337" s="9"/>
    </row>
    <row r="338" spans="1:22" s="8" customFormat="1" x14ac:dyDescent="0.55000000000000004">
      <c r="A338" s="7"/>
      <c r="C338" s="8" t="s">
        <v>1301</v>
      </c>
      <c r="D338" s="8" t="s">
        <v>1302</v>
      </c>
      <c r="E338" s="8" t="s">
        <v>1303</v>
      </c>
      <c r="F338" s="8" t="s">
        <v>1304</v>
      </c>
      <c r="H338" s="21" t="s">
        <v>1305</v>
      </c>
      <c r="I338" s="21"/>
      <c r="J338" s="21"/>
      <c r="K338" s="21"/>
      <c r="L338" s="22"/>
      <c r="N338" s="23" t="s">
        <v>1306</v>
      </c>
      <c r="O338" s="24"/>
      <c r="P338" s="24"/>
      <c r="R338" s="26" t="s">
        <v>1307</v>
      </c>
      <c r="S338" s="27"/>
      <c r="T338" s="27"/>
      <c r="U338" s="27"/>
      <c r="V338" s="10"/>
    </row>
    <row r="339" spans="1:22" ht="15.75" customHeight="1" x14ac:dyDescent="0.55000000000000004">
      <c r="A339" s="19" t="s">
        <v>1324</v>
      </c>
      <c r="B339">
        <v>5</v>
      </c>
      <c r="C339">
        <v>345651</v>
      </c>
      <c r="D339">
        <v>9484518</v>
      </c>
      <c r="E339">
        <v>110121</v>
      </c>
      <c r="F339">
        <v>129766</v>
      </c>
      <c r="G339" t="s">
        <v>1309</v>
      </c>
      <c r="H339" s="12" t="s">
        <v>1294</v>
      </c>
      <c r="I339" s="12" t="s">
        <v>1295</v>
      </c>
      <c r="J339" s="12" t="s">
        <v>1310</v>
      </c>
      <c r="K339" s="12" t="s">
        <v>1311</v>
      </c>
      <c r="L339" s="12" t="s">
        <v>1312</v>
      </c>
      <c r="M339" s="12" t="s">
        <v>1309</v>
      </c>
      <c r="N339" s="13" t="s">
        <v>1310</v>
      </c>
      <c r="O339" s="13" t="s">
        <v>1311</v>
      </c>
      <c r="P339" s="14" t="s">
        <v>1312</v>
      </c>
      <c r="Q339" s="12"/>
      <c r="R339" s="12" t="s">
        <v>1294</v>
      </c>
      <c r="S339" s="12" t="s">
        <v>1295</v>
      </c>
      <c r="T339" s="12" t="s">
        <v>1310</v>
      </c>
      <c r="U339" s="12" t="s">
        <v>1311</v>
      </c>
      <c r="V339" s="12" t="s">
        <v>1312</v>
      </c>
    </row>
    <row r="340" spans="1:22" x14ac:dyDescent="0.55000000000000004">
      <c r="A340" s="19"/>
      <c r="B340">
        <v>10</v>
      </c>
      <c r="C340">
        <v>825499</v>
      </c>
      <c r="D340">
        <v>18832500</v>
      </c>
      <c r="E340">
        <v>183352</v>
      </c>
      <c r="F340">
        <v>191705</v>
      </c>
      <c r="G340">
        <v>10</v>
      </c>
      <c r="H340" s="15">
        <f t="shared" ref="H340:H361" si="156">(C340-C339)*0.33*3/32768/300</f>
        <v>4.8324536132812505E-2</v>
      </c>
      <c r="I340" s="15">
        <f t="shared" ref="I340:I360" si="157">(D340-D339)*0.0011*3/327680/30</f>
        <v>3.1380554809570314E-3</v>
      </c>
      <c r="J340" s="15">
        <f t="shared" ref="J340:J360" si="158">(E340-E339)*17.4*3/327680/30</f>
        <v>0.38886090087890618</v>
      </c>
      <c r="K340" s="15">
        <f t="shared" ref="K340:K361" si="159">(F340-F339)*18.8*3/327680/30</f>
        <v>0.35536291503906248</v>
      </c>
      <c r="L340" s="15">
        <f t="shared" ref="L340:L361" si="160">SUM(H340:K340)</f>
        <v>0.79568640753173825</v>
      </c>
      <c r="M340">
        <v>10</v>
      </c>
      <c r="N340" s="16">
        <f t="shared" ref="N340:N361" si="161">(E340-E339)/(C340-C339+D340-D339)</f>
        <v>7.4513905918193535E-3</v>
      </c>
      <c r="O340" s="16">
        <f t="shared" ref="O340:O361" si="162">(F340-F339)/(C340-C339+D340-D339)</f>
        <v>6.3024085683207791E-3</v>
      </c>
      <c r="P340" s="17">
        <f t="shared" ref="P340:P361" si="163">SUM(N340:O340)</f>
        <v>1.3753799160140133E-2</v>
      </c>
      <c r="Q340">
        <v>10</v>
      </c>
      <c r="R340" s="15">
        <f t="shared" ref="R340:R361" si="164">(C340-C$3)*0.33*3/32768</f>
        <v>19.18212615966797</v>
      </c>
      <c r="S340" s="15">
        <f t="shared" ref="S340:S361" si="165">(D340-D$3)*0.0011*3/32768</f>
        <v>0.92579552307128909</v>
      </c>
      <c r="T340" s="15">
        <f t="shared" ref="T340:T361" si="166">(E340-E$3)*17.4*3/32768</f>
        <v>251.8895324707031</v>
      </c>
      <c r="U340" s="15">
        <f t="shared" ref="U340:U361" si="167">(E340-E$3)*18.8*3/32768</f>
        <v>272.15650634765626</v>
      </c>
      <c r="V340" s="15">
        <f t="shared" ref="V340:V361" si="168">SUM(R340:U340)</f>
        <v>544.15396050109871</v>
      </c>
    </row>
    <row r="341" spans="1:22" x14ac:dyDescent="0.55000000000000004">
      <c r="A341" s="19"/>
      <c r="B341">
        <v>15</v>
      </c>
      <c r="C341">
        <v>1166679</v>
      </c>
      <c r="D341">
        <v>28319543</v>
      </c>
      <c r="E341">
        <v>185253</v>
      </c>
      <c r="F341">
        <v>202760</v>
      </c>
      <c r="G341">
        <v>15</v>
      </c>
      <c r="H341" s="15">
        <f t="shared" si="156"/>
        <v>3.435955810546875E-2</v>
      </c>
      <c r="I341" s="15">
        <f t="shared" si="157"/>
        <v>3.1847373352050781E-3</v>
      </c>
      <c r="J341" s="15">
        <f t="shared" si="158"/>
        <v>1.0094421386718748E-2</v>
      </c>
      <c r="K341" s="15">
        <f t="shared" si="159"/>
        <v>6.3425903320312491E-2</v>
      </c>
      <c r="L341" s="15">
        <f t="shared" si="160"/>
        <v>0.11106462014770507</v>
      </c>
      <c r="M341">
        <v>15</v>
      </c>
      <c r="N341" s="16">
        <f t="shared" si="161"/>
        <v>1.9342255461643473E-4</v>
      </c>
      <c r="O341" s="16">
        <f t="shared" si="162"/>
        <v>1.1248218523328174E-3</v>
      </c>
      <c r="P341" s="17">
        <f t="shared" si="163"/>
        <v>1.3182444069492522E-3</v>
      </c>
      <c r="Q341">
        <v>15</v>
      </c>
      <c r="R341" s="15">
        <f t="shared" si="164"/>
        <v>29.489993591308593</v>
      </c>
      <c r="S341" s="15">
        <f t="shared" si="165"/>
        <v>1.8812167236328126</v>
      </c>
      <c r="T341" s="15">
        <f t="shared" si="166"/>
        <v>254.91785888671873</v>
      </c>
      <c r="U341" s="15">
        <f t="shared" si="167"/>
        <v>275.42849121093752</v>
      </c>
      <c r="V341" s="15">
        <f t="shared" si="168"/>
        <v>561.71756041259766</v>
      </c>
    </row>
    <row r="342" spans="1:22" x14ac:dyDescent="0.55000000000000004">
      <c r="A342" s="19"/>
      <c r="B342">
        <v>20</v>
      </c>
      <c r="C342">
        <v>1570749</v>
      </c>
      <c r="D342">
        <v>37743386</v>
      </c>
      <c r="E342">
        <v>240377</v>
      </c>
      <c r="F342">
        <v>241014</v>
      </c>
      <c r="G342">
        <v>20</v>
      </c>
      <c r="H342" s="15">
        <f t="shared" si="156"/>
        <v>4.0693084716796883E-2</v>
      </c>
      <c r="I342" s="15">
        <f t="shared" si="157"/>
        <v>3.1635215148925781E-3</v>
      </c>
      <c r="J342" s="15">
        <f t="shared" si="158"/>
        <v>0.29271166992187497</v>
      </c>
      <c r="K342" s="15">
        <f t="shared" si="159"/>
        <v>0.21947485351562498</v>
      </c>
      <c r="L342" s="15">
        <f t="shared" si="160"/>
        <v>0.55604312966918945</v>
      </c>
      <c r="M342">
        <v>20</v>
      </c>
      <c r="N342" s="16">
        <f t="shared" si="161"/>
        <v>5.6089222605043409E-3</v>
      </c>
      <c r="O342" s="16">
        <f t="shared" si="162"/>
        <v>3.8923828487289216E-3</v>
      </c>
      <c r="P342" s="17">
        <f t="shared" si="163"/>
        <v>9.5013051092332629E-3</v>
      </c>
      <c r="Q342">
        <v>20</v>
      </c>
      <c r="R342" s="15">
        <f t="shared" si="164"/>
        <v>41.697919006347661</v>
      </c>
      <c r="S342" s="15">
        <f t="shared" si="165"/>
        <v>2.8302731781005863</v>
      </c>
      <c r="T342" s="15">
        <f t="shared" si="166"/>
        <v>342.73135986328123</v>
      </c>
      <c r="U342" s="15">
        <f t="shared" si="167"/>
        <v>370.30744628906251</v>
      </c>
      <c r="V342" s="15">
        <f t="shared" si="168"/>
        <v>757.56699833679204</v>
      </c>
    </row>
    <row r="343" spans="1:22" x14ac:dyDescent="0.55000000000000004">
      <c r="A343" s="19"/>
      <c r="B343">
        <v>25</v>
      </c>
      <c r="C343">
        <v>2157577</v>
      </c>
      <c r="D343">
        <v>46986355</v>
      </c>
      <c r="E343">
        <v>379654</v>
      </c>
      <c r="F343">
        <v>331249</v>
      </c>
      <c r="G343">
        <v>25</v>
      </c>
      <c r="H343" s="15">
        <f t="shared" si="156"/>
        <v>5.9098278808593759E-2</v>
      </c>
      <c r="I343" s="15">
        <f t="shared" si="157"/>
        <v>3.1028033142089847E-3</v>
      </c>
      <c r="J343" s="15">
        <f t="shared" si="158"/>
        <v>0.73956903076171865</v>
      </c>
      <c r="K343" s="15">
        <f t="shared" si="159"/>
        <v>0.51770568847656251</v>
      </c>
      <c r="L343" s="15">
        <f t="shared" si="160"/>
        <v>1.3194758013610839</v>
      </c>
      <c r="M343">
        <v>25</v>
      </c>
      <c r="N343" s="16">
        <f t="shared" si="161"/>
        <v>1.4168858217519649E-2</v>
      </c>
      <c r="O343" s="16">
        <f t="shared" si="162"/>
        <v>9.179741962117835E-3</v>
      </c>
      <c r="P343" s="17">
        <f t="shared" si="163"/>
        <v>2.3348600179637483E-2</v>
      </c>
      <c r="Q343">
        <v>25</v>
      </c>
      <c r="R343" s="15">
        <f t="shared" si="164"/>
        <v>59.427402648925792</v>
      </c>
      <c r="S343" s="15">
        <f t="shared" si="165"/>
        <v>3.7611141723632819</v>
      </c>
      <c r="T343" s="15">
        <f t="shared" si="166"/>
        <v>564.60206909179681</v>
      </c>
      <c r="U343" s="15">
        <f t="shared" si="167"/>
        <v>610.02982177734384</v>
      </c>
      <c r="V343" s="15">
        <f t="shared" si="168"/>
        <v>1237.8204076904299</v>
      </c>
    </row>
    <row r="344" spans="1:22" x14ac:dyDescent="0.55000000000000004">
      <c r="A344" s="19"/>
      <c r="B344">
        <v>30</v>
      </c>
      <c r="C344">
        <v>2568043</v>
      </c>
      <c r="D344">
        <v>56405826</v>
      </c>
      <c r="E344">
        <v>394729</v>
      </c>
      <c r="F344">
        <v>360232</v>
      </c>
      <c r="G344">
        <v>30</v>
      </c>
      <c r="H344" s="15">
        <f t="shared" si="156"/>
        <v>4.133721313476562E-2</v>
      </c>
      <c r="I344" s="15">
        <f t="shared" si="157"/>
        <v>3.1620538635253907E-3</v>
      </c>
      <c r="J344" s="15">
        <f t="shared" si="158"/>
        <v>8.0049133300781256E-2</v>
      </c>
      <c r="K344" s="15">
        <f t="shared" si="159"/>
        <v>0.16628430175781253</v>
      </c>
      <c r="L344" s="15">
        <f t="shared" si="160"/>
        <v>0.29083270205688483</v>
      </c>
      <c r="M344">
        <v>30</v>
      </c>
      <c r="N344" s="16">
        <f t="shared" si="161"/>
        <v>1.5335805305771544E-3</v>
      </c>
      <c r="O344" s="16">
        <f t="shared" si="162"/>
        <v>2.94844209072754E-3</v>
      </c>
      <c r="P344" s="17">
        <f t="shared" si="163"/>
        <v>4.4820226213046939E-3</v>
      </c>
      <c r="Q344">
        <v>30</v>
      </c>
      <c r="R344" s="15">
        <f t="shared" si="164"/>
        <v>71.828566589355461</v>
      </c>
      <c r="S344" s="15">
        <f t="shared" si="165"/>
        <v>4.7097303314208983</v>
      </c>
      <c r="T344" s="15">
        <f t="shared" si="166"/>
        <v>588.61680908203118</v>
      </c>
      <c r="U344" s="15">
        <f t="shared" si="167"/>
        <v>635.97678222656259</v>
      </c>
      <c r="V344" s="15">
        <f t="shared" si="168"/>
        <v>1301.1318882293701</v>
      </c>
    </row>
    <row r="345" spans="1:22" x14ac:dyDescent="0.55000000000000004">
      <c r="B345">
        <v>35</v>
      </c>
      <c r="C345">
        <v>3047042</v>
      </c>
      <c r="D345">
        <v>65754485</v>
      </c>
      <c r="E345">
        <v>420662</v>
      </c>
      <c r="F345">
        <v>391685</v>
      </c>
      <c r="G345">
        <v>35</v>
      </c>
      <c r="H345" s="15">
        <f t="shared" si="156"/>
        <v>4.8239035034179686E-2</v>
      </c>
      <c r="I345" s="15">
        <f t="shared" si="157"/>
        <v>3.1382827453613283E-3</v>
      </c>
      <c r="J345" s="15">
        <f t="shared" si="158"/>
        <v>0.13770574951171874</v>
      </c>
      <c r="K345" s="15">
        <f t="shared" si="159"/>
        <v>0.18045544433593752</v>
      </c>
      <c r="L345" s="15">
        <f t="shared" si="160"/>
        <v>0.36953851162719731</v>
      </c>
      <c r="N345" s="16">
        <f t="shared" si="161"/>
        <v>2.638777214266105E-3</v>
      </c>
      <c r="O345" s="16">
        <f t="shared" si="162"/>
        <v>3.2004573215714265E-3</v>
      </c>
      <c r="P345" s="17">
        <f t="shared" si="163"/>
        <v>5.839234535837531E-3</v>
      </c>
      <c r="R345" s="15">
        <f t="shared" si="164"/>
        <v>86.300277099609374</v>
      </c>
      <c r="S345" s="15">
        <f t="shared" si="165"/>
        <v>5.6512151550292975</v>
      </c>
      <c r="T345" s="15">
        <f t="shared" si="166"/>
        <v>629.92853393554685</v>
      </c>
      <c r="U345" s="15">
        <f t="shared" si="167"/>
        <v>680.61243896484382</v>
      </c>
      <c r="V345" s="15">
        <f t="shared" si="168"/>
        <v>1402.4924651550293</v>
      </c>
    </row>
    <row r="346" spans="1:22" x14ac:dyDescent="0.55000000000000004">
      <c r="B346">
        <v>40</v>
      </c>
      <c r="C346">
        <v>3498544</v>
      </c>
      <c r="D346">
        <v>75132698</v>
      </c>
      <c r="E346">
        <v>444934</v>
      </c>
      <c r="F346">
        <v>415955</v>
      </c>
      <c r="G346">
        <v>40</v>
      </c>
      <c r="H346" s="15">
        <f t="shared" si="156"/>
        <v>4.5469866943359374E-2</v>
      </c>
      <c r="I346" s="15">
        <f t="shared" si="157"/>
        <v>3.1482038269042972E-3</v>
      </c>
      <c r="J346" s="15">
        <f t="shared" si="158"/>
        <v>0.12888574218749999</v>
      </c>
      <c r="K346" s="15">
        <f t="shared" si="159"/>
        <v>0.13924438476562498</v>
      </c>
      <c r="L346" s="15">
        <f t="shared" si="160"/>
        <v>0.31674819772338864</v>
      </c>
      <c r="N346" s="16">
        <f t="shared" si="161"/>
        <v>2.4692475824578839E-3</v>
      </c>
      <c r="O346" s="16">
        <f t="shared" si="162"/>
        <v>2.4690441177592638E-3</v>
      </c>
      <c r="P346" s="17">
        <f t="shared" si="163"/>
        <v>4.9382917002171473E-3</v>
      </c>
      <c r="R346" s="15">
        <f t="shared" si="164"/>
        <v>99.941237182617186</v>
      </c>
      <c r="S346" s="15">
        <f t="shared" si="165"/>
        <v>6.5956763031005874</v>
      </c>
      <c r="T346" s="15">
        <f t="shared" si="166"/>
        <v>668.59425659179681</v>
      </c>
      <c r="U346" s="15">
        <f t="shared" si="167"/>
        <v>722.38919677734384</v>
      </c>
      <c r="V346" s="15">
        <f t="shared" si="168"/>
        <v>1497.5203668548584</v>
      </c>
    </row>
    <row r="347" spans="1:22" x14ac:dyDescent="0.55000000000000004">
      <c r="B347">
        <v>45</v>
      </c>
      <c r="C347">
        <v>4027161</v>
      </c>
      <c r="D347">
        <v>84432082</v>
      </c>
      <c r="E347">
        <v>515818</v>
      </c>
      <c r="F347">
        <v>460549</v>
      </c>
      <c r="G347">
        <v>45</v>
      </c>
      <c r="H347" s="15">
        <f t="shared" si="156"/>
        <v>5.3235964965820323E-2</v>
      </c>
      <c r="I347" s="15">
        <f t="shared" si="157"/>
        <v>3.1217414550781253E-3</v>
      </c>
      <c r="J347" s="15">
        <f t="shared" si="158"/>
        <v>0.37639819335937497</v>
      </c>
      <c r="K347" s="15">
        <f t="shared" si="159"/>
        <v>0.25584936523437501</v>
      </c>
      <c r="L347" s="15">
        <f t="shared" si="160"/>
        <v>0.68860526501464836</v>
      </c>
      <c r="N347" s="16">
        <f t="shared" si="161"/>
        <v>7.212453478586337E-3</v>
      </c>
      <c r="O347" s="16">
        <f t="shared" si="162"/>
        <v>4.537443575758692E-3</v>
      </c>
      <c r="P347" s="17">
        <f t="shared" si="163"/>
        <v>1.1749897054345029E-2</v>
      </c>
      <c r="R347" s="15">
        <f t="shared" si="164"/>
        <v>115.9120266723633</v>
      </c>
      <c r="S347" s="15">
        <f t="shared" si="165"/>
        <v>7.5321987396240235</v>
      </c>
      <c r="T347" s="15">
        <f t="shared" si="166"/>
        <v>781.51371459960933</v>
      </c>
      <c r="U347" s="15">
        <f t="shared" si="167"/>
        <v>844.39412841796866</v>
      </c>
      <c r="V347" s="15">
        <f t="shared" si="168"/>
        <v>1749.3520684295654</v>
      </c>
    </row>
    <row r="348" spans="1:22" x14ac:dyDescent="0.55000000000000004">
      <c r="B348">
        <v>50</v>
      </c>
      <c r="C348">
        <v>4530856</v>
      </c>
      <c r="D348">
        <v>93758188</v>
      </c>
      <c r="E348">
        <v>536766</v>
      </c>
      <c r="F348">
        <v>489267</v>
      </c>
      <c r="G348">
        <v>50</v>
      </c>
      <c r="H348" s="15">
        <f t="shared" si="156"/>
        <v>5.072611999511719E-2</v>
      </c>
      <c r="I348" s="15">
        <f t="shared" si="157"/>
        <v>3.1307118530273436E-3</v>
      </c>
      <c r="J348" s="15">
        <f t="shared" si="158"/>
        <v>0.11123510742187498</v>
      </c>
      <c r="K348" s="15">
        <f t="shared" si="159"/>
        <v>0.16476391601562501</v>
      </c>
      <c r="L348" s="15">
        <f t="shared" si="160"/>
        <v>0.32985585528564454</v>
      </c>
      <c r="N348" s="16">
        <f t="shared" si="161"/>
        <v>2.1310706086521995E-3</v>
      </c>
      <c r="O348" s="16">
        <f t="shared" si="162"/>
        <v>2.9215240471297437E-3</v>
      </c>
      <c r="P348" s="17">
        <f t="shared" si="163"/>
        <v>5.0525946557819432E-3</v>
      </c>
      <c r="R348" s="15">
        <f t="shared" si="164"/>
        <v>131.12986267089843</v>
      </c>
      <c r="S348" s="15">
        <f t="shared" si="165"/>
        <v>8.4714122955322271</v>
      </c>
      <c r="T348" s="15">
        <f t="shared" si="166"/>
        <v>814.88424682617188</v>
      </c>
      <c r="U348" s="15">
        <f t="shared" si="167"/>
        <v>880.44964599609375</v>
      </c>
      <c r="V348" s="15">
        <f t="shared" si="168"/>
        <v>1834.9351677886962</v>
      </c>
    </row>
    <row r="349" spans="1:22" x14ac:dyDescent="0.55000000000000004">
      <c r="B349">
        <v>55</v>
      </c>
      <c r="C349">
        <v>5033603</v>
      </c>
      <c r="D349">
        <v>103085281</v>
      </c>
      <c r="E349">
        <v>551294</v>
      </c>
      <c r="F349">
        <v>515322</v>
      </c>
      <c r="G349">
        <v>55</v>
      </c>
      <c r="H349" s="15">
        <f t="shared" si="156"/>
        <v>5.0630648803710938E-2</v>
      </c>
      <c r="I349" s="15">
        <f t="shared" si="157"/>
        <v>3.1310431823730472E-3</v>
      </c>
      <c r="J349" s="15">
        <f t="shared" si="158"/>
        <v>7.7144531250000009E-2</v>
      </c>
      <c r="K349" s="15">
        <f t="shared" si="159"/>
        <v>0.1494854736328125</v>
      </c>
      <c r="L349" s="15">
        <f t="shared" si="160"/>
        <v>0.28039169686889653</v>
      </c>
      <c r="N349" s="16">
        <f t="shared" si="161"/>
        <v>1.4779487763788627E-3</v>
      </c>
      <c r="O349" s="16">
        <f t="shared" si="162"/>
        <v>2.6506026547736278E-3</v>
      </c>
      <c r="P349" s="17">
        <f t="shared" si="163"/>
        <v>4.1285514311524907E-3</v>
      </c>
      <c r="R349" s="15">
        <f t="shared" si="164"/>
        <v>146.31905731201172</v>
      </c>
      <c r="S349" s="15">
        <f t="shared" si="165"/>
        <v>9.4107252502441412</v>
      </c>
      <c r="T349" s="15">
        <f t="shared" si="166"/>
        <v>838.02760620117181</v>
      </c>
      <c r="U349" s="15">
        <f t="shared" si="167"/>
        <v>905.45511474609384</v>
      </c>
      <c r="V349" s="15">
        <f t="shared" si="168"/>
        <v>1899.2125035095214</v>
      </c>
    </row>
    <row r="350" spans="1:22" x14ac:dyDescent="0.55000000000000004">
      <c r="B350">
        <v>60</v>
      </c>
      <c r="C350">
        <v>5562128</v>
      </c>
      <c r="D350">
        <v>112386277</v>
      </c>
      <c r="E350">
        <v>563972</v>
      </c>
      <c r="F350">
        <v>555401</v>
      </c>
      <c r="G350">
        <v>60</v>
      </c>
      <c r="H350" s="15">
        <f t="shared" si="156"/>
        <v>5.3226699829101561E-2</v>
      </c>
      <c r="I350" s="15">
        <f t="shared" si="157"/>
        <v>3.1222825927734376E-3</v>
      </c>
      <c r="J350" s="15">
        <f t="shared" si="158"/>
        <v>6.7320922851562506E-2</v>
      </c>
      <c r="K350" s="15">
        <f t="shared" si="159"/>
        <v>0.2299454345703125</v>
      </c>
      <c r="L350" s="15">
        <f t="shared" si="160"/>
        <v>0.35361533984374999</v>
      </c>
      <c r="N350" s="16">
        <f t="shared" si="161"/>
        <v>1.2897881799123273E-3</v>
      </c>
      <c r="O350" s="16">
        <f t="shared" si="162"/>
        <v>4.0774113001030262E-3</v>
      </c>
      <c r="P350" s="17">
        <f t="shared" si="163"/>
        <v>5.3671994800153534E-3</v>
      </c>
      <c r="R350" s="15">
        <f t="shared" si="164"/>
        <v>162.28706726074219</v>
      </c>
      <c r="S350" s="15">
        <f t="shared" si="165"/>
        <v>10.347410028076172</v>
      </c>
      <c r="T350" s="15">
        <f t="shared" si="166"/>
        <v>858.22388305664049</v>
      </c>
      <c r="U350" s="15">
        <f t="shared" si="167"/>
        <v>927.27637939453132</v>
      </c>
      <c r="V350" s="15">
        <f t="shared" si="168"/>
        <v>1958.13473973999</v>
      </c>
    </row>
    <row r="351" spans="1:22" x14ac:dyDescent="0.55000000000000004">
      <c r="B351">
        <v>65</v>
      </c>
      <c r="C351">
        <v>6091265</v>
      </c>
      <c r="D351">
        <v>121686992</v>
      </c>
      <c r="E351">
        <v>575043</v>
      </c>
      <c r="F351">
        <v>594150</v>
      </c>
      <c r="G351">
        <v>65</v>
      </c>
      <c r="H351" s="15">
        <f t="shared" si="156"/>
        <v>5.328833312988282E-2</v>
      </c>
      <c r="I351" s="15">
        <f t="shared" si="157"/>
        <v>3.1221882629394529E-3</v>
      </c>
      <c r="J351" s="15">
        <f t="shared" si="158"/>
        <v>5.8787658691406244E-2</v>
      </c>
      <c r="K351" s="15">
        <f t="shared" si="159"/>
        <v>0.22231481933593752</v>
      </c>
      <c r="L351" s="15">
        <f t="shared" si="160"/>
        <v>0.33751299942016605</v>
      </c>
      <c r="N351" s="16">
        <f t="shared" si="161"/>
        <v>1.1262631421103796E-3</v>
      </c>
      <c r="O351" s="16">
        <f t="shared" si="162"/>
        <v>3.9419718628520553E-3</v>
      </c>
      <c r="P351" s="17">
        <f t="shared" si="163"/>
        <v>5.0682350049624349E-3</v>
      </c>
      <c r="R351" s="15">
        <f t="shared" si="164"/>
        <v>178.27356719970703</v>
      </c>
      <c r="S351" s="15">
        <f t="shared" si="165"/>
        <v>11.284066506958009</v>
      </c>
      <c r="T351" s="15">
        <f t="shared" si="166"/>
        <v>875.86018066406245</v>
      </c>
      <c r="U351" s="15">
        <f t="shared" si="167"/>
        <v>946.33168945312491</v>
      </c>
      <c r="V351" s="15">
        <f t="shared" si="168"/>
        <v>2011.7495038238524</v>
      </c>
    </row>
    <row r="352" spans="1:22" x14ac:dyDescent="0.55000000000000004">
      <c r="B352">
        <v>70</v>
      </c>
      <c r="C352">
        <v>6638774</v>
      </c>
      <c r="D352">
        <v>130967176</v>
      </c>
      <c r="E352">
        <v>590237</v>
      </c>
      <c r="F352">
        <v>638546</v>
      </c>
      <c r="G352">
        <v>70</v>
      </c>
      <c r="H352" s="15">
        <f t="shared" si="156"/>
        <v>5.5138540649414064E-2</v>
      </c>
      <c r="I352" s="15">
        <f t="shared" si="157"/>
        <v>3.1152961425781251E-3</v>
      </c>
      <c r="J352" s="15">
        <f t="shared" si="158"/>
        <v>8.0681030273437496E-2</v>
      </c>
      <c r="K352" s="15">
        <f t="shared" si="159"/>
        <v>0.25471337890625001</v>
      </c>
      <c r="L352" s="15">
        <f t="shared" si="160"/>
        <v>0.39364824597167969</v>
      </c>
      <c r="N352" s="16">
        <f t="shared" si="161"/>
        <v>1.5460393400567153E-3</v>
      </c>
      <c r="O352" s="16">
        <f t="shared" si="162"/>
        <v>4.5174386297984681E-3</v>
      </c>
      <c r="P352" s="17">
        <f t="shared" si="163"/>
        <v>6.0634779698551834E-3</v>
      </c>
      <c r="R352" s="15">
        <f t="shared" si="164"/>
        <v>194.81512939453125</v>
      </c>
      <c r="S352" s="15">
        <f t="shared" si="165"/>
        <v>12.218655349731446</v>
      </c>
      <c r="T352" s="15">
        <f t="shared" si="166"/>
        <v>900.06448974609361</v>
      </c>
      <c r="U352" s="15">
        <f t="shared" si="167"/>
        <v>972.48347167968757</v>
      </c>
      <c r="V352" s="15">
        <f t="shared" si="168"/>
        <v>2079.581746170044</v>
      </c>
    </row>
    <row r="353" spans="1:22" x14ac:dyDescent="0.55000000000000004">
      <c r="B353">
        <v>75</v>
      </c>
      <c r="C353">
        <v>7230733</v>
      </c>
      <c r="D353">
        <v>140204703</v>
      </c>
      <c r="E353">
        <v>605627</v>
      </c>
      <c r="F353">
        <v>690252</v>
      </c>
      <c r="G353">
        <v>75</v>
      </c>
      <c r="H353" s="15">
        <f t="shared" si="156"/>
        <v>5.9615011596679694E-2</v>
      </c>
      <c r="I353" s="15">
        <f t="shared" si="157"/>
        <v>3.1009764709472661E-3</v>
      </c>
      <c r="J353" s="15">
        <f t="shared" si="158"/>
        <v>8.1721801757812504E-2</v>
      </c>
      <c r="K353" s="15">
        <f t="shared" si="159"/>
        <v>0.29665307617187503</v>
      </c>
      <c r="L353" s="15">
        <f t="shared" si="160"/>
        <v>0.44109086599731451</v>
      </c>
      <c r="N353" s="16">
        <f t="shared" si="161"/>
        <v>1.5656973314779634E-3</v>
      </c>
      <c r="O353" s="16">
        <f t="shared" si="162"/>
        <v>5.2602954010006224E-3</v>
      </c>
      <c r="P353" s="17">
        <f t="shared" si="163"/>
        <v>6.8259927324785859E-3</v>
      </c>
      <c r="R353" s="15">
        <f t="shared" si="164"/>
        <v>212.69963287353517</v>
      </c>
      <c r="S353" s="15">
        <f t="shared" si="165"/>
        <v>13.148948291015625</v>
      </c>
      <c r="T353" s="15">
        <f t="shared" si="166"/>
        <v>924.58103027343736</v>
      </c>
      <c r="U353" s="15">
        <f t="shared" si="167"/>
        <v>998.97260742187507</v>
      </c>
      <c r="V353" s="15">
        <f t="shared" si="168"/>
        <v>2149.4022188598633</v>
      </c>
    </row>
    <row r="354" spans="1:22" x14ac:dyDescent="0.55000000000000004">
      <c r="B354">
        <v>80</v>
      </c>
      <c r="C354">
        <v>7813519</v>
      </c>
      <c r="D354">
        <v>149451334</v>
      </c>
      <c r="E354">
        <v>622004</v>
      </c>
      <c r="F354">
        <v>740729</v>
      </c>
      <c r="G354">
        <v>80</v>
      </c>
      <c r="H354" s="15">
        <f t="shared" si="156"/>
        <v>5.8691217041015625E-2</v>
      </c>
      <c r="I354" s="15">
        <f t="shared" si="157"/>
        <v>3.1040326232910161E-3</v>
      </c>
      <c r="J354" s="15">
        <f t="shared" si="158"/>
        <v>8.6962829589843735E-2</v>
      </c>
      <c r="K354" s="15">
        <f t="shared" si="159"/>
        <v>0.28960192871093754</v>
      </c>
      <c r="L354" s="15">
        <f t="shared" si="160"/>
        <v>0.43836000796508789</v>
      </c>
      <c r="N354" s="16">
        <f t="shared" si="161"/>
        <v>1.6661211951838038E-3</v>
      </c>
      <c r="O354" s="16">
        <f t="shared" si="162"/>
        <v>5.1352994791044066E-3</v>
      </c>
      <c r="P354" s="17">
        <f t="shared" si="163"/>
        <v>6.8014206742882102E-3</v>
      </c>
      <c r="R354" s="15">
        <f t="shared" si="164"/>
        <v>230.30699798583987</v>
      </c>
      <c r="S354" s="15">
        <f t="shared" si="165"/>
        <v>14.080158078002931</v>
      </c>
      <c r="T354" s="15">
        <f t="shared" si="166"/>
        <v>950.66987915039056</v>
      </c>
      <c r="U354" s="15">
        <f t="shared" si="167"/>
        <v>1027.1605590820313</v>
      </c>
      <c r="V354" s="15">
        <f t="shared" si="168"/>
        <v>2222.2175942962649</v>
      </c>
    </row>
    <row r="355" spans="1:22" x14ac:dyDescent="0.55000000000000004">
      <c r="B355">
        <v>85</v>
      </c>
      <c r="C355">
        <v>8381075</v>
      </c>
      <c r="D355">
        <v>158713647</v>
      </c>
      <c r="E355">
        <v>641184</v>
      </c>
      <c r="F355">
        <v>781394</v>
      </c>
      <c r="G355">
        <v>85</v>
      </c>
      <c r="H355" s="15">
        <f t="shared" si="156"/>
        <v>5.7157434082031257E-2</v>
      </c>
      <c r="I355" s="15">
        <f t="shared" si="157"/>
        <v>3.1092969665527351E-3</v>
      </c>
      <c r="J355" s="15">
        <f t="shared" si="158"/>
        <v>0.101846923828125</v>
      </c>
      <c r="K355" s="15">
        <f t="shared" si="159"/>
        <v>0.23330749511718751</v>
      </c>
      <c r="L355" s="15">
        <f t="shared" si="160"/>
        <v>0.39542114999389655</v>
      </c>
      <c r="N355" s="16">
        <f t="shared" si="161"/>
        <v>1.9511958908099386E-3</v>
      </c>
      <c r="O355" s="16">
        <f t="shared" si="162"/>
        <v>4.1368811730858263E-3</v>
      </c>
      <c r="P355" s="17">
        <f t="shared" si="163"/>
        <v>6.0880770638957644E-3</v>
      </c>
      <c r="R355" s="15">
        <f t="shared" si="164"/>
        <v>247.45422821044923</v>
      </c>
      <c r="S355" s="15">
        <f t="shared" si="165"/>
        <v>15.012947167968751</v>
      </c>
      <c r="T355" s="15">
        <f t="shared" si="166"/>
        <v>981.22395629882806</v>
      </c>
      <c r="U355" s="15">
        <f t="shared" si="167"/>
        <v>1060.1730102539063</v>
      </c>
      <c r="V355" s="15">
        <f t="shared" si="168"/>
        <v>2303.8641419311525</v>
      </c>
    </row>
    <row r="356" spans="1:22" x14ac:dyDescent="0.55000000000000004">
      <c r="B356">
        <v>90</v>
      </c>
      <c r="C356">
        <v>8918859</v>
      </c>
      <c r="D356">
        <v>168003501</v>
      </c>
      <c r="E356">
        <v>652132</v>
      </c>
      <c r="F356">
        <v>819571</v>
      </c>
      <c r="G356">
        <v>90</v>
      </c>
      <c r="H356" s="15">
        <f t="shared" si="156"/>
        <v>5.4159155273437502E-2</v>
      </c>
      <c r="I356" s="15">
        <f t="shared" si="157"/>
        <v>3.1185422973632813E-3</v>
      </c>
      <c r="J356" s="15">
        <f t="shared" si="158"/>
        <v>5.8134521484375E-2</v>
      </c>
      <c r="K356" s="15">
        <f t="shared" si="159"/>
        <v>0.21903308105468747</v>
      </c>
      <c r="L356" s="15">
        <f t="shared" si="160"/>
        <v>0.33444530010986329</v>
      </c>
      <c r="N356" s="16">
        <f t="shared" si="161"/>
        <v>1.1140011465623784E-3</v>
      </c>
      <c r="O356" s="16">
        <f t="shared" si="162"/>
        <v>3.8846567201600221E-3</v>
      </c>
      <c r="P356" s="17">
        <f t="shared" si="163"/>
        <v>4.9986578667224005E-3</v>
      </c>
      <c r="R356" s="15">
        <f t="shared" si="164"/>
        <v>263.70197479248048</v>
      </c>
      <c r="S356" s="15">
        <f t="shared" si="165"/>
        <v>15.948509857177736</v>
      </c>
      <c r="T356" s="15">
        <f t="shared" si="166"/>
        <v>998.66431274414049</v>
      </c>
      <c r="U356" s="15">
        <f t="shared" si="167"/>
        <v>1079.0166137695314</v>
      </c>
      <c r="V356" s="15">
        <f t="shared" si="168"/>
        <v>2357.3314111633299</v>
      </c>
    </row>
    <row r="357" spans="1:22" x14ac:dyDescent="0.55000000000000004">
      <c r="B357">
        <v>95</v>
      </c>
      <c r="C357">
        <v>9480720</v>
      </c>
      <c r="D357">
        <v>177271301</v>
      </c>
      <c r="E357">
        <v>670924</v>
      </c>
      <c r="F357">
        <v>862598</v>
      </c>
      <c r="G357">
        <v>95</v>
      </c>
      <c r="H357" s="15">
        <f t="shared" si="156"/>
        <v>5.6583901977539063E-2</v>
      </c>
      <c r="I357" s="15">
        <f t="shared" si="157"/>
        <v>3.1111389160156247E-3</v>
      </c>
      <c r="J357" s="15">
        <f t="shared" si="158"/>
        <v>9.9786621093749986E-2</v>
      </c>
      <c r="K357" s="15">
        <f t="shared" si="159"/>
        <v>0.24685900878906247</v>
      </c>
      <c r="L357" s="15">
        <f t="shared" si="160"/>
        <v>0.40634067077636715</v>
      </c>
      <c r="N357" s="16">
        <f t="shared" si="161"/>
        <v>1.9117648106074055E-3</v>
      </c>
      <c r="O357" s="16">
        <f t="shared" si="162"/>
        <v>4.3772618404642845E-3</v>
      </c>
      <c r="P357" s="17">
        <f t="shared" si="163"/>
        <v>6.2890266510716901E-3</v>
      </c>
      <c r="R357" s="15">
        <f t="shared" si="164"/>
        <v>280.67714538574222</v>
      </c>
      <c r="S357" s="15">
        <f t="shared" si="165"/>
        <v>16.88185153198242</v>
      </c>
      <c r="T357" s="15">
        <f t="shared" si="166"/>
        <v>1028.6002990722654</v>
      </c>
      <c r="U357" s="15">
        <f t="shared" si="167"/>
        <v>1111.3612426757813</v>
      </c>
      <c r="V357" s="15">
        <f t="shared" si="168"/>
        <v>2437.5205386657717</v>
      </c>
    </row>
    <row r="358" spans="1:22" x14ac:dyDescent="0.55000000000000004">
      <c r="B358">
        <v>100</v>
      </c>
      <c r="C358">
        <v>10012298</v>
      </c>
      <c r="D358">
        <v>186569122</v>
      </c>
      <c r="E358">
        <v>682287</v>
      </c>
      <c r="F358">
        <v>901804</v>
      </c>
      <c r="G358">
        <v>100</v>
      </c>
      <c r="H358" s="15">
        <f t="shared" si="156"/>
        <v>5.3534161376953132E-2</v>
      </c>
      <c r="I358" s="15">
        <f t="shared" si="157"/>
        <v>3.121216766357422E-3</v>
      </c>
      <c r="J358" s="15">
        <f t="shared" si="158"/>
        <v>6.0338195800781251E-2</v>
      </c>
      <c r="K358" s="15">
        <f t="shared" si="159"/>
        <v>0.22493676757812503</v>
      </c>
      <c r="L358" s="15">
        <f t="shared" si="160"/>
        <v>0.34193034152221685</v>
      </c>
      <c r="N358" s="16">
        <f t="shared" si="161"/>
        <v>1.156021848334776E-3</v>
      </c>
      <c r="O358" s="16">
        <f t="shared" si="162"/>
        <v>3.9886467117674239E-3</v>
      </c>
      <c r="P358" s="17">
        <f t="shared" si="163"/>
        <v>5.1446685601021997E-3</v>
      </c>
      <c r="R358" s="15">
        <f t="shared" si="164"/>
        <v>296.73739379882812</v>
      </c>
      <c r="S358" s="15">
        <f t="shared" si="165"/>
        <v>17.818216561889649</v>
      </c>
      <c r="T358" s="15">
        <f t="shared" si="166"/>
        <v>1046.7017578124999</v>
      </c>
      <c r="U358" s="15">
        <f t="shared" si="167"/>
        <v>1130.9191406250002</v>
      </c>
      <c r="V358" s="15">
        <f t="shared" si="168"/>
        <v>2492.1765087982176</v>
      </c>
    </row>
    <row r="359" spans="1:22" x14ac:dyDescent="0.55000000000000004">
      <c r="B359">
        <v>105</v>
      </c>
      <c r="C359">
        <v>10550608</v>
      </c>
      <c r="D359">
        <v>195860199</v>
      </c>
      <c r="E359">
        <v>694585</v>
      </c>
      <c r="F359">
        <v>942069</v>
      </c>
      <c r="G359">
        <v>105</v>
      </c>
      <c r="H359" s="15">
        <f t="shared" si="156"/>
        <v>5.4212127685546875E-2</v>
      </c>
      <c r="I359" s="15">
        <f t="shared" si="157"/>
        <v>3.1189528503417969E-3</v>
      </c>
      <c r="J359" s="15">
        <f t="shared" si="158"/>
        <v>6.5303100585937496E-2</v>
      </c>
      <c r="K359" s="15">
        <f t="shared" si="159"/>
        <v>0.23101257324218752</v>
      </c>
      <c r="L359" s="15">
        <f t="shared" si="160"/>
        <v>0.35364675436401372</v>
      </c>
      <c r="N359" s="16">
        <f t="shared" si="161"/>
        <v>1.2511461803264028E-3</v>
      </c>
      <c r="O359" s="16">
        <f t="shared" si="162"/>
        <v>4.0963897341716226E-3</v>
      </c>
      <c r="P359" s="17">
        <f t="shared" si="163"/>
        <v>5.3475359144980255E-3</v>
      </c>
      <c r="R359" s="15">
        <f t="shared" si="164"/>
        <v>313.0010321044922</v>
      </c>
      <c r="S359" s="15">
        <f t="shared" si="165"/>
        <v>18.75390241699219</v>
      </c>
      <c r="T359" s="15">
        <f t="shared" si="166"/>
        <v>1066.2926879882812</v>
      </c>
      <c r="U359" s="15">
        <f t="shared" si="167"/>
        <v>1152.0863525390625</v>
      </c>
      <c r="V359" s="15">
        <f t="shared" si="168"/>
        <v>2550.1339750488278</v>
      </c>
    </row>
    <row r="360" spans="1:22" x14ac:dyDescent="0.55000000000000004">
      <c r="B360">
        <v>110</v>
      </c>
      <c r="C360">
        <v>11081649</v>
      </c>
      <c r="D360">
        <v>205158414</v>
      </c>
      <c r="E360">
        <v>703438</v>
      </c>
      <c r="F360">
        <v>980920</v>
      </c>
      <c r="G360">
        <v>110</v>
      </c>
      <c r="H360" s="15">
        <f t="shared" si="156"/>
        <v>5.3480081176757809E-2</v>
      </c>
      <c r="I360" s="15">
        <f t="shared" si="157"/>
        <v>3.1213490295410157E-3</v>
      </c>
      <c r="J360" s="15">
        <f t="shared" si="158"/>
        <v>4.7009948730468744E-2</v>
      </c>
      <c r="K360" s="15">
        <f t="shared" si="159"/>
        <v>0.22290002441406254</v>
      </c>
      <c r="L360" s="15">
        <f t="shared" si="160"/>
        <v>0.32651140335083012</v>
      </c>
      <c r="N360" s="16">
        <f t="shared" si="161"/>
        <v>9.006785457617545E-4</v>
      </c>
      <c r="O360" s="16">
        <f t="shared" si="162"/>
        <v>3.9525880697379332E-3</v>
      </c>
      <c r="P360" s="17">
        <f t="shared" si="163"/>
        <v>4.8532666154996879E-3</v>
      </c>
      <c r="R360" s="15">
        <f t="shared" si="164"/>
        <v>329.04505645751954</v>
      </c>
      <c r="S360" s="15">
        <f t="shared" si="165"/>
        <v>19.690307125854492</v>
      </c>
      <c r="T360" s="15">
        <f t="shared" si="166"/>
        <v>1080.3956726074218</v>
      </c>
      <c r="U360" s="15">
        <f t="shared" si="167"/>
        <v>1167.3240600585937</v>
      </c>
      <c r="V360" s="15">
        <f t="shared" si="168"/>
        <v>2596.4550962493895</v>
      </c>
    </row>
    <row r="361" spans="1:22" x14ac:dyDescent="0.55000000000000004">
      <c r="B361">
        <v>115</v>
      </c>
      <c r="C361">
        <v>11619353</v>
      </c>
      <c r="D361">
        <v>214450124</v>
      </c>
      <c r="E361">
        <v>714605</v>
      </c>
      <c r="F361">
        <v>1021549</v>
      </c>
      <c r="G361">
        <v>115</v>
      </c>
      <c r="H361" s="15">
        <f t="shared" si="156"/>
        <v>5.4151098632812499E-2</v>
      </c>
      <c r="I361" s="15">
        <f>(D361-D360)*0.0011*3/32768/300</f>
        <v>3.1191653442382817E-3</v>
      </c>
      <c r="J361" s="15">
        <f>(E361-E360)*17.4*3/32768/300</f>
        <v>5.9297424316406243E-2</v>
      </c>
      <c r="K361" s="15">
        <f t="shared" si="159"/>
        <v>0.23310095214843748</v>
      </c>
      <c r="L361" s="15">
        <f t="shared" si="160"/>
        <v>0.3496686404418945</v>
      </c>
      <c r="N361" s="16">
        <f t="shared" si="161"/>
        <v>1.1360799331475914E-3</v>
      </c>
      <c r="O361" s="16">
        <f t="shared" si="162"/>
        <v>4.1334101910856539E-3</v>
      </c>
      <c r="P361" s="17">
        <f t="shared" si="163"/>
        <v>5.2694901242332452E-3</v>
      </c>
      <c r="R361" s="15">
        <f t="shared" si="164"/>
        <v>345.29038604736331</v>
      </c>
      <c r="S361" s="15">
        <f t="shared" si="165"/>
        <v>20.626056729125978</v>
      </c>
      <c r="T361" s="15">
        <f t="shared" si="166"/>
        <v>1098.1848999023437</v>
      </c>
      <c r="U361" s="15">
        <f t="shared" si="167"/>
        <v>1186.5446044921875</v>
      </c>
      <c r="V361" s="15">
        <f t="shared" si="168"/>
        <v>2650.6459471710205</v>
      </c>
    </row>
    <row r="362" spans="1:22" x14ac:dyDescent="0.55000000000000004">
      <c r="L362" s="12">
        <f>AVERAGE(L340:L361)</f>
        <v>0.43320154122924809</v>
      </c>
    </row>
    <row r="365" spans="1:22" s="8" customFormat="1" x14ac:dyDescent="0.55000000000000004">
      <c r="A365" s="7"/>
      <c r="C365" s="20" t="s">
        <v>1300</v>
      </c>
      <c r="D365" s="20"/>
      <c r="E365" s="20"/>
      <c r="F365" s="20"/>
      <c r="H365" s="21"/>
      <c r="I365" s="21"/>
      <c r="J365" s="21"/>
      <c r="K365" s="21"/>
      <c r="L365" s="22"/>
      <c r="N365" s="23"/>
      <c r="O365" s="24"/>
      <c r="P365" s="24"/>
      <c r="R365" s="25"/>
      <c r="S365" s="25"/>
      <c r="T365" s="25"/>
      <c r="U365" s="25"/>
      <c r="V365" s="9"/>
    </row>
    <row r="366" spans="1:22" s="8" customFormat="1" x14ac:dyDescent="0.55000000000000004">
      <c r="A366" s="7"/>
      <c r="C366" s="8" t="s">
        <v>1301</v>
      </c>
      <c r="D366" s="8" t="s">
        <v>1302</v>
      </c>
      <c r="E366" s="8" t="s">
        <v>1303</v>
      </c>
      <c r="F366" s="8" t="s">
        <v>1304</v>
      </c>
      <c r="H366" s="21" t="s">
        <v>1305</v>
      </c>
      <c r="I366" s="21"/>
      <c r="J366" s="21"/>
      <c r="K366" s="21"/>
      <c r="L366" s="22"/>
      <c r="N366" s="23" t="s">
        <v>1306</v>
      </c>
      <c r="O366" s="24"/>
      <c r="P366" s="24"/>
      <c r="R366" s="26" t="s">
        <v>1307</v>
      </c>
      <c r="S366" s="27"/>
      <c r="T366" s="27"/>
      <c r="U366" s="27"/>
      <c r="V366" s="10"/>
    </row>
    <row r="367" spans="1:22" ht="15.75" customHeight="1" x14ac:dyDescent="0.55000000000000004">
      <c r="A367" s="19" t="s">
        <v>1325</v>
      </c>
      <c r="B367">
        <v>5</v>
      </c>
      <c r="C367">
        <v>177059</v>
      </c>
      <c r="D367">
        <v>9653165</v>
      </c>
      <c r="E367">
        <v>25728</v>
      </c>
      <c r="F367">
        <v>88826</v>
      </c>
      <c r="G367" t="s">
        <v>1309</v>
      </c>
      <c r="H367" s="12" t="s">
        <v>1294</v>
      </c>
      <c r="I367" s="12" t="s">
        <v>1295</v>
      </c>
      <c r="J367" s="12" t="s">
        <v>1310</v>
      </c>
      <c r="K367" s="12" t="s">
        <v>1311</v>
      </c>
      <c r="L367" s="12" t="s">
        <v>1312</v>
      </c>
      <c r="M367" s="12" t="s">
        <v>1309</v>
      </c>
      <c r="N367" s="13" t="s">
        <v>1310</v>
      </c>
      <c r="O367" s="13" t="s">
        <v>1311</v>
      </c>
      <c r="P367" s="14" t="s">
        <v>1312</v>
      </c>
      <c r="Q367" s="12"/>
      <c r="R367" s="12" t="s">
        <v>1294</v>
      </c>
      <c r="S367" s="12" t="s">
        <v>1295</v>
      </c>
      <c r="T367" s="12" t="s">
        <v>1310</v>
      </c>
      <c r="U367" s="12" t="s">
        <v>1311</v>
      </c>
      <c r="V367" s="12" t="s">
        <v>1312</v>
      </c>
    </row>
    <row r="368" spans="1:22" x14ac:dyDescent="0.55000000000000004">
      <c r="A368" s="19"/>
      <c r="B368">
        <v>10</v>
      </c>
      <c r="C368">
        <v>569809</v>
      </c>
      <c r="D368">
        <v>19089995</v>
      </c>
      <c r="E368">
        <v>54745</v>
      </c>
      <c r="F368">
        <v>141204</v>
      </c>
      <c r="G368">
        <v>10</v>
      </c>
      <c r="H368" s="15">
        <f t="shared" ref="H368:H389" si="169">(C368-C367)*0.33*3/32768/300</f>
        <v>3.9553070068359376E-2</v>
      </c>
      <c r="I368" s="15">
        <f t="shared" ref="I368:I388" si="170">(D368-D367)*0.0011*3/327680/30</f>
        <v>3.1678811645507814E-3</v>
      </c>
      <c r="J368" s="15">
        <f t="shared" ref="J368:J388" si="171">(E368-E367)*17.4*3/327680/30</f>
        <v>0.15408197021484374</v>
      </c>
      <c r="K368" s="15">
        <f t="shared" ref="K368:K389" si="172">(F368-F367)*18.8*3/327680/30</f>
        <v>0.30050854492187506</v>
      </c>
      <c r="L368" s="15">
        <f t="shared" ref="L368:L389" si="173">SUM(H368:K368)</f>
        <v>0.49731146636962897</v>
      </c>
      <c r="M368">
        <v>10</v>
      </c>
      <c r="N368" s="16">
        <f t="shared" ref="N368:N389" si="174">(E368-E367)/(C368-C367+D368-D367)</f>
        <v>2.9520081224223213E-3</v>
      </c>
      <c r="O368" s="16">
        <f t="shared" ref="O368:O389" si="175">(F368-F367)/(C368-C367+D368-D367)</f>
        <v>5.3286101745954554E-3</v>
      </c>
      <c r="P368" s="17">
        <f t="shared" ref="P368:P389" si="176">SUM(N368:O368)</f>
        <v>8.2806182970177767E-3</v>
      </c>
      <c r="Q368">
        <v>10</v>
      </c>
      <c r="R368" s="15">
        <f t="shared" ref="R368:R389" si="177">(C368-C$3)*0.33*3/32768</f>
        <v>11.457117004394531</v>
      </c>
      <c r="S368" s="15">
        <f t="shared" ref="S368:S389" si="178">(D368-D$3)*0.0011*3/32768</f>
        <v>0.95172733154296885</v>
      </c>
      <c r="T368" s="15">
        <f t="shared" ref="T368:T389" si="179">(E368-E$3)*17.4*3/32768</f>
        <v>47.016320800781244</v>
      </c>
      <c r="U368" s="15">
        <f t="shared" ref="U368:U389" si="180">(E368-E$3)*18.8*3/32768</f>
        <v>50.799243164062503</v>
      </c>
      <c r="V368" s="15">
        <f t="shared" ref="V368:V389" si="181">SUM(R368:U368)</f>
        <v>110.22440830078125</v>
      </c>
    </row>
    <row r="369" spans="1:22" x14ac:dyDescent="0.55000000000000004">
      <c r="A369" s="19"/>
      <c r="B369">
        <v>15</v>
      </c>
      <c r="C369">
        <v>918613</v>
      </c>
      <c r="D369">
        <v>28571273</v>
      </c>
      <c r="E369">
        <v>68043</v>
      </c>
      <c r="F369">
        <v>154933</v>
      </c>
      <c r="G369">
        <v>15</v>
      </c>
      <c r="H369" s="15">
        <f t="shared" si="169"/>
        <v>3.5127355957031252E-2</v>
      </c>
      <c r="I369" s="15">
        <f t="shared" si="170"/>
        <v>3.1828020629882815E-3</v>
      </c>
      <c r="J369" s="15">
        <f t="shared" si="171"/>
        <v>7.0613159179687496E-2</v>
      </c>
      <c r="K369" s="15">
        <f t="shared" si="172"/>
        <v>7.8767456054687518E-2</v>
      </c>
      <c r="L369" s="15">
        <f t="shared" si="173"/>
        <v>0.18769077325439454</v>
      </c>
      <c r="M369">
        <v>15</v>
      </c>
      <c r="N369" s="16">
        <f t="shared" si="174"/>
        <v>1.3527862738072784E-3</v>
      </c>
      <c r="O369" s="16">
        <f t="shared" si="175"/>
        <v>1.3966312793728475E-3</v>
      </c>
      <c r="P369" s="17">
        <f t="shared" si="176"/>
        <v>2.7494175531801259E-3</v>
      </c>
      <c r="Q369">
        <v>15</v>
      </c>
      <c r="R369" s="15">
        <f t="shared" si="177"/>
        <v>21.995323791503907</v>
      </c>
      <c r="S369" s="15">
        <f t="shared" si="178"/>
        <v>1.9065679504394533</v>
      </c>
      <c r="T369" s="15">
        <f t="shared" si="179"/>
        <v>68.200268554687497</v>
      </c>
      <c r="U369" s="15">
        <f t="shared" si="180"/>
        <v>73.687646484374994</v>
      </c>
      <c r="V369" s="15">
        <f t="shared" si="181"/>
        <v>165.78980678100584</v>
      </c>
    </row>
    <row r="370" spans="1:22" x14ac:dyDescent="0.55000000000000004">
      <c r="A370" s="19"/>
      <c r="B370">
        <v>20</v>
      </c>
      <c r="C370">
        <v>1227863</v>
      </c>
      <c r="D370">
        <v>38092133</v>
      </c>
      <c r="E370">
        <v>69943</v>
      </c>
      <c r="F370">
        <v>167772</v>
      </c>
      <c r="G370">
        <v>20</v>
      </c>
      <c r="H370" s="15">
        <f t="shared" si="169"/>
        <v>3.1143951416015624E-2</v>
      </c>
      <c r="I370" s="15">
        <f t="shared" si="170"/>
        <v>3.1960894775390626E-3</v>
      </c>
      <c r="J370" s="15">
        <f t="shared" si="171"/>
        <v>1.0089111328125001E-2</v>
      </c>
      <c r="K370" s="15">
        <f t="shared" si="172"/>
        <v>7.3661254882812513E-2</v>
      </c>
      <c r="L370" s="15">
        <f t="shared" si="173"/>
        <v>0.1180904071044922</v>
      </c>
      <c r="M370">
        <v>20</v>
      </c>
      <c r="N370" s="16">
        <f t="shared" si="174"/>
        <v>1.9328369672363789E-4</v>
      </c>
      <c r="O370" s="16">
        <f t="shared" si="175"/>
        <v>1.3060891485446246E-3</v>
      </c>
      <c r="P370" s="17">
        <f t="shared" si="176"/>
        <v>1.4993728452682624E-3</v>
      </c>
      <c r="Q370">
        <v>20</v>
      </c>
      <c r="R370" s="15">
        <f t="shared" si="177"/>
        <v>31.338509216308594</v>
      </c>
      <c r="S370" s="15">
        <f t="shared" si="178"/>
        <v>2.8653947937011721</v>
      </c>
      <c r="T370" s="15">
        <f t="shared" si="179"/>
        <v>71.227001953124997</v>
      </c>
      <c r="U370" s="15">
        <f t="shared" si="180"/>
        <v>76.957910156249994</v>
      </c>
      <c r="V370" s="15">
        <f t="shared" si="181"/>
        <v>182.38881611938476</v>
      </c>
    </row>
    <row r="371" spans="1:22" x14ac:dyDescent="0.55000000000000004">
      <c r="A371" s="19"/>
      <c r="B371">
        <v>25</v>
      </c>
      <c r="C371">
        <v>1706181</v>
      </c>
      <c r="D371">
        <v>47441886</v>
      </c>
      <c r="E371">
        <v>145730</v>
      </c>
      <c r="F371">
        <v>217982</v>
      </c>
      <c r="G371">
        <v>25</v>
      </c>
      <c r="H371" s="15">
        <f t="shared" si="169"/>
        <v>4.8170452880859374E-2</v>
      </c>
      <c r="I371" s="15">
        <f t="shared" si="170"/>
        <v>3.1386499938964845E-3</v>
      </c>
      <c r="J371" s="15">
        <f t="shared" si="171"/>
        <v>0.4024334106445312</v>
      </c>
      <c r="K371" s="15">
        <f t="shared" si="172"/>
        <v>0.28807006835937504</v>
      </c>
      <c r="L371" s="15">
        <f t="shared" si="173"/>
        <v>0.74181258187866206</v>
      </c>
      <c r="M371">
        <v>25</v>
      </c>
      <c r="N371" s="16">
        <f t="shared" si="174"/>
        <v>7.7112792530701088E-3</v>
      </c>
      <c r="O371" s="16">
        <f t="shared" si="175"/>
        <v>5.108835701329386E-3</v>
      </c>
      <c r="P371" s="17">
        <f t="shared" si="176"/>
        <v>1.2820114954399494E-2</v>
      </c>
      <c r="Q371">
        <v>25</v>
      </c>
      <c r="R371" s="15">
        <f t="shared" si="177"/>
        <v>45.789645080566409</v>
      </c>
      <c r="S371" s="15">
        <f t="shared" si="178"/>
        <v>3.8069897918701177</v>
      </c>
      <c r="T371" s="15">
        <f t="shared" si="179"/>
        <v>191.95702514648437</v>
      </c>
      <c r="U371" s="15">
        <f t="shared" si="180"/>
        <v>207.40184326171877</v>
      </c>
      <c r="V371" s="15">
        <f t="shared" si="181"/>
        <v>448.95550328063962</v>
      </c>
    </row>
    <row r="372" spans="1:22" x14ac:dyDescent="0.55000000000000004">
      <c r="A372" s="19"/>
      <c r="B372">
        <v>30</v>
      </c>
      <c r="C372">
        <v>2135245</v>
      </c>
      <c r="D372">
        <v>56842526</v>
      </c>
      <c r="E372">
        <v>181691</v>
      </c>
      <c r="F372">
        <v>248262</v>
      </c>
      <c r="G372">
        <v>30</v>
      </c>
      <c r="H372" s="15">
        <f t="shared" si="169"/>
        <v>4.32101806640625E-2</v>
      </c>
      <c r="I372" s="15">
        <f t="shared" si="170"/>
        <v>3.1557324218750003E-3</v>
      </c>
      <c r="J372" s="15">
        <f t="shared" si="171"/>
        <v>0.19095501708984372</v>
      </c>
      <c r="K372" s="15">
        <f t="shared" si="172"/>
        <v>0.17372558593750001</v>
      </c>
      <c r="L372" s="15">
        <f t="shared" si="173"/>
        <v>0.41104651611328125</v>
      </c>
      <c r="M372">
        <v>30</v>
      </c>
      <c r="N372" s="16">
        <f t="shared" si="174"/>
        <v>3.6584011075002868E-3</v>
      </c>
      <c r="O372" s="16">
        <f t="shared" si="175"/>
        <v>3.0804589843193651E-3</v>
      </c>
      <c r="P372" s="17">
        <f t="shared" si="176"/>
        <v>6.7388600918196519E-3</v>
      </c>
      <c r="Q372">
        <v>30</v>
      </c>
      <c r="R372" s="15">
        <f t="shared" si="177"/>
        <v>58.752699279785162</v>
      </c>
      <c r="S372" s="15">
        <f t="shared" si="178"/>
        <v>4.7537095184326175</v>
      </c>
      <c r="T372" s="15">
        <f t="shared" si="179"/>
        <v>249.2435302734375</v>
      </c>
      <c r="U372" s="15">
        <f t="shared" si="180"/>
        <v>269.297607421875</v>
      </c>
      <c r="V372" s="15">
        <f t="shared" si="181"/>
        <v>582.04754649353026</v>
      </c>
    </row>
    <row r="373" spans="1:22" x14ac:dyDescent="0.55000000000000004">
      <c r="B373">
        <v>35</v>
      </c>
      <c r="C373">
        <v>2571764</v>
      </c>
      <c r="D373">
        <v>66234098</v>
      </c>
      <c r="E373">
        <v>206133</v>
      </c>
      <c r="F373">
        <v>271129</v>
      </c>
      <c r="G373">
        <v>35</v>
      </c>
      <c r="H373" s="15">
        <f t="shared" si="169"/>
        <v>4.3960958862304694E-2</v>
      </c>
      <c r="I373" s="15">
        <f t="shared" si="170"/>
        <v>3.1526883544921872E-3</v>
      </c>
      <c r="J373" s="15">
        <f t="shared" si="171"/>
        <v>0.12978845214843748</v>
      </c>
      <c r="K373" s="15">
        <f t="shared" si="172"/>
        <v>0.1311949462890625</v>
      </c>
      <c r="L373" s="15">
        <f t="shared" si="173"/>
        <v>0.30809704565429685</v>
      </c>
      <c r="N373" s="16">
        <f t="shared" si="174"/>
        <v>2.486952959633768E-3</v>
      </c>
      <c r="O373" s="16">
        <f t="shared" si="175"/>
        <v>2.3266980332192692E-3</v>
      </c>
      <c r="P373" s="17">
        <f t="shared" si="176"/>
        <v>4.8136509928530368E-3</v>
      </c>
      <c r="R373" s="15">
        <f t="shared" si="177"/>
        <v>71.94098693847657</v>
      </c>
      <c r="S373" s="15">
        <f t="shared" si="178"/>
        <v>5.6995160247802739</v>
      </c>
      <c r="T373" s="15">
        <f t="shared" si="179"/>
        <v>288.1800659179687</v>
      </c>
      <c r="U373" s="15">
        <f t="shared" si="180"/>
        <v>311.36696777343752</v>
      </c>
      <c r="V373" s="15">
        <f t="shared" si="181"/>
        <v>677.18753665466306</v>
      </c>
    </row>
    <row r="374" spans="1:22" x14ac:dyDescent="0.55000000000000004">
      <c r="B374">
        <v>40</v>
      </c>
      <c r="C374">
        <v>3028055</v>
      </c>
      <c r="D374">
        <v>75607368</v>
      </c>
      <c r="E374">
        <v>218870</v>
      </c>
      <c r="F374">
        <v>285098</v>
      </c>
      <c r="G374">
        <v>40</v>
      </c>
      <c r="H374" s="15">
        <f t="shared" si="169"/>
        <v>4.5952157592773435E-2</v>
      </c>
      <c r="I374" s="15">
        <f t="shared" si="170"/>
        <v>3.1465444946289062E-3</v>
      </c>
      <c r="J374" s="15">
        <f t="shared" si="171"/>
        <v>6.7634216308593731E-2</v>
      </c>
      <c r="K374" s="15">
        <f t="shared" si="172"/>
        <v>8.0144409179687501E-2</v>
      </c>
      <c r="L374" s="15">
        <f t="shared" si="173"/>
        <v>0.19687732757568358</v>
      </c>
      <c r="N374" s="16">
        <f t="shared" si="174"/>
        <v>1.2957852339489017E-3</v>
      </c>
      <c r="O374" s="16">
        <f t="shared" si="175"/>
        <v>1.4211214519142818E-3</v>
      </c>
      <c r="P374" s="17">
        <f t="shared" si="176"/>
        <v>2.7169066858631838E-3</v>
      </c>
      <c r="R374" s="15">
        <f t="shared" si="177"/>
        <v>85.726634216308597</v>
      </c>
      <c r="S374" s="15">
        <f t="shared" si="178"/>
        <v>6.6434793731689457</v>
      </c>
      <c r="T374" s="15">
        <f t="shared" si="179"/>
        <v>308.47033081054684</v>
      </c>
      <c r="U374" s="15">
        <f t="shared" si="180"/>
        <v>333.2897827148438</v>
      </c>
      <c r="V374" s="15">
        <f t="shared" si="181"/>
        <v>734.13022711486815</v>
      </c>
    </row>
    <row r="375" spans="1:22" x14ac:dyDescent="0.55000000000000004">
      <c r="B375">
        <v>45</v>
      </c>
      <c r="C375">
        <v>3459459</v>
      </c>
      <c r="D375">
        <v>85005551</v>
      </c>
      <c r="E375">
        <v>220770</v>
      </c>
      <c r="F375">
        <v>296173</v>
      </c>
      <c r="G375">
        <v>45</v>
      </c>
      <c r="H375" s="15">
        <f t="shared" si="169"/>
        <v>4.344583740234375E-2</v>
      </c>
      <c r="I375" s="15">
        <f t="shared" si="170"/>
        <v>3.1549076232910154E-3</v>
      </c>
      <c r="J375" s="15">
        <f t="shared" si="171"/>
        <v>1.0089111328125001E-2</v>
      </c>
      <c r="K375" s="15">
        <f t="shared" si="172"/>
        <v>6.3540649414062497E-2</v>
      </c>
      <c r="L375" s="15">
        <f t="shared" si="173"/>
        <v>0.12023050576782227</v>
      </c>
      <c r="N375" s="16">
        <f t="shared" si="174"/>
        <v>1.9329398071353353E-4</v>
      </c>
      <c r="O375" s="16">
        <f t="shared" si="175"/>
        <v>1.1267004402117811E-3</v>
      </c>
      <c r="P375" s="17">
        <f t="shared" si="176"/>
        <v>1.3199944209253147E-3</v>
      </c>
      <c r="R375" s="15">
        <f t="shared" si="177"/>
        <v>98.76038543701172</v>
      </c>
      <c r="S375" s="15">
        <f t="shared" si="178"/>
        <v>7.5899516601562507</v>
      </c>
      <c r="T375" s="15">
        <f t="shared" si="179"/>
        <v>311.49706420898434</v>
      </c>
      <c r="U375" s="15">
        <f t="shared" si="180"/>
        <v>336.5600463867188</v>
      </c>
      <c r="V375" s="15">
        <f t="shared" si="181"/>
        <v>754.40744769287107</v>
      </c>
    </row>
    <row r="376" spans="1:22" x14ac:dyDescent="0.55000000000000004">
      <c r="B376">
        <v>50</v>
      </c>
      <c r="C376">
        <v>4071862</v>
      </c>
      <c r="D376">
        <v>94222656</v>
      </c>
      <c r="E376">
        <v>304680</v>
      </c>
      <c r="F376">
        <v>352478</v>
      </c>
      <c r="G376">
        <v>50</v>
      </c>
      <c r="H376" s="15">
        <f t="shared" si="169"/>
        <v>6.1673886108398447E-2</v>
      </c>
      <c r="I376" s="15">
        <f t="shared" si="170"/>
        <v>3.0941209411621097E-3</v>
      </c>
      <c r="J376" s="15">
        <f t="shared" si="171"/>
        <v>0.44556701660156239</v>
      </c>
      <c r="K376" s="15">
        <f t="shared" si="172"/>
        <v>0.3230389404296875</v>
      </c>
      <c r="L376" s="15">
        <f t="shared" si="173"/>
        <v>0.83337396408081044</v>
      </c>
      <c r="N376" s="16">
        <f t="shared" si="174"/>
        <v>8.5365411981962874E-3</v>
      </c>
      <c r="O376" s="16">
        <f t="shared" si="175"/>
        <v>5.7281605549331666E-3</v>
      </c>
      <c r="P376" s="17">
        <f t="shared" si="176"/>
        <v>1.4264701753129454E-2</v>
      </c>
      <c r="R376" s="15">
        <f t="shared" si="177"/>
        <v>117.26255126953126</v>
      </c>
      <c r="S376" s="15">
        <f t="shared" si="178"/>
        <v>8.5181879425048823</v>
      </c>
      <c r="T376" s="15">
        <f t="shared" si="179"/>
        <v>445.16716918945309</v>
      </c>
      <c r="U376" s="15">
        <f t="shared" si="180"/>
        <v>480.9852172851563</v>
      </c>
      <c r="V376" s="15">
        <f t="shared" si="181"/>
        <v>1051.9331256866456</v>
      </c>
    </row>
    <row r="377" spans="1:22" x14ac:dyDescent="0.55000000000000004">
      <c r="B377">
        <v>55</v>
      </c>
      <c r="C377">
        <v>4586568</v>
      </c>
      <c r="D377">
        <v>103535755</v>
      </c>
      <c r="E377">
        <v>317243</v>
      </c>
      <c r="F377">
        <v>368466</v>
      </c>
      <c r="G377">
        <v>55</v>
      </c>
      <c r="H377" s="15">
        <f t="shared" si="169"/>
        <v>5.1835015869140633E-2</v>
      </c>
      <c r="I377" s="15">
        <f t="shared" si="170"/>
        <v>3.1263454895019533E-3</v>
      </c>
      <c r="J377" s="15">
        <f t="shared" si="171"/>
        <v>6.671026611328125E-2</v>
      </c>
      <c r="K377" s="15">
        <f t="shared" si="172"/>
        <v>9.1728027343750004E-2</v>
      </c>
      <c r="L377" s="15">
        <f t="shared" si="173"/>
        <v>0.21339965481567386</v>
      </c>
      <c r="N377" s="16">
        <f t="shared" si="174"/>
        <v>1.2783118916177112E-3</v>
      </c>
      <c r="O377" s="16">
        <f t="shared" si="175"/>
        <v>1.6268129048144524E-3</v>
      </c>
      <c r="P377" s="17">
        <f t="shared" si="176"/>
        <v>2.9051247964321635E-3</v>
      </c>
      <c r="R377" s="15">
        <f t="shared" si="177"/>
        <v>132.81305603027343</v>
      </c>
      <c r="S377" s="15">
        <f t="shared" si="178"/>
        <v>9.45609158935547</v>
      </c>
      <c r="T377" s="15">
        <f t="shared" si="179"/>
        <v>465.18024902343745</v>
      </c>
      <c r="U377" s="15">
        <f t="shared" si="180"/>
        <v>502.60854492187502</v>
      </c>
      <c r="V377" s="15">
        <f t="shared" si="181"/>
        <v>1110.0579415649413</v>
      </c>
    </row>
    <row r="378" spans="1:22" x14ac:dyDescent="0.55000000000000004">
      <c r="B378">
        <v>60</v>
      </c>
      <c r="C378">
        <v>5131770</v>
      </c>
      <c r="D378">
        <v>112819998</v>
      </c>
      <c r="E378">
        <v>327345</v>
      </c>
      <c r="F378">
        <v>407681</v>
      </c>
      <c r="G378">
        <v>60</v>
      </c>
      <c r="H378" s="15">
        <f t="shared" si="169"/>
        <v>5.4906207275390626E-2</v>
      </c>
      <c r="I378" s="15">
        <f t="shared" si="170"/>
        <v>3.1166587219238285E-3</v>
      </c>
      <c r="J378" s="15">
        <f t="shared" si="171"/>
        <v>5.3642211914062488E-2</v>
      </c>
      <c r="K378" s="15">
        <f t="shared" si="172"/>
        <v>0.2249884033203125</v>
      </c>
      <c r="L378" s="15">
        <f t="shared" si="173"/>
        <v>0.33665348123168948</v>
      </c>
      <c r="N378" s="16">
        <f t="shared" si="174"/>
        <v>1.0277284221031809E-3</v>
      </c>
      <c r="O378" s="16">
        <f t="shared" si="175"/>
        <v>3.9895436619259783E-3</v>
      </c>
      <c r="P378" s="17">
        <f t="shared" si="176"/>
        <v>5.0172720840291592E-3</v>
      </c>
      <c r="R378" s="15">
        <f t="shared" si="177"/>
        <v>149.28491821289063</v>
      </c>
      <c r="S378" s="15">
        <f t="shared" si="178"/>
        <v>10.391089205932618</v>
      </c>
      <c r="T378" s="15">
        <f t="shared" si="179"/>
        <v>481.27291259765622</v>
      </c>
      <c r="U378" s="15">
        <f t="shared" si="180"/>
        <v>519.99602050781255</v>
      </c>
      <c r="V378" s="15">
        <f t="shared" si="181"/>
        <v>1160.944940524292</v>
      </c>
    </row>
    <row r="379" spans="1:22" x14ac:dyDescent="0.55000000000000004">
      <c r="B379">
        <v>65</v>
      </c>
      <c r="C379">
        <v>5686920</v>
      </c>
      <c r="D379">
        <v>122094843</v>
      </c>
      <c r="E379">
        <v>341174</v>
      </c>
      <c r="F379">
        <v>440699</v>
      </c>
      <c r="G379">
        <v>65</v>
      </c>
      <c r="H379" s="15">
        <f t="shared" si="169"/>
        <v>5.5908050537109372E-2</v>
      </c>
      <c r="I379" s="15">
        <f t="shared" si="170"/>
        <v>3.1135038757324216E-3</v>
      </c>
      <c r="J379" s="15">
        <f t="shared" si="171"/>
        <v>7.3432800292968739E-2</v>
      </c>
      <c r="K379" s="15">
        <f t="shared" si="172"/>
        <v>0.18943432617187503</v>
      </c>
      <c r="L379" s="15">
        <f t="shared" si="173"/>
        <v>0.32188868087768552</v>
      </c>
      <c r="N379" s="16">
        <f t="shared" si="174"/>
        <v>1.4068165853594026E-3</v>
      </c>
      <c r="O379" s="16">
        <f t="shared" si="175"/>
        <v>3.358903030978144E-3</v>
      </c>
      <c r="P379" s="17">
        <f t="shared" si="176"/>
        <v>4.7657196163375468E-3</v>
      </c>
      <c r="R379" s="15">
        <f t="shared" si="177"/>
        <v>166.05733337402344</v>
      </c>
      <c r="S379" s="15">
        <f t="shared" si="178"/>
        <v>11.325140368652344</v>
      </c>
      <c r="T379" s="15">
        <f t="shared" si="179"/>
        <v>503.30275268554681</v>
      </c>
      <c r="U379" s="15">
        <f t="shared" si="180"/>
        <v>543.79837646484384</v>
      </c>
      <c r="V379" s="15">
        <f t="shared" si="181"/>
        <v>1224.4836028930663</v>
      </c>
    </row>
    <row r="380" spans="1:22" x14ac:dyDescent="0.55000000000000004">
      <c r="B380">
        <v>70</v>
      </c>
      <c r="C380">
        <v>6232934</v>
      </c>
      <c r="D380">
        <v>131378548</v>
      </c>
      <c r="E380">
        <v>351185</v>
      </c>
      <c r="F380">
        <v>473582</v>
      </c>
      <c r="G380">
        <v>70</v>
      </c>
      <c r="H380" s="15">
        <f t="shared" si="169"/>
        <v>5.4987982177734374E-2</v>
      </c>
      <c r="I380" s="15">
        <f t="shared" si="170"/>
        <v>3.1164781188964845E-3</v>
      </c>
      <c r="J380" s="15">
        <f t="shared" si="171"/>
        <v>5.315899658203125E-2</v>
      </c>
      <c r="K380" s="15">
        <f t="shared" si="172"/>
        <v>0.18865979003906252</v>
      </c>
      <c r="L380" s="15">
        <f t="shared" si="173"/>
        <v>0.29992324691772465</v>
      </c>
      <c r="N380" s="16">
        <f t="shared" si="174"/>
        <v>1.0184421345106609E-3</v>
      </c>
      <c r="O380" s="16">
        <f t="shared" si="175"/>
        <v>3.345263481082216E-3</v>
      </c>
      <c r="P380" s="17">
        <f t="shared" si="176"/>
        <v>4.3637056155928769E-3</v>
      </c>
      <c r="R380" s="15">
        <f t="shared" si="177"/>
        <v>182.55372802734377</v>
      </c>
      <c r="S380" s="15">
        <f t="shared" si="178"/>
        <v>12.260083804321289</v>
      </c>
      <c r="T380" s="15">
        <f t="shared" si="179"/>
        <v>519.25045166015616</v>
      </c>
      <c r="U380" s="15">
        <f t="shared" si="180"/>
        <v>561.02922363281255</v>
      </c>
      <c r="V380" s="15">
        <f t="shared" si="181"/>
        <v>1275.0934871246336</v>
      </c>
    </row>
    <row r="381" spans="1:22" x14ac:dyDescent="0.55000000000000004">
      <c r="B381">
        <v>75</v>
      </c>
      <c r="C381">
        <v>6831325</v>
      </c>
      <c r="D381">
        <v>140609929</v>
      </c>
      <c r="E381">
        <v>370071</v>
      </c>
      <c r="F381">
        <v>517777</v>
      </c>
      <c r="G381">
        <v>75</v>
      </c>
      <c r="H381" s="15">
        <f t="shared" si="169"/>
        <v>6.0262765502929687E-2</v>
      </c>
      <c r="I381" s="15">
        <f t="shared" si="170"/>
        <v>3.098913299560547E-3</v>
      </c>
      <c r="J381" s="15">
        <f t="shared" si="171"/>
        <v>0.10028576660156249</v>
      </c>
      <c r="K381" s="15">
        <f t="shared" si="172"/>
        <v>0.2535601806640625</v>
      </c>
      <c r="L381" s="15">
        <f t="shared" si="173"/>
        <v>0.41720762606811523</v>
      </c>
      <c r="N381" s="16">
        <f t="shared" si="174"/>
        <v>1.9213060079114755E-3</v>
      </c>
      <c r="O381" s="16">
        <f t="shared" si="175"/>
        <v>4.4960351064093854E-3</v>
      </c>
      <c r="P381" s="17">
        <f t="shared" si="176"/>
        <v>6.417341114320861E-3</v>
      </c>
      <c r="R381" s="15">
        <f t="shared" si="177"/>
        <v>200.63255767822267</v>
      </c>
      <c r="S381" s="15">
        <f t="shared" si="178"/>
        <v>13.189757794189454</v>
      </c>
      <c r="T381" s="15">
        <f t="shared" si="179"/>
        <v>549.33618164062489</v>
      </c>
      <c r="U381" s="15">
        <f t="shared" si="180"/>
        <v>593.53564453125</v>
      </c>
      <c r="V381" s="15">
        <f t="shared" si="181"/>
        <v>1356.6941416442869</v>
      </c>
    </row>
    <row r="382" spans="1:22" x14ac:dyDescent="0.55000000000000004">
      <c r="B382">
        <v>80</v>
      </c>
      <c r="C382">
        <v>7389630</v>
      </c>
      <c r="D382">
        <v>149881180</v>
      </c>
      <c r="E382">
        <v>382757</v>
      </c>
      <c r="F382">
        <v>557638</v>
      </c>
      <c r="G382">
        <v>80</v>
      </c>
      <c r="H382" s="15">
        <f t="shared" si="169"/>
        <v>5.6225784301757807E-2</v>
      </c>
      <c r="I382" s="15">
        <f t="shared" si="170"/>
        <v>3.1122973937988286E-3</v>
      </c>
      <c r="J382" s="15">
        <f t="shared" si="171"/>
        <v>6.7363403320312501E-2</v>
      </c>
      <c r="K382" s="15">
        <f t="shared" si="172"/>
        <v>0.22869470214843754</v>
      </c>
      <c r="L382" s="15">
        <f t="shared" si="173"/>
        <v>0.35539618716430665</v>
      </c>
      <c r="N382" s="16">
        <f t="shared" si="174"/>
        <v>1.2905974593359049E-3</v>
      </c>
      <c r="O382" s="16">
        <f t="shared" si="175"/>
        <v>4.055218770817319E-3</v>
      </c>
      <c r="P382" s="17">
        <f t="shared" si="176"/>
        <v>5.3458162301532244E-3</v>
      </c>
      <c r="R382" s="15">
        <f t="shared" si="177"/>
        <v>217.50029296875002</v>
      </c>
      <c r="S382" s="15">
        <f t="shared" si="178"/>
        <v>14.123447012329104</v>
      </c>
      <c r="T382" s="15">
        <f t="shared" si="179"/>
        <v>569.54520263671873</v>
      </c>
      <c r="U382" s="15">
        <f t="shared" si="180"/>
        <v>615.37067871093745</v>
      </c>
      <c r="V382" s="15">
        <f t="shared" si="181"/>
        <v>1416.5396213287354</v>
      </c>
    </row>
    <row r="383" spans="1:22" x14ac:dyDescent="0.55000000000000004">
      <c r="B383">
        <v>85</v>
      </c>
      <c r="C383">
        <v>7958966</v>
      </c>
      <c r="D383">
        <v>159141637</v>
      </c>
      <c r="E383">
        <v>395112</v>
      </c>
      <c r="F383">
        <v>595416</v>
      </c>
      <c r="G383">
        <v>85</v>
      </c>
      <c r="H383" s="15">
        <f t="shared" si="169"/>
        <v>5.7336694335937501E-2</v>
      </c>
      <c r="I383" s="15">
        <f t="shared" si="170"/>
        <v>3.1086739196777347E-3</v>
      </c>
      <c r="J383" s="15">
        <f t="shared" si="171"/>
        <v>6.5605773925781236E-2</v>
      </c>
      <c r="K383" s="15">
        <f t="shared" si="172"/>
        <v>0.216743896484375</v>
      </c>
      <c r="L383" s="15">
        <f t="shared" si="173"/>
        <v>0.34279503866577143</v>
      </c>
      <c r="N383" s="16">
        <f t="shared" si="174"/>
        <v>1.256893202125416E-3</v>
      </c>
      <c r="O383" s="16">
        <f t="shared" si="175"/>
        <v>3.8432141958635343E-3</v>
      </c>
      <c r="P383" s="17">
        <f t="shared" si="176"/>
        <v>5.1001073979889504E-3</v>
      </c>
      <c r="R383" s="15">
        <f t="shared" si="177"/>
        <v>234.70130126953126</v>
      </c>
      <c r="S383" s="15">
        <f t="shared" si="178"/>
        <v>15.056049188232421</v>
      </c>
      <c r="T383" s="15">
        <f t="shared" si="179"/>
        <v>589.2269348144531</v>
      </c>
      <c r="U383" s="15">
        <f t="shared" si="180"/>
        <v>636.6359985351562</v>
      </c>
      <c r="V383" s="15">
        <f t="shared" si="181"/>
        <v>1475.620283807373</v>
      </c>
    </row>
    <row r="384" spans="1:22" x14ac:dyDescent="0.55000000000000004">
      <c r="B384">
        <v>90</v>
      </c>
      <c r="C384">
        <v>8514477</v>
      </c>
      <c r="D384">
        <v>168415960</v>
      </c>
      <c r="E384">
        <v>406963</v>
      </c>
      <c r="F384">
        <v>630052</v>
      </c>
      <c r="G384">
        <v>90</v>
      </c>
      <c r="H384" s="15">
        <f t="shared" si="169"/>
        <v>5.594440612792969E-2</v>
      </c>
      <c r="I384" s="15">
        <f t="shared" si="170"/>
        <v>3.1133286437988283E-3</v>
      </c>
      <c r="J384" s="15">
        <f t="shared" si="171"/>
        <v>6.2929504394531238E-2</v>
      </c>
      <c r="K384" s="15">
        <f t="shared" si="172"/>
        <v>0.19871728515625001</v>
      </c>
      <c r="L384" s="15">
        <f t="shared" si="173"/>
        <v>0.32070452432250973</v>
      </c>
      <c r="N384" s="16">
        <f t="shared" si="174"/>
        <v>1.2056154763142491E-3</v>
      </c>
      <c r="O384" s="16">
        <f t="shared" si="175"/>
        <v>3.5235589939769073E-3</v>
      </c>
      <c r="P384" s="17">
        <f t="shared" si="176"/>
        <v>4.7291744702911559E-3</v>
      </c>
      <c r="R384" s="15">
        <f t="shared" si="177"/>
        <v>251.48462310791015</v>
      </c>
      <c r="S384" s="15">
        <f t="shared" si="178"/>
        <v>15.990047781372073</v>
      </c>
      <c r="T384" s="15">
        <f t="shared" si="179"/>
        <v>608.10578613281245</v>
      </c>
      <c r="U384" s="15">
        <f t="shared" si="180"/>
        <v>657.03383789062502</v>
      </c>
      <c r="V384" s="15">
        <f t="shared" si="181"/>
        <v>1532.6142949127197</v>
      </c>
    </row>
    <row r="385" spans="1:22" x14ac:dyDescent="0.55000000000000004">
      <c r="B385">
        <v>95</v>
      </c>
      <c r="C385">
        <v>9107562</v>
      </c>
      <c r="D385">
        <v>177652699</v>
      </c>
      <c r="E385">
        <v>425030</v>
      </c>
      <c r="F385">
        <v>673483</v>
      </c>
      <c r="G385">
        <v>95</v>
      </c>
      <c r="H385" s="15">
        <f t="shared" si="169"/>
        <v>5.9728408813476568E-2</v>
      </c>
      <c r="I385" s="15">
        <f t="shared" si="170"/>
        <v>3.1007119445800786E-3</v>
      </c>
      <c r="J385" s="15">
        <f t="shared" si="171"/>
        <v>9.5936828613281247E-2</v>
      </c>
      <c r="K385" s="15">
        <f t="shared" si="172"/>
        <v>0.24917687988281254</v>
      </c>
      <c r="L385" s="15">
        <f t="shared" si="173"/>
        <v>0.40794282925415043</v>
      </c>
      <c r="N385" s="16">
        <f t="shared" si="174"/>
        <v>1.837977973969829E-3</v>
      </c>
      <c r="O385" s="16">
        <f t="shared" si="175"/>
        <v>4.4182886692579644E-3</v>
      </c>
      <c r="P385" s="17">
        <f t="shared" si="176"/>
        <v>6.2562666432277939E-3</v>
      </c>
      <c r="R385" s="15">
        <f t="shared" si="177"/>
        <v>269.40314575195316</v>
      </c>
      <c r="S385" s="15">
        <f t="shared" si="178"/>
        <v>16.920261364746096</v>
      </c>
      <c r="T385" s="15">
        <f t="shared" si="179"/>
        <v>636.88683471679678</v>
      </c>
      <c r="U385" s="15">
        <f t="shared" si="180"/>
        <v>688.1306030273438</v>
      </c>
      <c r="V385" s="15">
        <f t="shared" si="181"/>
        <v>1611.3408448608398</v>
      </c>
    </row>
    <row r="386" spans="1:22" x14ac:dyDescent="0.55000000000000004">
      <c r="B386">
        <v>100</v>
      </c>
      <c r="C386">
        <v>9669601</v>
      </c>
      <c r="D386">
        <v>186920198</v>
      </c>
      <c r="E386">
        <v>438543</v>
      </c>
      <c r="F386">
        <v>711846</v>
      </c>
      <c r="G386">
        <v>100</v>
      </c>
      <c r="H386" s="15">
        <f t="shared" si="169"/>
        <v>5.6601828002929684E-2</v>
      </c>
      <c r="I386" s="15">
        <f t="shared" si="170"/>
        <v>3.1110378723144534E-3</v>
      </c>
      <c r="J386" s="15">
        <f t="shared" si="171"/>
        <v>7.1754821777343755E-2</v>
      </c>
      <c r="K386" s="15">
        <f t="shared" si="172"/>
        <v>0.22010021972656252</v>
      </c>
      <c r="L386" s="15">
        <f t="shared" si="173"/>
        <v>0.35156790737915045</v>
      </c>
      <c r="N386" s="16">
        <f t="shared" si="174"/>
        <v>1.3747339905497084E-3</v>
      </c>
      <c r="O386" s="16">
        <f t="shared" si="175"/>
        <v>3.9028283933588742E-3</v>
      </c>
      <c r="P386" s="17">
        <f t="shared" si="176"/>
        <v>5.2775623839085824E-3</v>
      </c>
      <c r="R386" s="15">
        <f t="shared" si="177"/>
        <v>286.38369415283205</v>
      </c>
      <c r="S386" s="15">
        <f t="shared" si="178"/>
        <v>17.853572726440433</v>
      </c>
      <c r="T386" s="15">
        <f t="shared" si="179"/>
        <v>658.41328124999995</v>
      </c>
      <c r="U386" s="15">
        <f t="shared" si="180"/>
        <v>711.38906250000002</v>
      </c>
      <c r="V386" s="15">
        <f t="shared" si="181"/>
        <v>1674.0396106292724</v>
      </c>
    </row>
    <row r="387" spans="1:22" x14ac:dyDescent="0.55000000000000004">
      <c r="B387">
        <v>105</v>
      </c>
      <c r="C387">
        <v>10254832</v>
      </c>
      <c r="D387">
        <v>196162641</v>
      </c>
      <c r="E387">
        <v>459779</v>
      </c>
      <c r="F387">
        <v>746539</v>
      </c>
      <c r="G387">
        <v>105</v>
      </c>
      <c r="H387" s="15">
        <f t="shared" si="169"/>
        <v>5.893744812011719E-2</v>
      </c>
      <c r="I387" s="15">
        <f t="shared" si="170"/>
        <v>3.1026267395019539E-3</v>
      </c>
      <c r="J387" s="15">
        <f t="shared" si="171"/>
        <v>0.112764404296875</v>
      </c>
      <c r="K387" s="15">
        <f t="shared" si="172"/>
        <v>0.19904431152343752</v>
      </c>
      <c r="L387" s="15">
        <f t="shared" si="173"/>
        <v>0.37384879067993165</v>
      </c>
      <c r="N387" s="16">
        <f t="shared" si="174"/>
        <v>2.1608368368751345E-3</v>
      </c>
      <c r="O387" s="16">
        <f t="shared" si="175"/>
        <v>3.5301333764225389E-3</v>
      </c>
      <c r="P387" s="17">
        <f t="shared" si="176"/>
        <v>5.690970213297673E-3</v>
      </c>
      <c r="R387" s="15">
        <f t="shared" si="177"/>
        <v>304.06492858886725</v>
      </c>
      <c r="S387" s="15">
        <f t="shared" si="178"/>
        <v>18.784360748291018</v>
      </c>
      <c r="T387" s="15">
        <f t="shared" si="179"/>
        <v>692.24260253906243</v>
      </c>
      <c r="U387" s="15">
        <f t="shared" si="180"/>
        <v>747.94028320312509</v>
      </c>
      <c r="V387" s="15">
        <f t="shared" si="181"/>
        <v>1763.0321750793457</v>
      </c>
    </row>
    <row r="388" spans="1:22" x14ac:dyDescent="0.55000000000000004">
      <c r="B388">
        <v>110</v>
      </c>
      <c r="C388">
        <v>10818573</v>
      </c>
      <c r="D388">
        <v>205428666</v>
      </c>
      <c r="E388">
        <v>472015</v>
      </c>
      <c r="F388">
        <v>786647</v>
      </c>
      <c r="G388">
        <v>110</v>
      </c>
      <c r="H388" s="15">
        <f t="shared" si="169"/>
        <v>5.6773233032226561E-2</v>
      </c>
      <c r="I388" s="15">
        <f t="shared" si="170"/>
        <v>3.1105430603027345E-3</v>
      </c>
      <c r="J388" s="15">
        <f t="shared" si="171"/>
        <v>6.4973876953124995E-2</v>
      </c>
      <c r="K388" s="15">
        <f t="shared" si="172"/>
        <v>0.23011181640625003</v>
      </c>
      <c r="L388" s="15">
        <f t="shared" si="173"/>
        <v>0.35496946945190433</v>
      </c>
      <c r="N388" s="16">
        <f t="shared" si="174"/>
        <v>1.2447905677510534E-3</v>
      </c>
      <c r="O388" s="16">
        <f t="shared" si="175"/>
        <v>4.0802598963189966E-3</v>
      </c>
      <c r="P388" s="17">
        <f t="shared" si="176"/>
        <v>5.3250504640700502E-3</v>
      </c>
      <c r="R388" s="15">
        <f t="shared" si="177"/>
        <v>321.09689849853515</v>
      </c>
      <c r="S388" s="15">
        <f t="shared" si="178"/>
        <v>19.717523666381837</v>
      </c>
      <c r="T388" s="15">
        <f t="shared" si="179"/>
        <v>711.73476562499991</v>
      </c>
      <c r="U388" s="15">
        <f t="shared" si="180"/>
        <v>769.00078125000005</v>
      </c>
      <c r="V388" s="15">
        <f t="shared" si="181"/>
        <v>1821.549969039917</v>
      </c>
    </row>
    <row r="389" spans="1:22" x14ac:dyDescent="0.55000000000000004">
      <c r="B389">
        <v>115</v>
      </c>
      <c r="C389">
        <v>11398762</v>
      </c>
      <c r="D389">
        <v>214678087</v>
      </c>
      <c r="E389">
        <v>485497</v>
      </c>
      <c r="F389">
        <v>825125</v>
      </c>
      <c r="G389">
        <v>115</v>
      </c>
      <c r="H389" s="15">
        <f t="shared" si="169"/>
        <v>5.8429678344726559E-2</v>
      </c>
      <c r="I389" s="15">
        <f>(D389-D388)*0.0011*3/32768/300</f>
        <v>3.1049692077636717E-3</v>
      </c>
      <c r="J389" s="15">
        <f>(E389-E388)*17.4*3/32768/300</f>
        <v>7.1590209960937484E-2</v>
      </c>
      <c r="K389" s="15">
        <f t="shared" si="172"/>
        <v>0.22076000976562501</v>
      </c>
      <c r="L389" s="15">
        <f t="shared" si="173"/>
        <v>0.35388486727905277</v>
      </c>
      <c r="N389" s="16">
        <f t="shared" si="174"/>
        <v>1.371570184371506E-3</v>
      </c>
      <c r="O389" s="16">
        <f t="shared" si="175"/>
        <v>3.9144991510344767E-3</v>
      </c>
      <c r="P389" s="17">
        <f t="shared" si="176"/>
        <v>5.2860693354059825E-3</v>
      </c>
      <c r="R389" s="15">
        <f t="shared" si="177"/>
        <v>338.62580200195316</v>
      </c>
      <c r="S389" s="15">
        <f t="shared" si="178"/>
        <v>20.649014428710938</v>
      </c>
      <c r="T389" s="15">
        <f t="shared" si="179"/>
        <v>733.21182861328123</v>
      </c>
      <c r="U389" s="15">
        <f t="shared" si="180"/>
        <v>792.20588378906257</v>
      </c>
      <c r="V389" s="15">
        <f t="shared" si="181"/>
        <v>1884.6925288330081</v>
      </c>
    </row>
    <row r="390" spans="1:22" x14ac:dyDescent="0.55000000000000004">
      <c r="L390" s="12">
        <f>AVERAGE(L368:L389)</f>
        <v>0.35748694963212452</v>
      </c>
    </row>
    <row r="393" spans="1:22" s="8" customFormat="1" x14ac:dyDescent="0.55000000000000004">
      <c r="A393" s="7"/>
      <c r="C393" s="20" t="s">
        <v>1300</v>
      </c>
      <c r="D393" s="20"/>
      <c r="E393" s="20"/>
      <c r="F393" s="20"/>
      <c r="H393" s="21"/>
      <c r="I393" s="21"/>
      <c r="J393" s="21"/>
      <c r="K393" s="21"/>
      <c r="L393" s="22"/>
      <c r="N393" s="23"/>
      <c r="O393" s="24"/>
      <c r="P393" s="24"/>
      <c r="R393" s="25"/>
      <c r="S393" s="25"/>
      <c r="T393" s="25"/>
      <c r="U393" s="25"/>
      <c r="V393" s="9"/>
    </row>
    <row r="394" spans="1:22" s="8" customFormat="1" x14ac:dyDescent="0.55000000000000004">
      <c r="A394" s="7"/>
      <c r="C394" s="8" t="s">
        <v>1301</v>
      </c>
      <c r="D394" s="8" t="s">
        <v>1302</v>
      </c>
      <c r="E394" s="8" t="s">
        <v>1303</v>
      </c>
      <c r="F394" s="8" t="s">
        <v>1304</v>
      </c>
      <c r="H394" s="21" t="s">
        <v>1305</v>
      </c>
      <c r="I394" s="21"/>
      <c r="J394" s="21"/>
      <c r="K394" s="21"/>
      <c r="L394" s="22"/>
      <c r="N394" s="23" t="s">
        <v>1306</v>
      </c>
      <c r="O394" s="24"/>
      <c r="P394" s="24"/>
      <c r="R394" s="26" t="s">
        <v>1307</v>
      </c>
      <c r="S394" s="27"/>
      <c r="T394" s="27"/>
      <c r="U394" s="27"/>
      <c r="V394" s="10"/>
    </row>
    <row r="395" spans="1:22" ht="15.75" customHeight="1" x14ac:dyDescent="0.55000000000000004">
      <c r="A395" s="19" t="s">
        <v>1326</v>
      </c>
      <c r="B395">
        <v>5</v>
      </c>
      <c r="C395">
        <v>170688</v>
      </c>
      <c r="D395">
        <v>9664038</v>
      </c>
      <c r="E395">
        <v>24108</v>
      </c>
      <c r="F395">
        <v>94165</v>
      </c>
      <c r="G395" t="s">
        <v>1309</v>
      </c>
      <c r="H395" s="12" t="s">
        <v>1294</v>
      </c>
      <c r="I395" s="12" t="s">
        <v>1295</v>
      </c>
      <c r="J395" s="12" t="s">
        <v>1310</v>
      </c>
      <c r="K395" s="12" t="s">
        <v>1311</v>
      </c>
      <c r="L395" s="12" t="s">
        <v>1312</v>
      </c>
      <c r="M395" s="12" t="s">
        <v>1309</v>
      </c>
      <c r="N395" s="13" t="s">
        <v>1310</v>
      </c>
      <c r="O395" s="13" t="s">
        <v>1311</v>
      </c>
      <c r="P395" s="14" t="s">
        <v>1312</v>
      </c>
      <c r="Q395" s="12"/>
      <c r="R395" s="12" t="s">
        <v>1294</v>
      </c>
      <c r="S395" s="12" t="s">
        <v>1295</v>
      </c>
      <c r="T395" s="12" t="s">
        <v>1310</v>
      </c>
      <c r="U395" s="12" t="s">
        <v>1311</v>
      </c>
      <c r="V395" s="12" t="s">
        <v>1312</v>
      </c>
    </row>
    <row r="396" spans="1:22" x14ac:dyDescent="0.55000000000000004">
      <c r="A396" s="19"/>
      <c r="B396">
        <v>10</v>
      </c>
      <c r="C396">
        <v>613413</v>
      </c>
      <c r="D396">
        <v>19046550</v>
      </c>
      <c r="E396">
        <v>81846</v>
      </c>
      <c r="F396">
        <v>151364</v>
      </c>
      <c r="G396">
        <v>10</v>
      </c>
      <c r="H396" s="15">
        <f t="shared" ref="H396:H417" si="182">(C396-C395)*0.33*3/32768/300</f>
        <v>4.4585952758789064E-2</v>
      </c>
      <c r="I396" s="15">
        <f t="shared" ref="I396:I416" si="183">(D396-D395)*0.0011*3/327680/30</f>
        <v>3.1496469726562506E-3</v>
      </c>
      <c r="J396" s="15">
        <f t="shared" ref="J396:J416" si="184">(E396-E395)*17.4*3/327680/30</f>
        <v>0.30659216308593751</v>
      </c>
      <c r="K396" s="15">
        <f t="shared" ref="K396:K417" si="185">(F396-F395)*18.8*3/327680/30</f>
        <v>0.32816809082031251</v>
      </c>
      <c r="L396" s="15">
        <f t="shared" ref="L396:L417" si="186">SUM(H396:K396)</f>
        <v>0.68249585363769527</v>
      </c>
      <c r="M396">
        <v>10</v>
      </c>
      <c r="N396" s="16">
        <f t="shared" ref="N396:N417" si="187">(E396-E395)/(C396-C395+D396-D395)</f>
        <v>5.8764994676464297E-3</v>
      </c>
      <c r="O396" s="16">
        <f t="shared" ref="O396:O417" si="188">(F396-F395)/(C396-C395+D396-D395)</f>
        <v>5.8216407400656089E-3</v>
      </c>
      <c r="P396" s="17">
        <f t="shared" ref="P396:P417" si="189">SUM(N396:O396)</f>
        <v>1.1698140207712038E-2</v>
      </c>
      <c r="Q396">
        <v>10</v>
      </c>
      <c r="R396" s="15">
        <f t="shared" ref="R396:R417" si="190">(C396-C$3)*0.33*3/32768</f>
        <v>12.774498596191407</v>
      </c>
      <c r="S396" s="15">
        <f t="shared" ref="S396:S417" si="191">(D396-D$3)*0.0011*3/32768</f>
        <v>0.94735207214355488</v>
      </c>
      <c r="T396" s="15">
        <f t="shared" ref="T396:T417" si="192">(E396-E$3)*17.4*3/32768</f>
        <v>90.188690185546861</v>
      </c>
      <c r="U396" s="15">
        <f t="shared" ref="U396:U417" si="193">(E396-E$3)*18.8*3/32768</f>
        <v>97.44525146484375</v>
      </c>
      <c r="V396" s="15">
        <f t="shared" ref="V396:V417" si="194">SUM(R396:U396)</f>
        <v>201.35579231872558</v>
      </c>
    </row>
    <row r="397" spans="1:22" x14ac:dyDescent="0.55000000000000004">
      <c r="A397" s="19"/>
      <c r="B397">
        <v>15</v>
      </c>
      <c r="C397">
        <v>947705</v>
      </c>
      <c r="D397">
        <v>28542104</v>
      </c>
      <c r="E397">
        <v>94077</v>
      </c>
      <c r="F397">
        <v>168152</v>
      </c>
      <c r="G397">
        <v>15</v>
      </c>
      <c r="H397" s="15">
        <f t="shared" si="182"/>
        <v>3.3665881347656253E-2</v>
      </c>
      <c r="I397" s="15">
        <f t="shared" si="183"/>
        <v>3.1875944213867191E-3</v>
      </c>
      <c r="J397" s="15">
        <f t="shared" si="184"/>
        <v>6.4947326660156249E-2</v>
      </c>
      <c r="K397" s="15">
        <f t="shared" si="185"/>
        <v>9.6317871093750007E-2</v>
      </c>
      <c r="L397" s="15">
        <f t="shared" si="186"/>
        <v>0.19811867352294923</v>
      </c>
      <c r="M397">
        <v>15</v>
      </c>
      <c r="N397" s="16">
        <f t="shared" si="187"/>
        <v>1.244271782080818E-3</v>
      </c>
      <c r="O397" s="16">
        <f t="shared" si="188"/>
        <v>1.7078599196772768E-3</v>
      </c>
      <c r="P397" s="17">
        <f t="shared" si="189"/>
        <v>2.9521317017580945E-3</v>
      </c>
      <c r="Q397">
        <v>15</v>
      </c>
      <c r="R397" s="15">
        <f t="shared" si="190"/>
        <v>22.874263000488284</v>
      </c>
      <c r="S397" s="15">
        <f t="shared" si="191"/>
        <v>1.9036303985595704</v>
      </c>
      <c r="T397" s="15">
        <f t="shared" si="192"/>
        <v>109.67288818359374</v>
      </c>
      <c r="U397" s="15">
        <f t="shared" si="193"/>
        <v>118.49714355468751</v>
      </c>
      <c r="V397" s="15">
        <f t="shared" si="194"/>
        <v>252.94792513732909</v>
      </c>
    </row>
    <row r="398" spans="1:22" x14ac:dyDescent="0.55000000000000004">
      <c r="A398" s="19"/>
      <c r="B398">
        <v>20</v>
      </c>
      <c r="C398">
        <v>1334813</v>
      </c>
      <c r="D398">
        <v>37982716</v>
      </c>
      <c r="E398">
        <v>151783</v>
      </c>
      <c r="F398">
        <v>207602</v>
      </c>
      <c r="G398">
        <v>20</v>
      </c>
      <c r="H398" s="15">
        <f t="shared" si="182"/>
        <v>3.8984875488281251E-2</v>
      </c>
      <c r="I398" s="15">
        <f t="shared" si="183"/>
        <v>3.1691507568359376E-3</v>
      </c>
      <c r="J398" s="15">
        <f t="shared" si="184"/>
        <v>0.30642224121093747</v>
      </c>
      <c r="K398" s="15">
        <f t="shared" si="185"/>
        <v>0.22633666992187501</v>
      </c>
      <c r="L398" s="15">
        <f t="shared" si="186"/>
        <v>0.57491293737792959</v>
      </c>
      <c r="M398">
        <v>20</v>
      </c>
      <c r="N398" s="16">
        <f t="shared" si="187"/>
        <v>5.8717586581628293E-3</v>
      </c>
      <c r="O398" s="16">
        <f t="shared" si="188"/>
        <v>4.0141558774568261E-3</v>
      </c>
      <c r="P398" s="17">
        <f t="shared" si="189"/>
        <v>9.8859145356196554E-3</v>
      </c>
      <c r="Q398">
        <v>20</v>
      </c>
      <c r="R398" s="15">
        <f t="shared" si="190"/>
        <v>34.569725646972657</v>
      </c>
      <c r="S398" s="15">
        <f t="shared" si="191"/>
        <v>2.8543756256103516</v>
      </c>
      <c r="T398" s="15">
        <f t="shared" si="192"/>
        <v>201.59956054687498</v>
      </c>
      <c r="U398" s="15">
        <f t="shared" si="193"/>
        <v>217.82021484375002</v>
      </c>
      <c r="V398" s="15">
        <f t="shared" si="194"/>
        <v>456.84387666320799</v>
      </c>
    </row>
    <row r="399" spans="1:22" x14ac:dyDescent="0.55000000000000004">
      <c r="A399" s="19"/>
      <c r="B399">
        <v>25</v>
      </c>
      <c r="C399">
        <v>1761961</v>
      </c>
      <c r="D399">
        <v>47385402</v>
      </c>
      <c r="E399">
        <v>212581</v>
      </c>
      <c r="F399">
        <v>260688</v>
      </c>
      <c r="G399">
        <v>25</v>
      </c>
      <c r="H399" s="15">
        <f t="shared" si="182"/>
        <v>4.3017224121093753E-2</v>
      </c>
      <c r="I399" s="15">
        <f t="shared" si="183"/>
        <v>3.1564192504882817E-3</v>
      </c>
      <c r="J399" s="15">
        <f t="shared" si="184"/>
        <v>0.32284094238281241</v>
      </c>
      <c r="K399" s="15">
        <f t="shared" si="185"/>
        <v>0.30457055664062505</v>
      </c>
      <c r="L399" s="15">
        <f t="shared" si="186"/>
        <v>0.67358514239501943</v>
      </c>
      <c r="M399">
        <v>25</v>
      </c>
      <c r="N399" s="16">
        <f t="shared" si="187"/>
        <v>6.185048496241137E-3</v>
      </c>
      <c r="O399" s="16">
        <f t="shared" si="188"/>
        <v>5.4004981162448932E-3</v>
      </c>
      <c r="P399" s="17">
        <f t="shared" si="189"/>
        <v>1.1585546612486029E-2</v>
      </c>
      <c r="Q399">
        <v>25</v>
      </c>
      <c r="R399" s="15">
        <f t="shared" si="190"/>
        <v>47.474892883300782</v>
      </c>
      <c r="S399" s="15">
        <f t="shared" si="191"/>
        <v>3.8013014007568362</v>
      </c>
      <c r="T399" s="15">
        <f t="shared" si="192"/>
        <v>298.45184326171869</v>
      </c>
      <c r="U399" s="15">
        <f t="shared" si="193"/>
        <v>322.4652099609375</v>
      </c>
      <c r="V399" s="15">
        <f t="shared" si="194"/>
        <v>672.19324750671376</v>
      </c>
    </row>
    <row r="400" spans="1:22" x14ac:dyDescent="0.55000000000000004">
      <c r="A400" s="19"/>
      <c r="B400">
        <v>30</v>
      </c>
      <c r="C400">
        <v>2109283</v>
      </c>
      <c r="D400">
        <v>56866065</v>
      </c>
      <c r="E400">
        <v>224222</v>
      </c>
      <c r="F400">
        <v>282764</v>
      </c>
      <c r="G400">
        <v>30</v>
      </c>
      <c r="H400" s="15">
        <f t="shared" si="182"/>
        <v>3.4978106689453128E-2</v>
      </c>
      <c r="I400" s="15">
        <f t="shared" si="183"/>
        <v>3.1825956115722662E-3</v>
      </c>
      <c r="J400" s="15">
        <f t="shared" si="184"/>
        <v>6.1814392089843746E-2</v>
      </c>
      <c r="K400" s="15">
        <f t="shared" si="185"/>
        <v>0.12665673828124999</v>
      </c>
      <c r="L400" s="15">
        <f t="shared" si="186"/>
        <v>0.22663183267211912</v>
      </c>
      <c r="M400">
        <v>30</v>
      </c>
      <c r="N400" s="16">
        <f t="shared" si="187"/>
        <v>1.1844747422793177E-3</v>
      </c>
      <c r="O400" s="16">
        <f t="shared" si="188"/>
        <v>2.2462386745604516E-3</v>
      </c>
      <c r="P400" s="17">
        <f t="shared" si="189"/>
        <v>3.4307134168397695E-3</v>
      </c>
      <c r="Q400">
        <v>30</v>
      </c>
      <c r="R400" s="15">
        <f t="shared" si="190"/>
        <v>57.968324890136728</v>
      </c>
      <c r="S400" s="15">
        <f t="shared" si="191"/>
        <v>4.7560800842285156</v>
      </c>
      <c r="T400" s="15">
        <f t="shared" si="192"/>
        <v>316.99616088867185</v>
      </c>
      <c r="U400" s="15">
        <f t="shared" si="193"/>
        <v>342.50159912109376</v>
      </c>
      <c r="V400" s="15">
        <f t="shared" si="194"/>
        <v>722.22216498413081</v>
      </c>
    </row>
    <row r="401" spans="2:22" x14ac:dyDescent="0.55000000000000004">
      <c r="B401">
        <v>35</v>
      </c>
      <c r="C401">
        <v>2573591</v>
      </c>
      <c r="D401">
        <v>66231418</v>
      </c>
      <c r="E401">
        <v>259802</v>
      </c>
      <c r="F401">
        <v>318621</v>
      </c>
      <c r="G401">
        <v>35</v>
      </c>
      <c r="H401" s="15">
        <f t="shared" si="182"/>
        <v>4.6759533691406258E-2</v>
      </c>
      <c r="I401" s="15">
        <f t="shared" si="183"/>
        <v>3.1438868103027344E-3</v>
      </c>
      <c r="J401" s="15">
        <f t="shared" si="184"/>
        <v>0.188931884765625</v>
      </c>
      <c r="K401" s="15">
        <f t="shared" si="185"/>
        <v>0.20572253417968747</v>
      </c>
      <c r="L401" s="15">
        <f t="shared" si="186"/>
        <v>0.44455783944702143</v>
      </c>
      <c r="N401" s="16">
        <f t="shared" si="187"/>
        <v>3.6196568732126165E-3</v>
      </c>
      <c r="O401" s="16">
        <f t="shared" si="188"/>
        <v>3.6478368887797861E-3</v>
      </c>
      <c r="P401" s="17">
        <f t="shared" si="189"/>
        <v>7.2674937619924031E-3</v>
      </c>
      <c r="R401" s="15">
        <f t="shared" si="190"/>
        <v>71.996184997558601</v>
      </c>
      <c r="S401" s="15">
        <f t="shared" si="191"/>
        <v>5.699246127319336</v>
      </c>
      <c r="T401" s="15">
        <f t="shared" si="192"/>
        <v>373.67572631835935</v>
      </c>
      <c r="U401" s="15">
        <f t="shared" si="193"/>
        <v>403.7415893554687</v>
      </c>
      <c r="V401" s="15">
        <f t="shared" si="194"/>
        <v>855.11274679870598</v>
      </c>
    </row>
    <row r="402" spans="2:22" x14ac:dyDescent="0.55000000000000004">
      <c r="B402">
        <v>40</v>
      </c>
      <c r="C402">
        <v>3007929</v>
      </c>
      <c r="D402">
        <v>75626935</v>
      </c>
      <c r="E402">
        <v>282241</v>
      </c>
      <c r="F402">
        <v>344274</v>
      </c>
      <c r="G402">
        <v>40</v>
      </c>
      <c r="H402" s="15">
        <f t="shared" si="182"/>
        <v>4.3741314697265624E-2</v>
      </c>
      <c r="I402" s="15">
        <f t="shared" si="183"/>
        <v>3.1540126647949221E-3</v>
      </c>
      <c r="J402" s="15">
        <f t="shared" si="184"/>
        <v>0.11915240478515624</v>
      </c>
      <c r="K402" s="15">
        <f t="shared" si="185"/>
        <v>0.1471790771484375</v>
      </c>
      <c r="L402" s="15">
        <f t="shared" si="186"/>
        <v>0.31322680929565427</v>
      </c>
      <c r="N402" s="16">
        <f t="shared" si="187"/>
        <v>2.2827396741864452E-3</v>
      </c>
      <c r="O402" s="16">
        <f t="shared" si="188"/>
        <v>2.6097027880879219E-3</v>
      </c>
      <c r="P402" s="17">
        <f t="shared" si="189"/>
        <v>4.8924424622743667E-3</v>
      </c>
      <c r="R402" s="15">
        <f t="shared" si="190"/>
        <v>85.118579406738277</v>
      </c>
      <c r="S402" s="15">
        <f t="shared" si="191"/>
        <v>6.6454499267578129</v>
      </c>
      <c r="T402" s="15">
        <f t="shared" si="192"/>
        <v>409.42144775390625</v>
      </c>
      <c r="U402" s="15">
        <f t="shared" si="193"/>
        <v>442.3634033203125</v>
      </c>
      <c r="V402" s="15">
        <f t="shared" si="194"/>
        <v>943.54888040771482</v>
      </c>
    </row>
    <row r="403" spans="2:22" x14ac:dyDescent="0.55000000000000004">
      <c r="B403">
        <v>45</v>
      </c>
      <c r="C403">
        <v>3459672</v>
      </c>
      <c r="D403">
        <v>85004715</v>
      </c>
      <c r="E403">
        <v>315508</v>
      </c>
      <c r="F403">
        <v>374883</v>
      </c>
      <c r="G403">
        <v>45</v>
      </c>
      <c r="H403" s="15">
        <f t="shared" si="182"/>
        <v>4.5494137573242187E-2</v>
      </c>
      <c r="I403" s="15">
        <f t="shared" si="183"/>
        <v>3.1480584716796879E-3</v>
      </c>
      <c r="J403" s="15">
        <f t="shared" si="184"/>
        <v>0.17664971923828124</v>
      </c>
      <c r="K403" s="15">
        <f t="shared" si="185"/>
        <v>0.17561315917968751</v>
      </c>
      <c r="L403" s="15">
        <f t="shared" si="186"/>
        <v>0.40090507446289059</v>
      </c>
      <c r="N403" s="16">
        <f t="shared" si="187"/>
        <v>3.3843961705974949E-3</v>
      </c>
      <c r="O403" s="16">
        <f t="shared" si="188"/>
        <v>3.1139863043201589E-3</v>
      </c>
      <c r="P403" s="17">
        <f t="shared" si="189"/>
        <v>6.4983824749176543E-3</v>
      </c>
      <c r="R403" s="15">
        <f t="shared" si="190"/>
        <v>98.766820678710943</v>
      </c>
      <c r="S403" s="15">
        <f t="shared" si="191"/>
        <v>7.5898674682617191</v>
      </c>
      <c r="T403" s="15">
        <f t="shared" si="192"/>
        <v>462.41636352539058</v>
      </c>
      <c r="U403" s="15">
        <f t="shared" si="193"/>
        <v>499.62227783203127</v>
      </c>
      <c r="V403" s="15">
        <f t="shared" si="194"/>
        <v>1068.3953295043943</v>
      </c>
    </row>
    <row r="404" spans="2:22" x14ac:dyDescent="0.55000000000000004">
      <c r="B404">
        <v>50</v>
      </c>
      <c r="C404">
        <v>3857789</v>
      </c>
      <c r="D404">
        <v>94435980</v>
      </c>
      <c r="E404">
        <v>325800</v>
      </c>
      <c r="F404">
        <v>387656</v>
      </c>
      <c r="G404">
        <v>50</v>
      </c>
      <c r="H404" s="15">
        <f t="shared" si="182"/>
        <v>4.009356994628907E-2</v>
      </c>
      <c r="I404" s="15">
        <f t="shared" si="183"/>
        <v>3.1660130310058594E-3</v>
      </c>
      <c r="J404" s="15">
        <f t="shared" si="184"/>
        <v>5.4651123046874993E-2</v>
      </c>
      <c r="K404" s="15">
        <f t="shared" si="185"/>
        <v>7.3282592773437502E-2</v>
      </c>
      <c r="L404" s="15">
        <f t="shared" si="186"/>
        <v>0.17119329879760742</v>
      </c>
      <c r="N404" s="16">
        <f t="shared" si="187"/>
        <v>1.0470648103817718E-3</v>
      </c>
      <c r="O404" s="16">
        <f t="shared" si="188"/>
        <v>1.2994713197635416E-3</v>
      </c>
      <c r="P404" s="17">
        <f t="shared" si="189"/>
        <v>2.3465361301453136E-3</v>
      </c>
      <c r="R404" s="15">
        <f t="shared" si="190"/>
        <v>110.79489166259768</v>
      </c>
      <c r="S404" s="15">
        <f t="shared" si="191"/>
        <v>8.5396713775634776</v>
      </c>
      <c r="T404" s="15">
        <f t="shared" si="192"/>
        <v>478.81170043945309</v>
      </c>
      <c r="U404" s="15">
        <f t="shared" si="193"/>
        <v>517.3367797851563</v>
      </c>
      <c r="V404" s="15">
        <f t="shared" si="194"/>
        <v>1115.4830432647705</v>
      </c>
    </row>
    <row r="405" spans="2:22" x14ac:dyDescent="0.55000000000000004">
      <c r="B405">
        <v>55</v>
      </c>
      <c r="C405">
        <v>4368344</v>
      </c>
      <c r="D405">
        <v>103753306</v>
      </c>
      <c r="E405">
        <v>335740</v>
      </c>
      <c r="F405">
        <v>412881</v>
      </c>
      <c r="G405">
        <v>55</v>
      </c>
      <c r="H405" s="15">
        <f t="shared" si="182"/>
        <v>5.1416976928710931E-2</v>
      </c>
      <c r="I405" s="15">
        <f t="shared" si="183"/>
        <v>3.127764465332031E-3</v>
      </c>
      <c r="J405" s="15">
        <f t="shared" si="184"/>
        <v>5.2781982421875005E-2</v>
      </c>
      <c r="K405" s="15">
        <f t="shared" si="185"/>
        <v>0.14472351074218751</v>
      </c>
      <c r="L405" s="15">
        <f t="shared" si="186"/>
        <v>0.25205023455810549</v>
      </c>
      <c r="N405" s="16">
        <f t="shared" si="187"/>
        <v>1.0114082577922952E-3</v>
      </c>
      <c r="O405" s="16">
        <f t="shared" si="188"/>
        <v>2.5666773946489583E-3</v>
      </c>
      <c r="P405" s="17">
        <f t="shared" si="189"/>
        <v>3.5780856524412537E-3</v>
      </c>
      <c r="R405" s="15">
        <f t="shared" si="190"/>
        <v>126.21998474121094</v>
      </c>
      <c r="S405" s="15">
        <f t="shared" si="191"/>
        <v>9.4780007171630878</v>
      </c>
      <c r="T405" s="15">
        <f t="shared" si="192"/>
        <v>494.64629516601559</v>
      </c>
      <c r="U405" s="15">
        <f t="shared" si="193"/>
        <v>534.4454223632813</v>
      </c>
      <c r="V405" s="15">
        <f t="shared" si="194"/>
        <v>1164.7897029876708</v>
      </c>
    </row>
    <row r="406" spans="2:22" x14ac:dyDescent="0.55000000000000004">
      <c r="B406">
        <v>60</v>
      </c>
      <c r="C406">
        <v>4923492</v>
      </c>
      <c r="D406">
        <v>113027896</v>
      </c>
      <c r="E406">
        <v>353202</v>
      </c>
      <c r="F406">
        <v>450591</v>
      </c>
      <c r="G406">
        <v>60</v>
      </c>
      <c r="H406" s="15">
        <f t="shared" si="182"/>
        <v>5.5907849121093749E-2</v>
      </c>
      <c r="I406" s="15">
        <f t="shared" si="183"/>
        <v>3.113418273925782E-3</v>
      </c>
      <c r="J406" s="15">
        <f t="shared" si="184"/>
        <v>9.2724243164062484E-2</v>
      </c>
      <c r="K406" s="15">
        <f t="shared" si="185"/>
        <v>0.21635375976562499</v>
      </c>
      <c r="L406" s="15">
        <f t="shared" si="186"/>
        <v>0.36809927032470702</v>
      </c>
      <c r="N406" s="16">
        <f t="shared" si="187"/>
        <v>1.7764461270483507E-3</v>
      </c>
      <c r="O406" s="16">
        <f t="shared" si="188"/>
        <v>3.8363179161031557E-3</v>
      </c>
      <c r="P406" s="17">
        <f t="shared" si="189"/>
        <v>5.6127640431515059E-3</v>
      </c>
      <c r="R406" s="15">
        <f t="shared" si="190"/>
        <v>142.99233947753908</v>
      </c>
      <c r="S406" s="15">
        <f t="shared" si="191"/>
        <v>10.412026199340822</v>
      </c>
      <c r="T406" s="15">
        <f t="shared" si="192"/>
        <v>522.46356811523435</v>
      </c>
      <c r="U406" s="15">
        <f t="shared" si="193"/>
        <v>564.5008666992187</v>
      </c>
      <c r="V406" s="15">
        <f t="shared" si="194"/>
        <v>1240.3688004913329</v>
      </c>
    </row>
    <row r="407" spans="2:22" x14ac:dyDescent="0.55000000000000004">
      <c r="B407">
        <v>65</v>
      </c>
      <c r="C407">
        <v>5472152</v>
      </c>
      <c r="D407">
        <v>122309000</v>
      </c>
      <c r="E407">
        <v>364488</v>
      </c>
      <c r="F407">
        <v>483544</v>
      </c>
      <c r="G407">
        <v>65</v>
      </c>
      <c r="H407" s="15">
        <f t="shared" si="182"/>
        <v>5.5254455566406249E-2</v>
      </c>
      <c r="I407" s="15">
        <f t="shared" si="183"/>
        <v>3.1156049804687501E-3</v>
      </c>
      <c r="J407" s="15">
        <f t="shared" si="184"/>
        <v>5.9929321289062497E-2</v>
      </c>
      <c r="K407" s="15">
        <f t="shared" si="185"/>
        <v>0.18906140136718752</v>
      </c>
      <c r="L407" s="15">
        <f t="shared" si="186"/>
        <v>0.30736078320312499</v>
      </c>
      <c r="N407" s="16">
        <f t="shared" si="187"/>
        <v>1.1481455709414794E-3</v>
      </c>
      <c r="O407" s="16">
        <f t="shared" si="188"/>
        <v>3.3523693956436797E-3</v>
      </c>
      <c r="P407" s="17">
        <f t="shared" si="189"/>
        <v>4.5005149665851589E-3</v>
      </c>
      <c r="R407" s="15">
        <f t="shared" si="190"/>
        <v>159.56867614746096</v>
      </c>
      <c r="S407" s="15">
        <f t="shared" si="191"/>
        <v>11.346707693481445</v>
      </c>
      <c r="T407" s="15">
        <f t="shared" si="192"/>
        <v>540.44236450195308</v>
      </c>
      <c r="U407" s="15">
        <f t="shared" si="193"/>
        <v>583.92623291015627</v>
      </c>
      <c r="V407" s="15">
        <f t="shared" si="194"/>
        <v>1295.2839812530519</v>
      </c>
    </row>
    <row r="408" spans="2:22" x14ac:dyDescent="0.55000000000000004">
      <c r="B408">
        <v>70</v>
      </c>
      <c r="C408">
        <v>6036922</v>
      </c>
      <c r="D408">
        <v>131573778</v>
      </c>
      <c r="E408">
        <v>379788</v>
      </c>
      <c r="F408">
        <v>523442</v>
      </c>
      <c r="G408">
        <v>70</v>
      </c>
      <c r="H408" s="15">
        <f t="shared" si="182"/>
        <v>5.6876861572265631E-2</v>
      </c>
      <c r="I408" s="15">
        <f t="shared" si="183"/>
        <v>3.1101244506835943E-3</v>
      </c>
      <c r="J408" s="15">
        <f t="shared" si="184"/>
        <v>8.1243896484374994E-2</v>
      </c>
      <c r="K408" s="15">
        <f t="shared" si="185"/>
        <v>0.22890698242187504</v>
      </c>
      <c r="L408" s="15">
        <f t="shared" si="186"/>
        <v>0.37013786492919926</v>
      </c>
      <c r="N408" s="16">
        <f t="shared" si="187"/>
        <v>1.5565313888288657E-3</v>
      </c>
      <c r="O408" s="16">
        <f t="shared" si="188"/>
        <v>4.0589862321237964E-3</v>
      </c>
      <c r="P408" s="17">
        <f t="shared" si="189"/>
        <v>5.6155176209526621E-3</v>
      </c>
      <c r="R408" s="15">
        <f t="shared" si="190"/>
        <v>176.63173461914062</v>
      </c>
      <c r="S408" s="15">
        <f t="shared" si="191"/>
        <v>12.279745028686525</v>
      </c>
      <c r="T408" s="15">
        <f t="shared" si="192"/>
        <v>564.81553344726558</v>
      </c>
      <c r="U408" s="15">
        <f t="shared" si="193"/>
        <v>610.26046142578127</v>
      </c>
      <c r="V408" s="15">
        <f t="shared" si="194"/>
        <v>1363.987474520874</v>
      </c>
    </row>
    <row r="409" spans="2:22" x14ac:dyDescent="0.55000000000000004">
      <c r="B409">
        <v>75</v>
      </c>
      <c r="C409">
        <v>6601710</v>
      </c>
      <c r="D409">
        <v>140838669</v>
      </c>
      <c r="E409">
        <v>394125</v>
      </c>
      <c r="F409">
        <v>566697</v>
      </c>
      <c r="G409">
        <v>75</v>
      </c>
      <c r="H409" s="15">
        <f t="shared" si="182"/>
        <v>5.6878674316406252E-2</v>
      </c>
      <c r="I409" s="15">
        <f t="shared" si="183"/>
        <v>3.1101623840332029E-3</v>
      </c>
      <c r="J409" s="15">
        <f t="shared" si="184"/>
        <v>7.6130310058593734E-2</v>
      </c>
      <c r="K409" s="15">
        <f t="shared" si="185"/>
        <v>0.24816711425781252</v>
      </c>
      <c r="L409" s="15">
        <f t="shared" si="186"/>
        <v>0.38428626101684571</v>
      </c>
      <c r="N409" s="16">
        <f t="shared" si="187"/>
        <v>1.4585420337734326E-3</v>
      </c>
      <c r="O409" s="16">
        <f t="shared" si="188"/>
        <v>4.400448885462079E-3</v>
      </c>
      <c r="P409" s="17">
        <f t="shared" si="189"/>
        <v>5.858990919235512E-3</v>
      </c>
      <c r="R409" s="15">
        <f t="shared" si="190"/>
        <v>193.69533691406252</v>
      </c>
      <c r="S409" s="15">
        <f t="shared" si="191"/>
        <v>13.212793743896484</v>
      </c>
      <c r="T409" s="15">
        <f t="shared" si="192"/>
        <v>587.65462646484366</v>
      </c>
      <c r="U409" s="15">
        <f t="shared" si="193"/>
        <v>634.93718261718755</v>
      </c>
      <c r="V409" s="15">
        <f t="shared" si="194"/>
        <v>1429.4999397399902</v>
      </c>
    </row>
    <row r="410" spans="2:22" x14ac:dyDescent="0.55000000000000004">
      <c r="B410">
        <v>80</v>
      </c>
      <c r="C410">
        <v>7187305</v>
      </c>
      <c r="D410">
        <v>150082456</v>
      </c>
      <c r="E410">
        <v>411248</v>
      </c>
      <c r="F410">
        <v>611584</v>
      </c>
      <c r="G410">
        <v>80</v>
      </c>
      <c r="H410" s="15">
        <f t="shared" si="182"/>
        <v>5.897410583496094E-2</v>
      </c>
      <c r="I410" s="15">
        <f t="shared" si="183"/>
        <v>3.1030779113769536E-3</v>
      </c>
      <c r="J410" s="15">
        <f t="shared" si="184"/>
        <v>9.0924133300781237E-2</v>
      </c>
      <c r="K410" s="15">
        <f t="shared" si="185"/>
        <v>0.25753039550781248</v>
      </c>
      <c r="L410" s="15">
        <f t="shared" si="186"/>
        <v>0.41053171255493159</v>
      </c>
      <c r="N410" s="16">
        <f t="shared" si="187"/>
        <v>1.7420220314969955E-3</v>
      </c>
      <c r="O410" s="16">
        <f t="shared" si="188"/>
        <v>4.56661466611024E-3</v>
      </c>
      <c r="P410" s="17">
        <f t="shared" si="189"/>
        <v>6.3086366976072353E-3</v>
      </c>
      <c r="R410" s="15">
        <f t="shared" si="190"/>
        <v>211.3875686645508</v>
      </c>
      <c r="S410" s="15">
        <f t="shared" si="191"/>
        <v>14.143717117309571</v>
      </c>
      <c r="T410" s="15">
        <f t="shared" si="192"/>
        <v>614.93186645507808</v>
      </c>
      <c r="U410" s="15">
        <f t="shared" si="193"/>
        <v>664.40914306640627</v>
      </c>
      <c r="V410" s="15">
        <f t="shared" si="194"/>
        <v>1504.8722953033448</v>
      </c>
    </row>
    <row r="411" spans="2:22" x14ac:dyDescent="0.55000000000000004">
      <c r="B411">
        <v>85</v>
      </c>
      <c r="C411">
        <v>7742857</v>
      </c>
      <c r="D411">
        <v>159356376</v>
      </c>
      <c r="E411">
        <v>422225</v>
      </c>
      <c r="F411">
        <v>650323</v>
      </c>
      <c r="G411">
        <v>85</v>
      </c>
      <c r="H411" s="15">
        <f t="shared" si="182"/>
        <v>5.594853515625E-2</v>
      </c>
      <c r="I411" s="15">
        <f t="shared" si="183"/>
        <v>3.1131933593750005E-3</v>
      </c>
      <c r="J411" s="15">
        <f t="shared" si="184"/>
        <v>5.8288513183593738E-2</v>
      </c>
      <c r="K411" s="15">
        <f t="shared" si="185"/>
        <v>0.22225744628906252</v>
      </c>
      <c r="L411" s="15">
        <f t="shared" si="186"/>
        <v>0.33960768798828123</v>
      </c>
      <c r="N411" s="16">
        <f t="shared" si="187"/>
        <v>1.11674360535337E-3</v>
      </c>
      <c r="O411" s="16">
        <f t="shared" si="188"/>
        <v>3.9411069078786731E-3</v>
      </c>
      <c r="P411" s="17">
        <f t="shared" si="189"/>
        <v>5.0578505132320428E-3</v>
      </c>
      <c r="R411" s="15">
        <f t="shared" si="190"/>
        <v>228.17212921142581</v>
      </c>
      <c r="S411" s="15">
        <f t="shared" si="191"/>
        <v>15.077675125122072</v>
      </c>
      <c r="T411" s="15">
        <f t="shared" si="192"/>
        <v>632.41842041015616</v>
      </c>
      <c r="U411" s="15">
        <f t="shared" si="193"/>
        <v>683.30266113281255</v>
      </c>
      <c r="V411" s="15">
        <f t="shared" si="194"/>
        <v>1558.9708858795166</v>
      </c>
    </row>
    <row r="412" spans="2:22" x14ac:dyDescent="0.55000000000000004">
      <c r="B412">
        <v>90</v>
      </c>
      <c r="C412">
        <v>8321266</v>
      </c>
      <c r="D412">
        <v>168607394</v>
      </c>
      <c r="E412">
        <v>438306</v>
      </c>
      <c r="F412">
        <v>687818</v>
      </c>
      <c r="G412">
        <v>90</v>
      </c>
      <c r="H412" s="15">
        <f t="shared" si="182"/>
        <v>5.8250418090820315E-2</v>
      </c>
      <c r="I412" s="15">
        <f t="shared" si="183"/>
        <v>3.1055053100585935E-3</v>
      </c>
      <c r="J412" s="15">
        <f t="shared" si="184"/>
        <v>8.5391052246093738E-2</v>
      </c>
      <c r="K412" s="15">
        <f t="shared" si="185"/>
        <v>0.21512023925781248</v>
      </c>
      <c r="L412" s="15">
        <f t="shared" si="186"/>
        <v>0.36186721490478513</v>
      </c>
      <c r="N412" s="16">
        <f t="shared" si="187"/>
        <v>1.6360058424565338E-3</v>
      </c>
      <c r="O412" s="16">
        <f t="shared" si="188"/>
        <v>3.8145662000440106E-3</v>
      </c>
      <c r="P412" s="17">
        <f t="shared" si="189"/>
        <v>5.4505720425005446E-3</v>
      </c>
      <c r="R412" s="15">
        <f t="shared" si="190"/>
        <v>245.64725463867188</v>
      </c>
      <c r="S412" s="15">
        <f t="shared" si="191"/>
        <v>16.009326718139647</v>
      </c>
      <c r="T412" s="15">
        <f t="shared" si="192"/>
        <v>658.03573608398426</v>
      </c>
      <c r="U412" s="15">
        <f t="shared" si="193"/>
        <v>710.98114013671875</v>
      </c>
      <c r="V412" s="15">
        <f t="shared" si="194"/>
        <v>1630.6734575775145</v>
      </c>
    </row>
    <row r="413" spans="2:22" x14ac:dyDescent="0.55000000000000004">
      <c r="B413">
        <v>95</v>
      </c>
      <c r="C413">
        <v>8895659</v>
      </c>
      <c r="D413">
        <v>177862754</v>
      </c>
      <c r="E413">
        <v>452450</v>
      </c>
      <c r="F413">
        <v>733685</v>
      </c>
      <c r="G413">
        <v>95</v>
      </c>
      <c r="H413" s="15">
        <f t="shared" si="182"/>
        <v>5.7845974731445322E-2</v>
      </c>
      <c r="I413" s="15">
        <f t="shared" si="183"/>
        <v>3.1069628906250004E-3</v>
      </c>
      <c r="J413" s="15">
        <f t="shared" si="184"/>
        <v>7.5105468749999987E-2</v>
      </c>
      <c r="K413" s="15">
        <f t="shared" si="185"/>
        <v>0.26315295410156248</v>
      </c>
      <c r="L413" s="15">
        <f t="shared" si="186"/>
        <v>0.39921136047363281</v>
      </c>
      <c r="N413" s="16">
        <f t="shared" si="187"/>
        <v>1.4388967861145646E-3</v>
      </c>
      <c r="O413" s="16">
        <f t="shared" si="188"/>
        <v>4.6661396273131178E-3</v>
      </c>
      <c r="P413" s="17">
        <f t="shared" si="189"/>
        <v>6.1050364134276822E-3</v>
      </c>
      <c r="R413" s="15">
        <f t="shared" si="190"/>
        <v>263.00104705810548</v>
      </c>
      <c r="S413" s="15">
        <f t="shared" si="191"/>
        <v>16.94141558532715</v>
      </c>
      <c r="T413" s="15">
        <f t="shared" si="192"/>
        <v>680.56737670898428</v>
      </c>
      <c r="U413" s="15">
        <f t="shared" si="193"/>
        <v>735.3256713867188</v>
      </c>
      <c r="V413" s="15">
        <f t="shared" si="194"/>
        <v>1695.8355107391358</v>
      </c>
    </row>
    <row r="414" spans="2:22" x14ac:dyDescent="0.55000000000000004">
      <c r="B414">
        <v>100</v>
      </c>
      <c r="C414">
        <v>9487451</v>
      </c>
      <c r="D414">
        <v>187098777</v>
      </c>
      <c r="E414">
        <v>468061</v>
      </c>
      <c r="F414">
        <v>783777</v>
      </c>
      <c r="G414">
        <v>100</v>
      </c>
      <c r="H414" s="15">
        <f t="shared" si="182"/>
        <v>5.959819335937501E-2</v>
      </c>
      <c r="I414" s="15">
        <f t="shared" si="183"/>
        <v>3.1004715881347662E-3</v>
      </c>
      <c r="J414" s="15">
        <f t="shared" si="184"/>
        <v>8.2895324707031245E-2</v>
      </c>
      <c r="K414" s="15">
        <f t="shared" si="185"/>
        <v>0.28739306640625001</v>
      </c>
      <c r="L414" s="15">
        <f t="shared" si="186"/>
        <v>0.43298705606079102</v>
      </c>
      <c r="N414" s="16">
        <f t="shared" si="187"/>
        <v>1.5884507390503382E-3</v>
      </c>
      <c r="O414" s="16">
        <f t="shared" si="188"/>
        <v>5.0969620409012581E-3</v>
      </c>
      <c r="P414" s="17">
        <f t="shared" si="189"/>
        <v>6.6854127799515963E-3</v>
      </c>
      <c r="R414" s="15">
        <f t="shared" si="190"/>
        <v>280.88050506591799</v>
      </c>
      <c r="S414" s="15">
        <f t="shared" si="191"/>
        <v>17.871557061767582</v>
      </c>
      <c r="T414" s="15">
        <f t="shared" si="192"/>
        <v>705.43597412109364</v>
      </c>
      <c r="U414" s="15">
        <f t="shared" si="193"/>
        <v>762.1951904296875</v>
      </c>
      <c r="V414" s="15">
        <f t="shared" si="194"/>
        <v>1766.3832266784666</v>
      </c>
    </row>
    <row r="415" spans="2:22" x14ac:dyDescent="0.55000000000000004">
      <c r="B415">
        <v>105</v>
      </c>
      <c r="C415">
        <v>10056534</v>
      </c>
      <c r="D415">
        <v>196359505</v>
      </c>
      <c r="E415">
        <v>480929</v>
      </c>
      <c r="F415">
        <v>832243</v>
      </c>
      <c r="G415">
        <v>105</v>
      </c>
      <c r="H415" s="15">
        <f t="shared" si="182"/>
        <v>5.7311215209960943E-2</v>
      </c>
      <c r="I415" s="15">
        <f t="shared" si="183"/>
        <v>3.1087648925781251E-3</v>
      </c>
      <c r="J415" s="15">
        <f t="shared" si="184"/>
        <v>6.8329833984374991E-2</v>
      </c>
      <c r="K415" s="15">
        <f t="shared" si="185"/>
        <v>0.27806420898437506</v>
      </c>
      <c r="L415" s="15">
        <f t="shared" si="186"/>
        <v>0.40681402307128911</v>
      </c>
      <c r="N415" s="16">
        <f t="shared" si="187"/>
        <v>1.3090790860577075E-3</v>
      </c>
      <c r="O415" s="16">
        <f t="shared" si="188"/>
        <v>4.9305118887840267E-3</v>
      </c>
      <c r="P415" s="17">
        <f t="shared" si="189"/>
        <v>6.239590974841734E-3</v>
      </c>
      <c r="R415" s="15">
        <f t="shared" si="190"/>
        <v>298.07386962890627</v>
      </c>
      <c r="S415" s="15">
        <f t="shared" si="191"/>
        <v>18.804186529541017</v>
      </c>
      <c r="T415" s="15">
        <f t="shared" si="192"/>
        <v>725.93492431640618</v>
      </c>
      <c r="U415" s="15">
        <f t="shared" si="193"/>
        <v>784.34348144531259</v>
      </c>
      <c r="V415" s="15">
        <f t="shared" si="194"/>
        <v>1827.1564619201661</v>
      </c>
    </row>
    <row r="416" spans="2:22" x14ac:dyDescent="0.55000000000000004">
      <c r="B416">
        <v>110</v>
      </c>
      <c r="C416">
        <v>10635460</v>
      </c>
      <c r="D416">
        <v>205608492</v>
      </c>
      <c r="E416">
        <v>498911</v>
      </c>
      <c r="F416">
        <v>871616</v>
      </c>
      <c r="G416">
        <v>110</v>
      </c>
      <c r="H416" s="15">
        <f t="shared" si="182"/>
        <v>5.8302484130859374E-2</v>
      </c>
      <c r="I416" s="15">
        <f t="shared" si="183"/>
        <v>3.1048235168457034E-3</v>
      </c>
      <c r="J416" s="15">
        <f t="shared" si="184"/>
        <v>9.5485473632812498E-2</v>
      </c>
      <c r="K416" s="15">
        <f t="shared" si="185"/>
        <v>0.22589489746093752</v>
      </c>
      <c r="L416" s="15">
        <f t="shared" si="186"/>
        <v>0.38278767874145514</v>
      </c>
      <c r="N416" s="16">
        <f t="shared" si="187"/>
        <v>1.829686526529081E-3</v>
      </c>
      <c r="O416" s="16">
        <f t="shared" si="188"/>
        <v>4.0062422204999171E-3</v>
      </c>
      <c r="P416" s="17">
        <f t="shared" si="189"/>
        <v>5.8359287470289983E-3</v>
      </c>
      <c r="R416" s="15">
        <f t="shared" si="190"/>
        <v>315.56461486816409</v>
      </c>
      <c r="S416" s="15">
        <f t="shared" si="191"/>
        <v>19.735633584594726</v>
      </c>
      <c r="T416" s="15">
        <f t="shared" si="192"/>
        <v>754.58056640624989</v>
      </c>
      <c r="U416" s="15">
        <f t="shared" si="193"/>
        <v>815.2939453125</v>
      </c>
      <c r="V416" s="15">
        <f t="shared" si="194"/>
        <v>1905.1747601715088</v>
      </c>
    </row>
    <row r="417" spans="1:22" x14ac:dyDescent="0.55000000000000004">
      <c r="B417">
        <v>115</v>
      </c>
      <c r="C417">
        <v>11246399</v>
      </c>
      <c r="D417">
        <v>214827137</v>
      </c>
      <c r="E417">
        <v>521253</v>
      </c>
      <c r="F417">
        <v>919133</v>
      </c>
      <c r="G417">
        <v>115</v>
      </c>
      <c r="H417" s="15">
        <f t="shared" si="182"/>
        <v>6.1526449584960938E-2</v>
      </c>
      <c r="I417" s="15">
        <f>(D417-D416)*0.0011*3/32768/300</f>
        <v>3.094637908935547E-3</v>
      </c>
      <c r="J417" s="15">
        <f>(E417-E416)*17.4*3/32768/300</f>
        <v>0.11863732910156249</v>
      </c>
      <c r="K417" s="15">
        <f t="shared" si="185"/>
        <v>0.2726195068359375</v>
      </c>
      <c r="L417" s="15">
        <f t="shared" si="186"/>
        <v>0.45587792343139649</v>
      </c>
      <c r="N417" s="16">
        <f t="shared" si="187"/>
        <v>2.2729344395449494E-3</v>
      </c>
      <c r="O417" s="16">
        <f t="shared" si="188"/>
        <v>4.8340804656636536E-3</v>
      </c>
      <c r="P417" s="17">
        <f t="shared" si="189"/>
        <v>7.1070149052086026E-3</v>
      </c>
      <c r="R417" s="15">
        <f t="shared" si="190"/>
        <v>334.02254974365235</v>
      </c>
      <c r="S417" s="15">
        <f t="shared" si="191"/>
        <v>20.664024957275394</v>
      </c>
      <c r="T417" s="15">
        <f t="shared" si="192"/>
        <v>790.1717651367187</v>
      </c>
      <c r="U417" s="15">
        <f t="shared" si="193"/>
        <v>853.74880371093741</v>
      </c>
      <c r="V417" s="15">
        <f t="shared" si="194"/>
        <v>1998.6071435485837</v>
      </c>
    </row>
    <row r="418" spans="1:22" x14ac:dyDescent="0.55000000000000004">
      <c r="L418" s="12">
        <f>AVERAGE(L396:L417)</f>
        <v>0.38896575149397405</v>
      </c>
    </row>
    <row r="421" spans="1:22" s="8" customFormat="1" x14ac:dyDescent="0.55000000000000004">
      <c r="A421" s="7"/>
      <c r="C421" s="20" t="s">
        <v>1300</v>
      </c>
      <c r="D421" s="20"/>
      <c r="E421" s="20"/>
      <c r="F421" s="20"/>
      <c r="H421" s="21"/>
      <c r="I421" s="21"/>
      <c r="J421" s="21"/>
      <c r="K421" s="21"/>
      <c r="L421" s="22"/>
      <c r="N421" s="23"/>
      <c r="O421" s="24"/>
      <c r="P421" s="24"/>
      <c r="R421" s="25"/>
      <c r="S421" s="25"/>
      <c r="T421" s="25"/>
      <c r="U421" s="25"/>
      <c r="V421" s="9"/>
    </row>
    <row r="422" spans="1:22" s="8" customFormat="1" x14ac:dyDescent="0.55000000000000004">
      <c r="A422" s="7"/>
      <c r="C422" s="8" t="s">
        <v>1301</v>
      </c>
      <c r="D422" s="8" t="s">
        <v>1302</v>
      </c>
      <c r="E422" s="8" t="s">
        <v>1303</v>
      </c>
      <c r="F422" s="8" t="s">
        <v>1304</v>
      </c>
      <c r="H422" s="21" t="s">
        <v>1305</v>
      </c>
      <c r="I422" s="21"/>
      <c r="J422" s="21"/>
      <c r="K422" s="21"/>
      <c r="L422" s="22"/>
      <c r="N422" s="23" t="s">
        <v>1306</v>
      </c>
      <c r="O422" s="24"/>
      <c r="P422" s="24"/>
      <c r="R422" s="26" t="s">
        <v>1307</v>
      </c>
      <c r="S422" s="27"/>
      <c r="T422" s="27"/>
      <c r="U422" s="27"/>
      <c r="V422" s="10"/>
    </row>
    <row r="423" spans="1:22" ht="15.75" customHeight="1" x14ac:dyDescent="0.55000000000000004">
      <c r="A423" s="19" t="s">
        <v>1327</v>
      </c>
      <c r="B423">
        <v>5</v>
      </c>
      <c r="C423">
        <v>182438</v>
      </c>
      <c r="D423">
        <v>9647804</v>
      </c>
      <c r="E423">
        <v>24193</v>
      </c>
      <c r="F423">
        <v>92264</v>
      </c>
      <c r="G423" t="s">
        <v>1309</v>
      </c>
      <c r="H423" s="12" t="s">
        <v>1294</v>
      </c>
      <c r="I423" s="12" t="s">
        <v>1295</v>
      </c>
      <c r="J423" s="12" t="s">
        <v>1310</v>
      </c>
      <c r="K423" s="12" t="s">
        <v>1311</v>
      </c>
      <c r="L423" s="12" t="s">
        <v>1312</v>
      </c>
      <c r="M423" s="12" t="s">
        <v>1309</v>
      </c>
      <c r="N423" s="13" t="s">
        <v>1310</v>
      </c>
      <c r="O423" s="13" t="s">
        <v>1311</v>
      </c>
      <c r="P423" s="14" t="s">
        <v>1312</v>
      </c>
      <c r="Q423" s="12"/>
      <c r="R423" s="12" t="s">
        <v>1294</v>
      </c>
      <c r="S423" s="12" t="s">
        <v>1295</v>
      </c>
      <c r="T423" s="12" t="s">
        <v>1310</v>
      </c>
      <c r="U423" s="12" t="s">
        <v>1311</v>
      </c>
      <c r="V423" s="12" t="s">
        <v>1312</v>
      </c>
    </row>
    <row r="424" spans="1:22" x14ac:dyDescent="0.55000000000000004">
      <c r="A424" s="19"/>
      <c r="B424">
        <v>10</v>
      </c>
      <c r="C424">
        <v>638173</v>
      </c>
      <c r="D424">
        <v>19019942</v>
      </c>
      <c r="E424">
        <v>80034</v>
      </c>
      <c r="F424">
        <v>146559</v>
      </c>
      <c r="G424">
        <v>10</v>
      </c>
      <c r="H424" s="15">
        <f t="shared" ref="H424:H445" si="195">(C424-C423)*0.33*3/32768/300</f>
        <v>4.5896163940429689E-2</v>
      </c>
      <c r="I424" s="15">
        <f t="shared" ref="I424:I444" si="196">(D424-D423)*0.0011*3/327680/30</f>
        <v>3.1461644897460938E-3</v>
      </c>
      <c r="J424" s="15">
        <f t="shared" ref="J424:J444" si="197">(E424-E423)*17.4*3/327680/30</f>
        <v>0.29651898193359372</v>
      </c>
      <c r="K424" s="15">
        <f t="shared" ref="K424:K445" si="198">(F424-F423)*18.8*3/327680/30</f>
        <v>0.31150695800781247</v>
      </c>
      <c r="L424" s="15">
        <f t="shared" ref="L424:L445" si="199">SUM(H424:K424)</f>
        <v>0.65706826837158194</v>
      </c>
      <c r="M424">
        <v>10</v>
      </c>
      <c r="N424" s="16">
        <f t="shared" ref="N424:N445" si="200">(E424-E423)/(C424-C423+D424-D423)</f>
        <v>5.6819008548441765E-3</v>
      </c>
      <c r="O424" s="16">
        <f t="shared" ref="O424:O445" si="201">(F424-F423)/(C424-C423+D424-D423)</f>
        <v>5.5245931647671881E-3</v>
      </c>
      <c r="P424" s="17">
        <f t="shared" ref="P424:P445" si="202">SUM(N424:O424)</f>
        <v>1.1206494019611365E-2</v>
      </c>
      <c r="Q424">
        <v>10</v>
      </c>
      <c r="R424" s="15">
        <f t="shared" ref="R424:R445" si="203">(C424-C$3)*0.33*3/32768</f>
        <v>13.522557678222658</v>
      </c>
      <c r="S424" s="15">
        <f t="shared" ref="S424:S445" si="204">(D424-D$3)*0.0011*3/32768</f>
        <v>0.94467243347167962</v>
      </c>
      <c r="T424" s="15">
        <f t="shared" ref="T424:T445" si="205">(E424-E$3)*17.4*3/32768</f>
        <v>87.302142333984364</v>
      </c>
      <c r="U424" s="15">
        <f t="shared" ref="U424:U445" si="206">(E424-E$3)*18.8*3/32768</f>
        <v>94.326452636718756</v>
      </c>
      <c r="V424" s="15">
        <f t="shared" ref="V424:V445" si="207">SUM(R424:U424)</f>
        <v>196.09582508239745</v>
      </c>
    </row>
    <row r="425" spans="1:22" x14ac:dyDescent="0.55000000000000004">
      <c r="A425" s="19"/>
      <c r="B425">
        <v>15</v>
      </c>
      <c r="C425">
        <v>980189</v>
      </c>
      <c r="D425">
        <v>28506034</v>
      </c>
      <c r="E425">
        <v>81937</v>
      </c>
      <c r="F425">
        <v>158580</v>
      </c>
      <c r="G425">
        <v>15</v>
      </c>
      <c r="H425" s="15">
        <f t="shared" si="195"/>
        <v>3.4443749999999995E-2</v>
      </c>
      <c r="I425" s="15">
        <f t="shared" si="196"/>
        <v>3.1844180908203127E-3</v>
      </c>
      <c r="J425" s="15">
        <f t="shared" si="197"/>
        <v>1.010504150390625E-2</v>
      </c>
      <c r="K425" s="15">
        <f t="shared" si="198"/>
        <v>6.8968139648437496E-2</v>
      </c>
      <c r="L425" s="15">
        <f t="shared" si="199"/>
        <v>0.11670134924316405</v>
      </c>
      <c r="M425">
        <v>15</v>
      </c>
      <c r="N425" s="16">
        <f t="shared" si="200"/>
        <v>1.9362831584675302E-4</v>
      </c>
      <c r="O425" s="16">
        <f t="shared" si="201"/>
        <v>1.2231245322090478E-3</v>
      </c>
      <c r="P425" s="17">
        <f t="shared" si="202"/>
        <v>1.4167528480558008E-3</v>
      </c>
      <c r="Q425">
        <v>15</v>
      </c>
      <c r="R425" s="15">
        <f t="shared" si="203"/>
        <v>23.855682678222657</v>
      </c>
      <c r="S425" s="15">
        <f t="shared" si="204"/>
        <v>1.8999978607177734</v>
      </c>
      <c r="T425" s="15">
        <f t="shared" si="205"/>
        <v>90.333654785156241</v>
      </c>
      <c r="U425" s="15">
        <f t="shared" si="206"/>
        <v>97.601879882812511</v>
      </c>
      <c r="V425" s="15">
        <f t="shared" si="207"/>
        <v>213.69121520690919</v>
      </c>
    </row>
    <row r="426" spans="1:22" x14ac:dyDescent="0.55000000000000004">
      <c r="A426" s="19"/>
      <c r="B426">
        <v>20</v>
      </c>
      <c r="C426">
        <v>1383473</v>
      </c>
      <c r="D426">
        <v>37930690</v>
      </c>
      <c r="E426">
        <v>137104</v>
      </c>
      <c r="F426">
        <v>193524</v>
      </c>
      <c r="G426">
        <v>20</v>
      </c>
      <c r="H426" s="15">
        <f t="shared" si="195"/>
        <v>4.0613928222656255E-2</v>
      </c>
      <c r="I426" s="15">
        <f t="shared" si="196"/>
        <v>3.16379443359375E-3</v>
      </c>
      <c r="J426" s="15">
        <f t="shared" si="197"/>
        <v>0.29294000244140622</v>
      </c>
      <c r="K426" s="15">
        <f t="shared" si="198"/>
        <v>0.20048437499999999</v>
      </c>
      <c r="L426" s="15">
        <f t="shared" si="199"/>
        <v>0.53720210009765623</v>
      </c>
      <c r="M426">
        <v>20</v>
      </c>
      <c r="N426" s="16">
        <f t="shared" si="200"/>
        <v>5.6132821323695509E-3</v>
      </c>
      <c r="O426" s="16">
        <f t="shared" si="201"/>
        <v>3.555577262376449E-3</v>
      </c>
      <c r="P426" s="17">
        <f t="shared" si="202"/>
        <v>9.1688593947459995E-3</v>
      </c>
      <c r="Q426">
        <v>20</v>
      </c>
      <c r="R426" s="15">
        <f t="shared" si="203"/>
        <v>36.039861145019529</v>
      </c>
      <c r="S426" s="15">
        <f t="shared" si="204"/>
        <v>2.8491361907958987</v>
      </c>
      <c r="T426" s="15">
        <f t="shared" si="205"/>
        <v>178.21565551757811</v>
      </c>
      <c r="U426" s="15">
        <f t="shared" si="206"/>
        <v>192.55484619140623</v>
      </c>
      <c r="V426" s="15">
        <f t="shared" si="207"/>
        <v>409.65949904479976</v>
      </c>
    </row>
    <row r="427" spans="1:22" x14ac:dyDescent="0.55000000000000004">
      <c r="A427" s="19"/>
      <c r="B427">
        <v>25</v>
      </c>
      <c r="C427">
        <v>1697825</v>
      </c>
      <c r="D427">
        <v>47444353</v>
      </c>
      <c r="E427">
        <v>137104</v>
      </c>
      <c r="F427">
        <v>203363</v>
      </c>
      <c r="G427">
        <v>25</v>
      </c>
      <c r="H427" s="15">
        <f t="shared" si="195"/>
        <v>3.1657763671874999E-2</v>
      </c>
      <c r="I427" s="15">
        <f t="shared" si="196"/>
        <v>3.1936734924316403E-3</v>
      </c>
      <c r="J427" s="15">
        <f t="shared" si="197"/>
        <v>0</v>
      </c>
      <c r="K427" s="15">
        <f t="shared" si="198"/>
        <v>5.6449340820312506E-2</v>
      </c>
      <c r="L427" s="15">
        <f t="shared" si="199"/>
        <v>9.1300777984619136E-2</v>
      </c>
      <c r="M427">
        <v>25</v>
      </c>
      <c r="N427" s="16">
        <f t="shared" si="200"/>
        <v>0</v>
      </c>
      <c r="O427" s="16">
        <f t="shared" si="201"/>
        <v>1.0011177231617982E-3</v>
      </c>
      <c r="P427" s="17">
        <f t="shared" si="202"/>
        <v>1.0011177231617982E-3</v>
      </c>
      <c r="Q427">
        <v>25</v>
      </c>
      <c r="R427" s="15">
        <f t="shared" si="203"/>
        <v>45.537190246582036</v>
      </c>
      <c r="S427" s="15">
        <f t="shared" si="204"/>
        <v>3.8072382385253913</v>
      </c>
      <c r="T427" s="15">
        <f t="shared" si="205"/>
        <v>178.21565551757811</v>
      </c>
      <c r="U427" s="15">
        <f t="shared" si="206"/>
        <v>192.55484619140623</v>
      </c>
      <c r="V427" s="15">
        <f t="shared" si="207"/>
        <v>420.11493019409176</v>
      </c>
    </row>
    <row r="428" spans="1:22" x14ac:dyDescent="0.55000000000000004">
      <c r="A428" s="19"/>
      <c r="B428">
        <v>30</v>
      </c>
      <c r="C428">
        <v>2012077</v>
      </c>
      <c r="D428">
        <v>56958073</v>
      </c>
      <c r="E428">
        <v>137104</v>
      </c>
      <c r="F428">
        <v>213202</v>
      </c>
      <c r="G428">
        <v>30</v>
      </c>
      <c r="H428" s="15">
        <f t="shared" si="195"/>
        <v>3.1647692871093751E-2</v>
      </c>
      <c r="I428" s="15">
        <f t="shared" si="196"/>
        <v>3.1936926269531254E-3</v>
      </c>
      <c r="J428" s="15">
        <f t="shared" si="197"/>
        <v>0</v>
      </c>
      <c r="K428" s="15">
        <f t="shared" si="198"/>
        <v>5.6449340820312506E-2</v>
      </c>
      <c r="L428" s="15">
        <f t="shared" si="199"/>
        <v>9.1290726318359383E-2</v>
      </c>
      <c r="M428">
        <v>30</v>
      </c>
      <c r="N428" s="16">
        <f t="shared" si="200"/>
        <v>0</v>
      </c>
      <c r="O428" s="16">
        <f t="shared" si="201"/>
        <v>1.0011221033189757E-3</v>
      </c>
      <c r="P428" s="17">
        <f t="shared" si="202"/>
        <v>1.0011221033189757E-3</v>
      </c>
      <c r="Q428">
        <v>30</v>
      </c>
      <c r="R428" s="15">
        <f t="shared" si="203"/>
        <v>55.031498107910167</v>
      </c>
      <c r="S428" s="15">
        <f t="shared" si="204"/>
        <v>4.7653460266113283</v>
      </c>
      <c r="T428" s="15">
        <f t="shared" si="205"/>
        <v>178.21565551757811</v>
      </c>
      <c r="U428" s="15">
        <f t="shared" si="206"/>
        <v>192.55484619140623</v>
      </c>
      <c r="V428" s="15">
        <f t="shared" si="207"/>
        <v>430.56734584350585</v>
      </c>
    </row>
    <row r="429" spans="1:22" x14ac:dyDescent="0.55000000000000004">
      <c r="B429">
        <v>35</v>
      </c>
      <c r="C429">
        <v>2488618</v>
      </c>
      <c r="D429">
        <v>66311276</v>
      </c>
      <c r="E429">
        <v>178546</v>
      </c>
      <c r="F429">
        <v>252764</v>
      </c>
      <c r="G429">
        <v>35</v>
      </c>
      <c r="H429" s="15">
        <f t="shared" si="195"/>
        <v>4.7991494750976561E-2</v>
      </c>
      <c r="I429" s="15">
        <f t="shared" si="196"/>
        <v>3.1398081359863281E-3</v>
      </c>
      <c r="J429" s="15">
        <f t="shared" si="197"/>
        <v>0.22005944824218748</v>
      </c>
      <c r="K429" s="15">
        <f t="shared" si="198"/>
        <v>0.226979248046875</v>
      </c>
      <c r="L429" s="15">
        <f t="shared" si="199"/>
        <v>0.49816999917602534</v>
      </c>
      <c r="N429" s="16">
        <f t="shared" si="200"/>
        <v>4.2159795819708022E-3</v>
      </c>
      <c r="O429" s="16">
        <f t="shared" si="201"/>
        <v>4.0247233295190596E-3</v>
      </c>
      <c r="P429" s="17">
        <f t="shared" si="202"/>
        <v>8.2407029114898618E-3</v>
      </c>
      <c r="R429" s="15">
        <f t="shared" si="203"/>
        <v>69.428946533203117</v>
      </c>
      <c r="S429" s="15">
        <f t="shared" si="204"/>
        <v>5.7072884674072268</v>
      </c>
      <c r="T429" s="15">
        <f t="shared" si="205"/>
        <v>244.23348999023438</v>
      </c>
      <c r="U429" s="15">
        <f t="shared" si="206"/>
        <v>263.88446044921875</v>
      </c>
      <c r="V429" s="15">
        <f t="shared" si="207"/>
        <v>583.25418544006345</v>
      </c>
    </row>
    <row r="430" spans="1:22" x14ac:dyDescent="0.55000000000000004">
      <c r="B430">
        <v>40</v>
      </c>
      <c r="C430">
        <v>2892471</v>
      </c>
      <c r="D430">
        <v>75736986</v>
      </c>
      <c r="E430">
        <v>187921</v>
      </c>
      <c r="F430">
        <v>270060</v>
      </c>
      <c r="G430">
        <v>40</v>
      </c>
      <c r="H430" s="15">
        <f t="shared" si="195"/>
        <v>4.0671231079101575E-2</v>
      </c>
      <c r="I430" s="15">
        <f t="shared" si="196"/>
        <v>3.1641482543945314E-3</v>
      </c>
      <c r="J430" s="15">
        <f t="shared" si="197"/>
        <v>4.978179931640625E-2</v>
      </c>
      <c r="K430" s="15">
        <f t="shared" si="198"/>
        <v>9.923242187499999E-2</v>
      </c>
      <c r="L430" s="15">
        <f t="shared" si="199"/>
        <v>0.19284960052490235</v>
      </c>
      <c r="N430" s="16">
        <f t="shared" si="200"/>
        <v>9.5375552300748262E-4</v>
      </c>
      <c r="O430" s="16">
        <f t="shared" si="201"/>
        <v>1.759589922766658E-3</v>
      </c>
      <c r="P430" s="17">
        <f t="shared" si="202"/>
        <v>2.7133454457741405E-3</v>
      </c>
      <c r="R430" s="15">
        <f t="shared" si="203"/>
        <v>81.630315856933606</v>
      </c>
      <c r="S430" s="15">
        <f t="shared" si="204"/>
        <v>6.6565329437255869</v>
      </c>
      <c r="T430" s="15">
        <f t="shared" si="205"/>
        <v>259.16802978515625</v>
      </c>
      <c r="U430" s="15">
        <f t="shared" si="206"/>
        <v>280.0206298828125</v>
      </c>
      <c r="V430" s="15">
        <f t="shared" si="207"/>
        <v>627.47550846862794</v>
      </c>
    </row>
    <row r="431" spans="1:22" x14ac:dyDescent="0.55000000000000004">
      <c r="B431">
        <v>45</v>
      </c>
      <c r="C431">
        <v>3359044</v>
      </c>
      <c r="D431">
        <v>85100249</v>
      </c>
      <c r="E431">
        <v>201955</v>
      </c>
      <c r="F431">
        <v>294626</v>
      </c>
      <c r="G431">
        <v>45</v>
      </c>
      <c r="H431" s="15">
        <f t="shared" si="195"/>
        <v>4.6987637329101564E-2</v>
      </c>
      <c r="I431" s="15">
        <f t="shared" si="196"/>
        <v>3.1431852111816413E-3</v>
      </c>
      <c r="J431" s="15">
        <f t="shared" si="197"/>
        <v>7.4521362304687491E-2</v>
      </c>
      <c r="K431" s="15">
        <f t="shared" si="198"/>
        <v>0.14094262695312501</v>
      </c>
      <c r="L431" s="15">
        <f t="shared" si="199"/>
        <v>0.26559481179809574</v>
      </c>
      <c r="N431" s="16">
        <f t="shared" si="200"/>
        <v>1.4276942158546694E-3</v>
      </c>
      <c r="O431" s="16">
        <f t="shared" si="201"/>
        <v>2.4991261298764294E-3</v>
      </c>
      <c r="P431" s="17">
        <f t="shared" si="202"/>
        <v>3.9268203457310993E-3</v>
      </c>
      <c r="R431" s="15">
        <f t="shared" si="203"/>
        <v>95.726607055664061</v>
      </c>
      <c r="S431" s="15">
        <f t="shared" si="204"/>
        <v>7.5994885070800784</v>
      </c>
      <c r="T431" s="15">
        <f t="shared" si="205"/>
        <v>281.52443847656247</v>
      </c>
      <c r="U431" s="15">
        <f t="shared" si="206"/>
        <v>304.17583007812505</v>
      </c>
      <c r="V431" s="15">
        <f t="shared" si="207"/>
        <v>689.02636411743163</v>
      </c>
    </row>
    <row r="432" spans="1:22" x14ac:dyDescent="0.55000000000000004">
      <c r="B432">
        <v>50</v>
      </c>
      <c r="C432">
        <v>3900235</v>
      </c>
      <c r="D432">
        <v>94386728</v>
      </c>
      <c r="E432">
        <v>231326</v>
      </c>
      <c r="F432">
        <v>326547</v>
      </c>
      <c r="G432">
        <v>50</v>
      </c>
      <c r="H432" s="15">
        <f t="shared" si="195"/>
        <v>5.4502267456054687E-2</v>
      </c>
      <c r="I432" s="15">
        <f t="shared" si="196"/>
        <v>3.1174093322753906E-3</v>
      </c>
      <c r="J432" s="15">
        <f t="shared" si="197"/>
        <v>0.15596173095703125</v>
      </c>
      <c r="K432" s="15">
        <f t="shared" si="198"/>
        <v>0.1831405029296875</v>
      </c>
      <c r="L432" s="15">
        <f t="shared" si="199"/>
        <v>0.39672191067504881</v>
      </c>
      <c r="N432" s="16">
        <f t="shared" si="200"/>
        <v>2.9886025884060005E-3</v>
      </c>
      <c r="O432" s="16">
        <f t="shared" si="201"/>
        <v>3.2480740602808195E-3</v>
      </c>
      <c r="P432" s="17">
        <f t="shared" si="202"/>
        <v>6.2366766486868196E-3</v>
      </c>
      <c r="R432" s="15">
        <f t="shared" si="203"/>
        <v>112.07728729248048</v>
      </c>
      <c r="S432" s="15">
        <f t="shared" si="204"/>
        <v>8.534711306762695</v>
      </c>
      <c r="T432" s="15">
        <f t="shared" si="205"/>
        <v>328.31295776367182</v>
      </c>
      <c r="U432" s="15">
        <f t="shared" si="206"/>
        <v>354.72894287109375</v>
      </c>
      <c r="V432" s="15">
        <f t="shared" si="207"/>
        <v>803.6538992340088</v>
      </c>
    </row>
    <row r="433" spans="2:22" x14ac:dyDescent="0.55000000000000004">
      <c r="B433">
        <v>55</v>
      </c>
      <c r="C433">
        <v>4422723</v>
      </c>
      <c r="D433">
        <v>103692236</v>
      </c>
      <c r="E433">
        <v>241818</v>
      </c>
      <c r="F433">
        <v>349677</v>
      </c>
      <c r="G433">
        <v>55</v>
      </c>
      <c r="H433" s="15">
        <f t="shared" si="195"/>
        <v>5.2618725585937498E-2</v>
      </c>
      <c r="I433" s="15">
        <f t="shared" si="196"/>
        <v>3.1237972412109377E-3</v>
      </c>
      <c r="J433" s="15">
        <f t="shared" si="197"/>
        <v>5.5713134765624991E-2</v>
      </c>
      <c r="K433" s="15">
        <f t="shared" si="198"/>
        <v>0.13270385742187499</v>
      </c>
      <c r="L433" s="15">
        <f t="shared" si="199"/>
        <v>0.24415951501464841</v>
      </c>
      <c r="N433" s="16">
        <f t="shared" si="200"/>
        <v>1.0675625020604403E-3</v>
      </c>
      <c r="O433" s="16">
        <f t="shared" si="201"/>
        <v>2.3534808113475016E-3</v>
      </c>
      <c r="P433" s="17">
        <f t="shared" si="202"/>
        <v>3.4210433134079419E-3</v>
      </c>
      <c r="R433" s="15">
        <f t="shared" si="203"/>
        <v>127.86290496826173</v>
      </c>
      <c r="S433" s="15">
        <f t="shared" si="204"/>
        <v>9.4718504791259761</v>
      </c>
      <c r="T433" s="15">
        <f t="shared" si="205"/>
        <v>345.02689819335933</v>
      </c>
      <c r="U433" s="15">
        <f t="shared" si="206"/>
        <v>372.78768310546877</v>
      </c>
      <c r="V433" s="15">
        <f t="shared" si="207"/>
        <v>855.14933674621579</v>
      </c>
    </row>
    <row r="434" spans="2:22" x14ac:dyDescent="0.55000000000000004">
      <c r="B434">
        <v>60</v>
      </c>
      <c r="C434">
        <v>4978257</v>
      </c>
      <c r="D434">
        <v>112966383</v>
      </c>
      <c r="E434">
        <v>254051</v>
      </c>
      <c r="F434">
        <v>388989</v>
      </c>
      <c r="G434">
        <v>60</v>
      </c>
      <c r="H434" s="15">
        <f t="shared" si="195"/>
        <v>5.5946722412109379E-2</v>
      </c>
      <c r="I434" s="15">
        <f t="shared" si="196"/>
        <v>3.1132695617675783E-3</v>
      </c>
      <c r="J434" s="15">
        <f t="shared" si="197"/>
        <v>6.4957946777343747E-2</v>
      </c>
      <c r="K434" s="15">
        <f t="shared" si="198"/>
        <v>0.225544921875</v>
      </c>
      <c r="L434" s="15">
        <f t="shared" si="199"/>
        <v>0.34956286062622072</v>
      </c>
      <c r="N434" s="16">
        <f t="shared" si="200"/>
        <v>1.2444961336995574E-3</v>
      </c>
      <c r="O434" s="16">
        <f t="shared" si="201"/>
        <v>3.999315949317175E-3</v>
      </c>
      <c r="P434" s="17">
        <f t="shared" si="202"/>
        <v>5.2438120830167329E-3</v>
      </c>
      <c r="R434" s="15">
        <f t="shared" si="203"/>
        <v>144.64692169189453</v>
      </c>
      <c r="S434" s="15">
        <f t="shared" si="204"/>
        <v>10.40583134765625</v>
      </c>
      <c r="T434" s="15">
        <f t="shared" si="205"/>
        <v>364.51428222656244</v>
      </c>
      <c r="U434" s="15">
        <f t="shared" si="206"/>
        <v>393.843017578125</v>
      </c>
      <c r="V434" s="15">
        <f t="shared" si="207"/>
        <v>913.41005284423818</v>
      </c>
    </row>
    <row r="435" spans="2:22" x14ac:dyDescent="0.55000000000000004">
      <c r="B435">
        <v>65</v>
      </c>
      <c r="C435">
        <v>5533392</v>
      </c>
      <c r="D435">
        <v>122241055</v>
      </c>
      <c r="E435">
        <v>264355</v>
      </c>
      <c r="F435">
        <v>420825</v>
      </c>
      <c r="G435">
        <v>65</v>
      </c>
      <c r="H435" s="15">
        <f t="shared" si="195"/>
        <v>5.5906539916992189E-2</v>
      </c>
      <c r="I435" s="15">
        <f t="shared" si="196"/>
        <v>3.1134458007812506E-3</v>
      </c>
      <c r="J435" s="15">
        <f t="shared" si="197"/>
        <v>5.4714843749999992E-2</v>
      </c>
      <c r="K435" s="15">
        <f t="shared" si="198"/>
        <v>0.18265283203125002</v>
      </c>
      <c r="L435" s="15">
        <f t="shared" si="199"/>
        <v>0.29638766149902346</v>
      </c>
      <c r="N435" s="16">
        <f t="shared" si="200"/>
        <v>1.0482403164171993E-3</v>
      </c>
      <c r="O435" s="16">
        <f t="shared" si="201"/>
        <v>3.2387207602346617E-3</v>
      </c>
      <c r="P435" s="17">
        <f t="shared" si="202"/>
        <v>4.2869610766518608E-3</v>
      </c>
      <c r="R435" s="15">
        <f t="shared" si="203"/>
        <v>161.4188836669922</v>
      </c>
      <c r="S435" s="15">
        <f t="shared" si="204"/>
        <v>11.339865087890626</v>
      </c>
      <c r="T435" s="15">
        <f t="shared" si="205"/>
        <v>380.92873535156247</v>
      </c>
      <c r="U435" s="15">
        <f t="shared" si="206"/>
        <v>411.57817382812505</v>
      </c>
      <c r="V435" s="15">
        <f t="shared" si="207"/>
        <v>965.2656579345703</v>
      </c>
    </row>
    <row r="436" spans="2:22" x14ac:dyDescent="0.55000000000000004">
      <c r="B436">
        <v>70</v>
      </c>
      <c r="C436">
        <v>6108656</v>
      </c>
      <c r="D436">
        <v>131495314</v>
      </c>
      <c r="E436">
        <v>280600</v>
      </c>
      <c r="F436">
        <v>462628</v>
      </c>
      <c r="G436">
        <v>70</v>
      </c>
      <c r="H436" s="15">
        <f t="shared" si="195"/>
        <v>5.7933691406250001E-2</v>
      </c>
      <c r="I436" s="15">
        <f t="shared" si="196"/>
        <v>3.1065932922363284E-3</v>
      </c>
      <c r="J436" s="15">
        <f t="shared" si="197"/>
        <v>8.6261901855468739E-2</v>
      </c>
      <c r="K436" s="15">
        <f t="shared" si="198"/>
        <v>0.23983654785156253</v>
      </c>
      <c r="L436" s="15">
        <f t="shared" si="199"/>
        <v>0.3871387344055176</v>
      </c>
      <c r="N436" s="16">
        <f t="shared" si="200"/>
        <v>1.652674295588911E-3</v>
      </c>
      <c r="O436" s="16">
        <f t="shared" si="201"/>
        <v>4.2528004665129734E-3</v>
      </c>
      <c r="P436" s="17">
        <f t="shared" si="202"/>
        <v>5.9054747621018842E-3</v>
      </c>
      <c r="R436" s="15">
        <f t="shared" si="203"/>
        <v>178.79899108886718</v>
      </c>
      <c r="S436" s="15">
        <f t="shared" si="204"/>
        <v>12.271843075561524</v>
      </c>
      <c r="T436" s="15">
        <f t="shared" si="205"/>
        <v>406.80730590820309</v>
      </c>
      <c r="U436" s="15">
        <f t="shared" si="206"/>
        <v>439.5389282226563</v>
      </c>
      <c r="V436" s="15">
        <f t="shared" si="207"/>
        <v>1037.4170682952881</v>
      </c>
    </row>
    <row r="437" spans="2:22" x14ac:dyDescent="0.55000000000000004">
      <c r="B437">
        <v>75</v>
      </c>
      <c r="C437">
        <v>6708457</v>
      </c>
      <c r="D437">
        <v>140725266</v>
      </c>
      <c r="E437">
        <v>305973</v>
      </c>
      <c r="F437">
        <v>509006</v>
      </c>
      <c r="G437">
        <v>75</v>
      </c>
      <c r="H437" s="15">
        <f t="shared" si="195"/>
        <v>6.0404763793945312E-2</v>
      </c>
      <c r="I437" s="15">
        <f t="shared" si="196"/>
        <v>3.09843359375E-3</v>
      </c>
      <c r="J437" s="15">
        <f t="shared" si="197"/>
        <v>0.13473211669921875</v>
      </c>
      <c r="K437" s="15">
        <f t="shared" si="198"/>
        <v>0.26608471679687501</v>
      </c>
      <c r="L437" s="15">
        <f t="shared" si="199"/>
        <v>0.46432003088378909</v>
      </c>
      <c r="N437" s="16">
        <f t="shared" si="200"/>
        <v>2.5812449203962704E-3</v>
      </c>
      <c r="O437" s="16">
        <f t="shared" si="201"/>
        <v>4.7181246568453955E-3</v>
      </c>
      <c r="P437" s="17">
        <f t="shared" si="202"/>
        <v>7.2993695772416659E-3</v>
      </c>
      <c r="R437" s="15">
        <f t="shared" si="203"/>
        <v>196.92042022705078</v>
      </c>
      <c r="S437" s="15">
        <f t="shared" si="204"/>
        <v>13.201373153686523</v>
      </c>
      <c r="T437" s="15">
        <f t="shared" si="205"/>
        <v>447.2269409179687</v>
      </c>
      <c r="U437" s="15">
        <f t="shared" si="206"/>
        <v>483.21071777343752</v>
      </c>
      <c r="V437" s="15">
        <f t="shared" si="207"/>
        <v>1140.5594520721434</v>
      </c>
    </row>
    <row r="438" spans="2:22" x14ac:dyDescent="0.55000000000000004">
      <c r="B438">
        <v>80</v>
      </c>
      <c r="C438">
        <v>7304767</v>
      </c>
      <c r="D438">
        <v>149956627</v>
      </c>
      <c r="E438">
        <v>329469</v>
      </c>
      <c r="F438">
        <v>553748</v>
      </c>
      <c r="G438">
        <v>80</v>
      </c>
      <c r="H438" s="15">
        <f t="shared" si="195"/>
        <v>6.0053192138671878E-2</v>
      </c>
      <c r="I438" s="15">
        <f t="shared" si="196"/>
        <v>3.0989065856933595E-3</v>
      </c>
      <c r="J438" s="15">
        <f t="shared" si="197"/>
        <v>0.12476513671874999</v>
      </c>
      <c r="K438" s="15">
        <f t="shared" si="198"/>
        <v>0.25669848632812498</v>
      </c>
      <c r="L438" s="15">
        <f t="shared" si="199"/>
        <v>0.4446157217712402</v>
      </c>
      <c r="N438" s="16">
        <f t="shared" si="200"/>
        <v>2.3908004246377397E-3</v>
      </c>
      <c r="O438" s="16">
        <f t="shared" si="201"/>
        <v>4.5526554562113448E-3</v>
      </c>
      <c r="P438" s="17">
        <f t="shared" si="202"/>
        <v>6.9434558808490841E-3</v>
      </c>
      <c r="R438" s="15">
        <f t="shared" si="203"/>
        <v>214.93637786865236</v>
      </c>
      <c r="S438" s="15">
        <f t="shared" si="204"/>
        <v>14.131045129394533</v>
      </c>
      <c r="T438" s="15">
        <f t="shared" si="205"/>
        <v>484.65648193359368</v>
      </c>
      <c r="U438" s="15">
        <f t="shared" si="206"/>
        <v>523.65183105468759</v>
      </c>
      <c r="V438" s="15">
        <f t="shared" si="207"/>
        <v>1237.3757359863282</v>
      </c>
    </row>
    <row r="439" spans="2:22" x14ac:dyDescent="0.55000000000000004">
      <c r="B439">
        <v>85</v>
      </c>
      <c r="C439">
        <v>7877372</v>
      </c>
      <c r="D439">
        <v>159213817</v>
      </c>
      <c r="E439">
        <v>342305</v>
      </c>
      <c r="F439">
        <v>594806</v>
      </c>
      <c r="G439">
        <v>85</v>
      </c>
      <c r="H439" s="15">
        <f t="shared" si="195"/>
        <v>5.7665908813476573E-2</v>
      </c>
      <c r="I439" s="15">
        <f t="shared" si="196"/>
        <v>3.1075772094726569E-3</v>
      </c>
      <c r="J439" s="15">
        <f t="shared" si="197"/>
        <v>6.8159912109374998E-2</v>
      </c>
      <c r="K439" s="15">
        <f t="shared" si="198"/>
        <v>0.23556225585937501</v>
      </c>
      <c r="L439" s="15">
        <f t="shared" si="199"/>
        <v>0.36449565399169925</v>
      </c>
      <c r="N439" s="16">
        <f t="shared" si="200"/>
        <v>1.3058258081679222E-3</v>
      </c>
      <c r="O439" s="16">
        <f t="shared" si="201"/>
        <v>4.1768928039699711E-3</v>
      </c>
      <c r="P439" s="17">
        <f t="shared" si="202"/>
        <v>5.4827186121378935E-3</v>
      </c>
      <c r="R439" s="15">
        <f t="shared" si="203"/>
        <v>232.2361505126953</v>
      </c>
      <c r="S439" s="15">
        <f t="shared" si="204"/>
        <v>15.06331829223633</v>
      </c>
      <c r="T439" s="15">
        <f t="shared" si="205"/>
        <v>505.10445556640622</v>
      </c>
      <c r="U439" s="15">
        <f t="shared" si="206"/>
        <v>545.74504394531255</v>
      </c>
      <c r="V439" s="15">
        <f t="shared" si="207"/>
        <v>1298.1489683166503</v>
      </c>
    </row>
    <row r="440" spans="2:22" x14ac:dyDescent="0.55000000000000004">
      <c r="B440">
        <v>90</v>
      </c>
      <c r="C440">
        <v>8462450</v>
      </c>
      <c r="D440">
        <v>168458625</v>
      </c>
      <c r="E440">
        <v>355820</v>
      </c>
      <c r="F440">
        <v>635887</v>
      </c>
      <c r="G440">
        <v>90</v>
      </c>
      <c r="H440" s="15">
        <f t="shared" si="195"/>
        <v>5.8922039794921881E-2</v>
      </c>
      <c r="I440" s="15">
        <f t="shared" si="196"/>
        <v>3.1034206542968749E-3</v>
      </c>
      <c r="J440" s="15">
        <f t="shared" si="197"/>
        <v>7.176544189453124E-2</v>
      </c>
      <c r="K440" s="15">
        <f t="shared" si="198"/>
        <v>0.23569421386718753</v>
      </c>
      <c r="L440" s="15">
        <f t="shared" si="199"/>
        <v>0.36948511621093749</v>
      </c>
      <c r="N440" s="16">
        <f t="shared" si="200"/>
        <v>1.3748887830438725E-3</v>
      </c>
      <c r="O440" s="16">
        <f t="shared" si="201"/>
        <v>4.1791939397872978E-3</v>
      </c>
      <c r="P440" s="17">
        <f t="shared" si="202"/>
        <v>5.55408272283117E-3</v>
      </c>
      <c r="R440" s="15">
        <f t="shared" si="203"/>
        <v>249.91276245117189</v>
      </c>
      <c r="S440" s="15">
        <f t="shared" si="204"/>
        <v>15.994344488525391</v>
      </c>
      <c r="T440" s="15">
        <f t="shared" si="205"/>
        <v>526.63408813476553</v>
      </c>
      <c r="U440" s="15">
        <f t="shared" si="206"/>
        <v>569.0069458007813</v>
      </c>
      <c r="V440" s="15">
        <f t="shared" si="207"/>
        <v>1361.5481408752441</v>
      </c>
    </row>
    <row r="441" spans="2:22" x14ac:dyDescent="0.55000000000000004">
      <c r="B441">
        <v>95</v>
      </c>
      <c r="C441">
        <v>9035828</v>
      </c>
      <c r="D441">
        <v>177715054</v>
      </c>
      <c r="E441">
        <v>369498</v>
      </c>
      <c r="F441">
        <v>680468</v>
      </c>
      <c r="G441">
        <v>95</v>
      </c>
      <c r="H441" s="15">
        <f t="shared" si="195"/>
        <v>5.7743756103515634E-2</v>
      </c>
      <c r="I441" s="15">
        <f t="shared" si="196"/>
        <v>3.1073217468261722E-3</v>
      </c>
      <c r="J441" s="15">
        <f t="shared" si="197"/>
        <v>7.2630981445312506E-2</v>
      </c>
      <c r="K441" s="15">
        <f t="shared" si="198"/>
        <v>0.25577478027343753</v>
      </c>
      <c r="L441" s="15">
        <f t="shared" si="199"/>
        <v>0.38925683956909185</v>
      </c>
      <c r="N441" s="16">
        <f t="shared" si="200"/>
        <v>1.3914820504614179E-3</v>
      </c>
      <c r="O441" s="16">
        <f t="shared" si="201"/>
        <v>4.535287417138505E-3</v>
      </c>
      <c r="P441" s="17">
        <f t="shared" si="202"/>
        <v>5.9267694675999225E-3</v>
      </c>
      <c r="R441" s="15">
        <f t="shared" si="203"/>
        <v>267.23588928222659</v>
      </c>
      <c r="S441" s="15">
        <f t="shared" si="204"/>
        <v>16.926541012573242</v>
      </c>
      <c r="T441" s="15">
        <f t="shared" si="205"/>
        <v>548.42338256835933</v>
      </c>
      <c r="U441" s="15">
        <f t="shared" si="206"/>
        <v>592.54940185546877</v>
      </c>
      <c r="V441" s="15">
        <f t="shared" si="207"/>
        <v>1425.135214718628</v>
      </c>
    </row>
    <row r="442" spans="2:22" x14ac:dyDescent="0.55000000000000004">
      <c r="B442">
        <v>100</v>
      </c>
      <c r="C442">
        <v>9664010</v>
      </c>
      <c r="D442">
        <v>186914440</v>
      </c>
      <c r="E442">
        <v>388161</v>
      </c>
      <c r="F442">
        <v>731355</v>
      </c>
      <c r="G442">
        <v>100</v>
      </c>
      <c r="H442" s="15">
        <f t="shared" si="195"/>
        <v>6.326295776367187E-2</v>
      </c>
      <c r="I442" s="15">
        <f t="shared" si="196"/>
        <v>3.0881727905273438E-3</v>
      </c>
      <c r="J442" s="15">
        <f t="shared" si="197"/>
        <v>9.9101623535156239E-2</v>
      </c>
      <c r="K442" s="15">
        <f t="shared" si="198"/>
        <v>0.29195422363281254</v>
      </c>
      <c r="L442" s="15">
        <f t="shared" si="199"/>
        <v>0.45740697772216798</v>
      </c>
      <c r="N442" s="16">
        <f t="shared" si="200"/>
        <v>1.8990456234950499E-3</v>
      </c>
      <c r="O442" s="16">
        <f t="shared" si="201"/>
        <v>5.177985031495076E-3</v>
      </c>
      <c r="P442" s="17">
        <f t="shared" si="202"/>
        <v>7.0770306549901262E-3</v>
      </c>
      <c r="R442" s="15">
        <f t="shared" si="203"/>
        <v>286.21477661132815</v>
      </c>
      <c r="S442" s="15">
        <f t="shared" si="204"/>
        <v>17.852992849731447</v>
      </c>
      <c r="T442" s="15">
        <f t="shared" si="205"/>
        <v>578.15386962890614</v>
      </c>
      <c r="U442" s="15">
        <f t="shared" si="206"/>
        <v>624.6719970703125</v>
      </c>
      <c r="V442" s="15">
        <f t="shared" si="207"/>
        <v>1506.8936361602782</v>
      </c>
    </row>
    <row r="443" spans="2:22" x14ac:dyDescent="0.55000000000000004">
      <c r="B443">
        <v>105</v>
      </c>
      <c r="C443">
        <v>10251872</v>
      </c>
      <c r="D443">
        <v>196156377</v>
      </c>
      <c r="E443">
        <v>406624</v>
      </c>
      <c r="F443">
        <v>769881</v>
      </c>
      <c r="G443">
        <v>105</v>
      </c>
      <c r="H443" s="15">
        <f t="shared" si="195"/>
        <v>5.920241088867189E-2</v>
      </c>
      <c r="I443" s="15">
        <f t="shared" si="196"/>
        <v>3.1024568786621092E-3</v>
      </c>
      <c r="J443" s="15">
        <f t="shared" si="197"/>
        <v>9.8039611816406233E-2</v>
      </c>
      <c r="K443" s="15">
        <f t="shared" si="198"/>
        <v>0.22103540039062505</v>
      </c>
      <c r="L443" s="15">
        <f t="shared" si="199"/>
        <v>0.38137987997436529</v>
      </c>
      <c r="N443" s="16">
        <f t="shared" si="200"/>
        <v>1.8782683145403074E-3</v>
      </c>
      <c r="O443" s="16">
        <f t="shared" si="201"/>
        <v>3.9193069970199796E-3</v>
      </c>
      <c r="P443" s="17">
        <f t="shared" si="202"/>
        <v>5.7975753115602872E-3</v>
      </c>
      <c r="R443" s="15">
        <f t="shared" si="203"/>
        <v>303.97549987792968</v>
      </c>
      <c r="S443" s="15">
        <f t="shared" si="204"/>
        <v>18.783729913330077</v>
      </c>
      <c r="T443" s="15">
        <f t="shared" si="205"/>
        <v>607.56575317382806</v>
      </c>
      <c r="U443" s="15">
        <f t="shared" si="206"/>
        <v>656.45035400390634</v>
      </c>
      <c r="V443" s="15">
        <f t="shared" si="207"/>
        <v>1586.7753369689942</v>
      </c>
    </row>
    <row r="444" spans="2:22" x14ac:dyDescent="0.55000000000000004">
      <c r="B444">
        <v>110</v>
      </c>
      <c r="C444">
        <v>10827849</v>
      </c>
      <c r="D444">
        <v>205409982</v>
      </c>
      <c r="E444">
        <v>420833</v>
      </c>
      <c r="F444">
        <v>810006</v>
      </c>
      <c r="G444">
        <v>110</v>
      </c>
      <c r="H444" s="15">
        <f t="shared" si="195"/>
        <v>5.800549621582031E-2</v>
      </c>
      <c r="I444" s="15">
        <f t="shared" si="196"/>
        <v>3.1063737487792972E-3</v>
      </c>
      <c r="J444" s="15">
        <f t="shared" si="197"/>
        <v>7.545062255859375E-2</v>
      </c>
      <c r="K444" s="15">
        <f t="shared" si="198"/>
        <v>0.2302093505859375</v>
      </c>
      <c r="L444" s="15">
        <f t="shared" si="199"/>
        <v>0.36677184310913086</v>
      </c>
      <c r="N444" s="16">
        <f t="shared" si="200"/>
        <v>1.445534510012735E-3</v>
      </c>
      <c r="O444" s="16">
        <f t="shared" si="201"/>
        <v>4.0820657480653806E-3</v>
      </c>
      <c r="P444" s="17">
        <f t="shared" si="202"/>
        <v>5.5276002580781159E-3</v>
      </c>
      <c r="R444" s="15">
        <f t="shared" si="203"/>
        <v>321.37714874267579</v>
      </c>
      <c r="S444" s="15">
        <f t="shared" si="204"/>
        <v>19.715642037963867</v>
      </c>
      <c r="T444" s="15">
        <f t="shared" si="205"/>
        <v>630.2009399414062</v>
      </c>
      <c r="U444" s="15">
        <f t="shared" si="206"/>
        <v>680.90676269531252</v>
      </c>
      <c r="V444" s="15">
        <f t="shared" si="207"/>
        <v>1652.2004934173583</v>
      </c>
    </row>
    <row r="445" spans="2:22" x14ac:dyDescent="0.55000000000000004">
      <c r="B445">
        <v>115</v>
      </c>
      <c r="C445">
        <v>11428546</v>
      </c>
      <c r="D445">
        <v>214638834</v>
      </c>
      <c r="E445">
        <v>436577</v>
      </c>
      <c r="F445">
        <v>856184</v>
      </c>
      <c r="G445">
        <v>115</v>
      </c>
      <c r="H445" s="15">
        <f t="shared" si="195"/>
        <v>6.0494998168945317E-2</v>
      </c>
      <c r="I445" s="15">
        <f>(D445-D444)*0.0011*3/32768/300</f>
        <v>3.0980643310546878E-3</v>
      </c>
      <c r="J445" s="15">
        <f>(E445-E444)*17.4*3/32768/300</f>
        <v>8.360156249999999E-2</v>
      </c>
      <c r="K445" s="15">
        <f t="shared" si="198"/>
        <v>0.264937255859375</v>
      </c>
      <c r="L445" s="15">
        <f t="shared" si="199"/>
        <v>0.41213188085937502</v>
      </c>
      <c r="N445" s="16">
        <f t="shared" si="200"/>
        <v>1.6017011563806234E-3</v>
      </c>
      <c r="O445" s="16">
        <f t="shared" si="201"/>
        <v>4.6978757621534825E-3</v>
      </c>
      <c r="P445" s="17">
        <f t="shared" si="202"/>
        <v>6.2995769185341059E-3</v>
      </c>
      <c r="R445" s="15">
        <f t="shared" si="203"/>
        <v>339.52564819335936</v>
      </c>
      <c r="S445" s="15">
        <f t="shared" si="204"/>
        <v>20.645061337280275</v>
      </c>
      <c r="T445" s="15">
        <f t="shared" si="205"/>
        <v>655.28140869140623</v>
      </c>
      <c r="U445" s="15">
        <f t="shared" si="206"/>
        <v>708.00520019531257</v>
      </c>
      <c r="V445" s="15">
        <f t="shared" si="207"/>
        <v>1723.4573184173582</v>
      </c>
    </row>
    <row r="446" spans="2:22" x14ac:dyDescent="0.55000000000000004">
      <c r="L446" s="12">
        <f>AVERAGE(L424:L445)</f>
        <v>0.35336419362848459</v>
      </c>
    </row>
    <row r="449" spans="1:22" s="8" customFormat="1" x14ac:dyDescent="0.55000000000000004">
      <c r="A449" s="7"/>
      <c r="C449" s="20" t="s">
        <v>1300</v>
      </c>
      <c r="D449" s="20"/>
      <c r="E449" s="20"/>
      <c r="F449" s="20"/>
      <c r="H449" s="21"/>
      <c r="I449" s="21"/>
      <c r="J449" s="21"/>
      <c r="K449" s="21"/>
      <c r="L449" s="22"/>
      <c r="N449" s="23"/>
      <c r="O449" s="24"/>
      <c r="P449" s="24"/>
      <c r="R449" s="25"/>
      <c r="S449" s="25"/>
      <c r="T449" s="25"/>
      <c r="U449" s="25"/>
      <c r="V449" s="9"/>
    </row>
    <row r="450" spans="1:22" s="8" customFormat="1" x14ac:dyDescent="0.55000000000000004">
      <c r="A450" s="7"/>
      <c r="C450" s="8" t="s">
        <v>1301</v>
      </c>
      <c r="D450" s="8" t="s">
        <v>1302</v>
      </c>
      <c r="E450" s="8" t="s">
        <v>1303</v>
      </c>
      <c r="F450" s="8" t="s">
        <v>1304</v>
      </c>
      <c r="H450" s="21" t="s">
        <v>1305</v>
      </c>
      <c r="I450" s="21"/>
      <c r="J450" s="21"/>
      <c r="K450" s="21"/>
      <c r="L450" s="22"/>
      <c r="N450" s="23" t="s">
        <v>1306</v>
      </c>
      <c r="O450" s="24"/>
      <c r="P450" s="24"/>
      <c r="R450" s="26" t="s">
        <v>1307</v>
      </c>
      <c r="S450" s="27"/>
      <c r="T450" s="27"/>
      <c r="U450" s="27"/>
      <c r="V450" s="10"/>
    </row>
    <row r="451" spans="1:22" ht="15.75" customHeight="1" x14ac:dyDescent="0.55000000000000004">
      <c r="A451" s="19" t="s">
        <v>1328</v>
      </c>
      <c r="B451">
        <v>5</v>
      </c>
      <c r="C451">
        <v>173745</v>
      </c>
      <c r="D451">
        <v>9656837</v>
      </c>
      <c r="E451">
        <v>31000</v>
      </c>
      <c r="F451">
        <v>80237</v>
      </c>
      <c r="G451" t="s">
        <v>1309</v>
      </c>
      <c r="H451" s="12" t="s">
        <v>1294</v>
      </c>
      <c r="I451" s="12" t="s">
        <v>1295</v>
      </c>
      <c r="J451" s="12" t="s">
        <v>1310</v>
      </c>
      <c r="K451" s="12" t="s">
        <v>1311</v>
      </c>
      <c r="L451" s="12" t="s">
        <v>1312</v>
      </c>
      <c r="M451" s="12" t="s">
        <v>1309</v>
      </c>
      <c r="N451" s="13" t="s">
        <v>1310</v>
      </c>
      <c r="O451" s="13" t="s">
        <v>1311</v>
      </c>
      <c r="P451" s="14" t="s">
        <v>1312</v>
      </c>
      <c r="Q451" s="12"/>
      <c r="R451" s="12" t="s">
        <v>1294</v>
      </c>
      <c r="S451" s="12" t="s">
        <v>1295</v>
      </c>
      <c r="T451" s="12" t="s">
        <v>1310</v>
      </c>
      <c r="U451" s="12" t="s">
        <v>1311</v>
      </c>
      <c r="V451" s="12" t="s">
        <v>1312</v>
      </c>
    </row>
    <row r="452" spans="1:22" x14ac:dyDescent="0.55000000000000004">
      <c r="A452" s="19"/>
      <c r="B452">
        <v>10</v>
      </c>
      <c r="C452">
        <v>500114</v>
      </c>
      <c r="D452">
        <v>19160098</v>
      </c>
      <c r="E452">
        <v>66025</v>
      </c>
      <c r="F452">
        <v>111114</v>
      </c>
      <c r="G452">
        <v>10</v>
      </c>
      <c r="H452" s="15">
        <f t="shared" ref="H452:H473" si="208">(C452-C451)*0.33*3/32768/300</f>
        <v>3.2867971801757816E-2</v>
      </c>
      <c r="I452" s="15">
        <f t="shared" ref="I452:I472" si="209">(D452-D451)*0.0011*3/327680/30</f>
        <v>3.1901816101074223E-3</v>
      </c>
      <c r="J452" s="15">
        <f t="shared" ref="J452:J472" si="210">(E452-E451)*17.4*3/327680/30</f>
        <v>0.18598480224609376</v>
      </c>
      <c r="K452" s="15">
        <f t="shared" ref="K452:K473" si="211">(F452-F451)*18.8*3/327680/30</f>
        <v>0.17715075683593748</v>
      </c>
      <c r="L452" s="15">
        <f t="shared" ref="L452:L473" si="212">SUM(H452:K452)</f>
        <v>0.39919371249389646</v>
      </c>
      <c r="M452">
        <v>10</v>
      </c>
      <c r="N452" s="16">
        <f t="shared" ref="N452:N473" si="213">(E452-E451)/(C452-C451+D452-D451)</f>
        <v>3.5632063465257592E-3</v>
      </c>
      <c r="O452" s="16">
        <f t="shared" ref="O452:O473" si="214">(F452-F451)/(C452-C451+D452-D451)</f>
        <v>3.1412169125389256E-3</v>
      </c>
      <c r="P452" s="17">
        <f t="shared" ref="P452:P473" si="215">SUM(N452:O452)</f>
        <v>6.7044232590646848E-3</v>
      </c>
      <c r="Q452">
        <v>10</v>
      </c>
      <c r="R452" s="15">
        <f t="shared" ref="R452:R473" si="216">(C452-C$3)*0.33*3/32768</f>
        <v>9.3514636230468753</v>
      </c>
      <c r="S452" s="15">
        <f t="shared" ref="S452:S473" si="217">(D452-D$3)*0.0011*3/32768</f>
        <v>0.9587872650146485</v>
      </c>
      <c r="T452" s="15">
        <f t="shared" ref="T452:T473" si="218">(E452-E$3)*17.4*3/32768</f>
        <v>64.985559082031244</v>
      </c>
      <c r="U452" s="15">
        <f t="shared" ref="U452:U473" si="219">(E452-E$3)*18.8*3/32768</f>
        <v>70.214282226562503</v>
      </c>
      <c r="V452" s="15">
        <f t="shared" ref="V452:V473" si="220">SUM(R452:U452)</f>
        <v>145.51009219665525</v>
      </c>
    </row>
    <row r="453" spans="1:22" x14ac:dyDescent="0.55000000000000004">
      <c r="A453" s="19"/>
      <c r="B453">
        <v>15</v>
      </c>
      <c r="C453">
        <v>755030</v>
      </c>
      <c r="D453">
        <v>28734949</v>
      </c>
      <c r="E453">
        <v>67930</v>
      </c>
      <c r="F453">
        <v>122938</v>
      </c>
      <c r="G453">
        <v>15</v>
      </c>
      <c r="H453" s="15">
        <f t="shared" si="208"/>
        <v>2.567208251953125E-2</v>
      </c>
      <c r="I453" s="15">
        <f t="shared" si="209"/>
        <v>3.2142138977050783E-3</v>
      </c>
      <c r="J453" s="15">
        <f t="shared" si="210"/>
        <v>1.0115661621093751E-2</v>
      </c>
      <c r="K453" s="15">
        <f t="shared" si="211"/>
        <v>6.7837890625000022E-2</v>
      </c>
      <c r="L453" s="15">
        <f t="shared" si="212"/>
        <v>0.1068398486633301</v>
      </c>
      <c r="M453">
        <v>15</v>
      </c>
      <c r="N453" s="16">
        <f t="shared" si="213"/>
        <v>1.9379910022282318E-4</v>
      </c>
      <c r="O453" s="16">
        <f t="shared" si="214"/>
        <v>1.2028769349263315E-3</v>
      </c>
      <c r="P453" s="17">
        <f t="shared" si="215"/>
        <v>1.3966760351491548E-3</v>
      </c>
      <c r="Q453">
        <v>15</v>
      </c>
      <c r="R453" s="15">
        <f t="shared" si="216"/>
        <v>17.053088378906253</v>
      </c>
      <c r="S453" s="15">
        <f t="shared" si="217"/>
        <v>1.923051434326172</v>
      </c>
      <c r="T453" s="15">
        <f t="shared" si="218"/>
        <v>68.020257568359369</v>
      </c>
      <c r="U453" s="15">
        <f t="shared" si="219"/>
        <v>73.493151855468753</v>
      </c>
      <c r="V453" s="15">
        <f t="shared" si="220"/>
        <v>160.48954923706054</v>
      </c>
    </row>
    <row r="454" spans="1:22" x14ac:dyDescent="0.55000000000000004">
      <c r="A454" s="19"/>
      <c r="B454">
        <v>20</v>
      </c>
      <c r="C454">
        <v>1077970</v>
      </c>
      <c r="D454">
        <v>38241430</v>
      </c>
      <c r="E454">
        <v>123034</v>
      </c>
      <c r="F454">
        <v>157867</v>
      </c>
      <c r="G454">
        <v>20</v>
      </c>
      <c r="H454" s="15">
        <f t="shared" si="208"/>
        <v>3.2522644042968757E-2</v>
      </c>
      <c r="I454" s="15">
        <f t="shared" si="209"/>
        <v>3.1912625427246094E-3</v>
      </c>
      <c r="J454" s="15">
        <f t="shared" si="210"/>
        <v>0.29260546874999999</v>
      </c>
      <c r="K454" s="15">
        <f t="shared" si="211"/>
        <v>0.2003983154296875</v>
      </c>
      <c r="L454" s="15">
        <f t="shared" si="212"/>
        <v>0.52871769076538078</v>
      </c>
      <c r="M454">
        <v>20</v>
      </c>
      <c r="N454" s="16">
        <f t="shared" si="213"/>
        <v>5.6060270487956511E-3</v>
      </c>
      <c r="O454" s="16">
        <f t="shared" si="214"/>
        <v>3.5535155122565203E-3</v>
      </c>
      <c r="P454" s="17">
        <f t="shared" si="215"/>
        <v>9.1595425610521714E-3</v>
      </c>
      <c r="Q454">
        <v>20</v>
      </c>
      <c r="R454" s="15">
        <f t="shared" si="216"/>
        <v>26.809881591796877</v>
      </c>
      <c r="S454" s="15">
        <f t="shared" si="217"/>
        <v>2.8804301971435549</v>
      </c>
      <c r="T454" s="15">
        <f t="shared" si="218"/>
        <v>155.80189819335936</v>
      </c>
      <c r="U454" s="15">
        <f t="shared" si="219"/>
        <v>168.33768310546876</v>
      </c>
      <c r="V454" s="15">
        <f t="shared" si="220"/>
        <v>353.82989308776854</v>
      </c>
    </row>
    <row r="455" spans="1:22" x14ac:dyDescent="0.55000000000000004">
      <c r="A455" s="19"/>
      <c r="B455">
        <v>25</v>
      </c>
      <c r="C455">
        <v>1535655</v>
      </c>
      <c r="D455">
        <v>47613715</v>
      </c>
      <c r="E455">
        <v>201202</v>
      </c>
      <c r="F455">
        <v>208417</v>
      </c>
      <c r="G455">
        <v>25</v>
      </c>
      <c r="H455" s="15">
        <f t="shared" si="208"/>
        <v>4.6092544555664063E-2</v>
      </c>
      <c r="I455" s="15">
        <f t="shared" si="209"/>
        <v>3.1462138366699223E-3</v>
      </c>
      <c r="J455" s="15">
        <f t="shared" si="210"/>
        <v>0.41507666015624994</v>
      </c>
      <c r="K455" s="15">
        <f t="shared" si="211"/>
        <v>0.29002075195312499</v>
      </c>
      <c r="L455" s="15">
        <f t="shared" si="212"/>
        <v>0.75433617050170887</v>
      </c>
      <c r="M455">
        <v>25</v>
      </c>
      <c r="N455" s="16">
        <f t="shared" si="213"/>
        <v>7.9520079918860391E-3</v>
      </c>
      <c r="O455" s="16">
        <f t="shared" si="214"/>
        <v>5.1424368538255964E-3</v>
      </c>
      <c r="P455" s="17">
        <f t="shared" si="215"/>
        <v>1.3094444845711636E-2</v>
      </c>
      <c r="Q455">
        <v>25</v>
      </c>
      <c r="R455" s="15">
        <f t="shared" si="216"/>
        <v>40.637644958496097</v>
      </c>
      <c r="S455" s="15">
        <f t="shared" si="217"/>
        <v>3.8242943481445315</v>
      </c>
      <c r="T455" s="15">
        <f t="shared" si="218"/>
        <v>280.32489624023435</v>
      </c>
      <c r="U455" s="15">
        <f t="shared" si="219"/>
        <v>302.87977294921876</v>
      </c>
      <c r="V455" s="15">
        <f t="shared" si="220"/>
        <v>627.66660849609366</v>
      </c>
    </row>
    <row r="456" spans="1:22" x14ac:dyDescent="0.55000000000000004">
      <c r="A456" s="19"/>
      <c r="B456">
        <v>30</v>
      </c>
      <c r="C456">
        <v>1928153</v>
      </c>
      <c r="D456">
        <v>57050741</v>
      </c>
      <c r="E456">
        <v>226474</v>
      </c>
      <c r="F456">
        <v>234393</v>
      </c>
      <c r="G456">
        <v>30</v>
      </c>
      <c r="H456" s="15">
        <f t="shared" si="208"/>
        <v>3.9527691650390627E-2</v>
      </c>
      <c r="I456" s="15">
        <f t="shared" si="209"/>
        <v>3.1679469604492185E-3</v>
      </c>
      <c r="J456" s="15">
        <f t="shared" si="210"/>
        <v>0.13419580078124999</v>
      </c>
      <c r="K456" s="15">
        <f t="shared" si="211"/>
        <v>0.14903222656250001</v>
      </c>
      <c r="L456" s="15">
        <f t="shared" si="212"/>
        <v>0.32592366595458988</v>
      </c>
      <c r="M456">
        <v>30</v>
      </c>
      <c r="N456" s="16">
        <f t="shared" si="213"/>
        <v>2.5710298891380703E-3</v>
      </c>
      <c r="O456" s="16">
        <f t="shared" si="214"/>
        <v>2.6426508547107673E-3</v>
      </c>
      <c r="P456" s="17">
        <f t="shared" si="215"/>
        <v>5.2136807438488376E-3</v>
      </c>
      <c r="Q456">
        <v>30</v>
      </c>
      <c r="R456" s="15">
        <f t="shared" si="216"/>
        <v>52.495952453613285</v>
      </c>
      <c r="S456" s="15">
        <f t="shared" si="217"/>
        <v>4.7746784362792969</v>
      </c>
      <c r="T456" s="15">
        <f t="shared" si="218"/>
        <v>320.58363647460936</v>
      </c>
      <c r="U456" s="15">
        <f t="shared" si="219"/>
        <v>346.37772216796878</v>
      </c>
      <c r="V456" s="15">
        <f t="shared" si="220"/>
        <v>724.23198953247072</v>
      </c>
    </row>
    <row r="457" spans="1:22" x14ac:dyDescent="0.55000000000000004">
      <c r="B457">
        <v>35</v>
      </c>
      <c r="C457">
        <v>2412165</v>
      </c>
      <c r="D457">
        <v>66396316</v>
      </c>
      <c r="E457">
        <v>246293</v>
      </c>
      <c r="F457">
        <v>274095</v>
      </c>
      <c r="G457">
        <v>35</v>
      </c>
      <c r="H457" s="15">
        <f t="shared" si="208"/>
        <v>4.8743884277343753E-2</v>
      </c>
      <c r="I457" s="15">
        <f t="shared" si="209"/>
        <v>3.1372474670410167E-3</v>
      </c>
      <c r="J457" s="15">
        <f t="shared" si="210"/>
        <v>0.10524005126953125</v>
      </c>
      <c r="K457" s="15">
        <f t="shared" si="211"/>
        <v>0.22778247070312496</v>
      </c>
      <c r="L457" s="15">
        <f t="shared" si="212"/>
        <v>0.38490365371704099</v>
      </c>
      <c r="N457" s="16">
        <f t="shared" si="213"/>
        <v>2.0162596861902742E-3</v>
      </c>
      <c r="O457" s="16">
        <f t="shared" si="214"/>
        <v>4.0390303275203727E-3</v>
      </c>
      <c r="P457" s="17">
        <f t="shared" si="215"/>
        <v>6.0552900137106468E-3</v>
      </c>
      <c r="R457" s="15">
        <f t="shared" si="216"/>
        <v>67.119117736816406</v>
      </c>
      <c r="S457" s="15">
        <f t="shared" si="217"/>
        <v>5.7158526763916022</v>
      </c>
      <c r="T457" s="15">
        <f t="shared" si="218"/>
        <v>352.1556518554687</v>
      </c>
      <c r="U457" s="15">
        <f t="shared" si="219"/>
        <v>380.49001464843752</v>
      </c>
      <c r="V457" s="15">
        <f t="shared" si="220"/>
        <v>805.48063691711423</v>
      </c>
    </row>
    <row r="458" spans="1:22" x14ac:dyDescent="0.55000000000000004">
      <c r="B458">
        <v>40</v>
      </c>
      <c r="C458">
        <v>2899550</v>
      </c>
      <c r="D458">
        <v>75738469</v>
      </c>
      <c r="E458">
        <v>276698</v>
      </c>
      <c r="F458">
        <v>301944</v>
      </c>
      <c r="G458">
        <v>40</v>
      </c>
      <c r="H458" s="15">
        <f t="shared" si="208"/>
        <v>4.9083572387695312E-2</v>
      </c>
      <c r="I458" s="15">
        <f t="shared" si="209"/>
        <v>3.136098724365234E-3</v>
      </c>
      <c r="J458" s="15">
        <f t="shared" si="210"/>
        <v>0.16145233154296876</v>
      </c>
      <c r="K458" s="15">
        <f t="shared" si="211"/>
        <v>0.1597781982421875</v>
      </c>
      <c r="L458" s="15">
        <f t="shared" si="212"/>
        <v>0.37345020089721681</v>
      </c>
      <c r="N458" s="16">
        <f t="shared" si="213"/>
        <v>3.0932277793727435E-3</v>
      </c>
      <c r="O458" s="16">
        <f t="shared" si="214"/>
        <v>2.8331952122266578E-3</v>
      </c>
      <c r="P458" s="17">
        <f t="shared" si="215"/>
        <v>5.9264229915994013E-3</v>
      </c>
      <c r="R458" s="15">
        <f t="shared" si="216"/>
        <v>81.844189453125011</v>
      </c>
      <c r="S458" s="15">
        <f t="shared" si="217"/>
        <v>6.6566822937011718</v>
      </c>
      <c r="T458" s="15">
        <f t="shared" si="218"/>
        <v>400.59135131835933</v>
      </c>
      <c r="U458" s="15">
        <f t="shared" si="219"/>
        <v>432.82283935546877</v>
      </c>
      <c r="V458" s="15">
        <f t="shared" si="220"/>
        <v>921.91506242065429</v>
      </c>
    </row>
    <row r="459" spans="1:22" x14ac:dyDescent="0.55000000000000004">
      <c r="B459">
        <v>45</v>
      </c>
      <c r="C459">
        <v>3456475</v>
      </c>
      <c r="D459">
        <v>85011380</v>
      </c>
      <c r="E459">
        <v>311230</v>
      </c>
      <c r="F459">
        <v>336553</v>
      </c>
      <c r="G459">
        <v>45</v>
      </c>
      <c r="H459" s="15">
        <f t="shared" si="208"/>
        <v>5.6086807250976561E-2</v>
      </c>
      <c r="I459" s="15">
        <f t="shared" si="209"/>
        <v>3.1128546447753906E-3</v>
      </c>
      <c r="J459" s="15">
        <f t="shared" si="210"/>
        <v>0.18336694335937498</v>
      </c>
      <c r="K459" s="15">
        <f t="shared" si="211"/>
        <v>0.19856237792968751</v>
      </c>
      <c r="L459" s="15">
        <f t="shared" si="212"/>
        <v>0.44112898318481442</v>
      </c>
      <c r="N459" s="16">
        <f t="shared" si="213"/>
        <v>3.5129782429737383E-3</v>
      </c>
      <c r="O459" s="16">
        <f t="shared" si="214"/>
        <v>3.5208115374457927E-3</v>
      </c>
      <c r="P459" s="17">
        <f t="shared" si="215"/>
        <v>7.0337897804195314E-3</v>
      </c>
      <c r="R459" s="15">
        <f t="shared" si="216"/>
        <v>98.67023162841798</v>
      </c>
      <c r="S459" s="15">
        <f t="shared" si="217"/>
        <v>7.5905386871337903</v>
      </c>
      <c r="T459" s="15">
        <f t="shared" si="218"/>
        <v>455.60143432617184</v>
      </c>
      <c r="U459" s="15">
        <f t="shared" si="219"/>
        <v>492.2590209960938</v>
      </c>
      <c r="V459" s="15">
        <f t="shared" si="220"/>
        <v>1054.1212256378174</v>
      </c>
    </row>
    <row r="460" spans="1:22" x14ac:dyDescent="0.55000000000000004">
      <c r="B460">
        <v>50</v>
      </c>
      <c r="C460">
        <v>4011761</v>
      </c>
      <c r="D460">
        <v>94285819</v>
      </c>
      <c r="E460">
        <v>334670</v>
      </c>
      <c r="F460">
        <v>366830</v>
      </c>
      <c r="G460">
        <v>50</v>
      </c>
      <c r="H460" s="15">
        <f t="shared" si="208"/>
        <v>5.5921746826171875E-2</v>
      </c>
      <c r="I460" s="15">
        <f t="shared" si="209"/>
        <v>3.113367584228516E-3</v>
      </c>
      <c r="J460" s="15">
        <f t="shared" si="210"/>
        <v>0.12446777343749997</v>
      </c>
      <c r="K460" s="15">
        <f t="shared" si="211"/>
        <v>0.17370837402343747</v>
      </c>
      <c r="L460" s="15">
        <f t="shared" si="212"/>
        <v>0.35721126187133784</v>
      </c>
      <c r="N460" s="16">
        <f t="shared" si="213"/>
        <v>2.3846038419182633E-3</v>
      </c>
      <c r="O460" s="16">
        <f t="shared" si="214"/>
        <v>3.0801472065596952E-3</v>
      </c>
      <c r="P460" s="17">
        <f t="shared" si="215"/>
        <v>5.4647510484779581E-3</v>
      </c>
      <c r="R460" s="15">
        <f t="shared" si="216"/>
        <v>115.44675567626955</v>
      </c>
      <c r="S460" s="15">
        <f t="shared" si="217"/>
        <v>8.5245489624023438</v>
      </c>
      <c r="T460" s="15">
        <f t="shared" si="218"/>
        <v>492.94176635742184</v>
      </c>
      <c r="U460" s="15">
        <f t="shared" si="219"/>
        <v>532.6037475585938</v>
      </c>
      <c r="V460" s="15">
        <f t="shared" si="220"/>
        <v>1149.5168185546877</v>
      </c>
    </row>
    <row r="461" spans="1:22" x14ac:dyDescent="0.55000000000000004">
      <c r="B461">
        <v>55</v>
      </c>
      <c r="C461">
        <v>4549537</v>
      </c>
      <c r="D461">
        <v>103577892</v>
      </c>
      <c r="E461">
        <v>345890</v>
      </c>
      <c r="F461">
        <v>391694</v>
      </c>
      <c r="G461">
        <v>55</v>
      </c>
      <c r="H461" s="15">
        <f t="shared" si="208"/>
        <v>5.4158349609374996E-2</v>
      </c>
      <c r="I461" s="15">
        <f t="shared" si="209"/>
        <v>3.1192872009277351E-3</v>
      </c>
      <c r="J461" s="15">
        <f t="shared" si="210"/>
        <v>5.9578857421874985E-2</v>
      </c>
      <c r="K461" s="15">
        <f t="shared" si="211"/>
        <v>0.14265234375000002</v>
      </c>
      <c r="L461" s="15">
        <f t="shared" si="212"/>
        <v>0.25950883798217772</v>
      </c>
      <c r="N461" s="16">
        <f t="shared" si="213"/>
        <v>1.1414213992503852E-3</v>
      </c>
      <c r="O461" s="16">
        <f t="shared" si="214"/>
        <v>2.5294386516008537E-3</v>
      </c>
      <c r="P461" s="17">
        <f t="shared" si="215"/>
        <v>3.6708600508512388E-3</v>
      </c>
      <c r="R461" s="15">
        <f t="shared" si="216"/>
        <v>131.69426055908204</v>
      </c>
      <c r="S461" s="15">
        <f t="shared" si="217"/>
        <v>9.4603351226806645</v>
      </c>
      <c r="T461" s="15">
        <f t="shared" si="218"/>
        <v>510.81542358398434</v>
      </c>
      <c r="U461" s="15">
        <f t="shared" si="219"/>
        <v>551.9155151367188</v>
      </c>
      <c r="V461" s="15">
        <f t="shared" si="220"/>
        <v>1203.885534402466</v>
      </c>
    </row>
    <row r="462" spans="1:22" x14ac:dyDescent="0.55000000000000004">
      <c r="B462">
        <v>60</v>
      </c>
      <c r="C462">
        <v>5123771</v>
      </c>
      <c r="D462">
        <v>112833184</v>
      </c>
      <c r="E462">
        <v>359448</v>
      </c>
      <c r="F462">
        <v>434852</v>
      </c>
      <c r="G462">
        <v>60</v>
      </c>
      <c r="H462" s="15">
        <f t="shared" si="208"/>
        <v>5.782996215820313E-2</v>
      </c>
      <c r="I462" s="15">
        <f t="shared" si="209"/>
        <v>3.1069400634765624E-3</v>
      </c>
      <c r="J462" s="15">
        <f t="shared" si="210"/>
        <v>7.1993774414062489E-2</v>
      </c>
      <c r="K462" s="15">
        <f t="shared" si="211"/>
        <v>0.24761059570312502</v>
      </c>
      <c r="L462" s="15">
        <f t="shared" si="212"/>
        <v>0.3805412723388672</v>
      </c>
      <c r="N462" s="16">
        <f t="shared" si="213"/>
        <v>1.3793137125839028E-3</v>
      </c>
      <c r="O462" s="16">
        <f t="shared" si="214"/>
        <v>4.3906491523599406E-3</v>
      </c>
      <c r="P462" s="17">
        <f t="shared" si="215"/>
        <v>5.7699628649438431E-3</v>
      </c>
      <c r="R462" s="15">
        <f t="shared" si="216"/>
        <v>149.04324920654295</v>
      </c>
      <c r="S462" s="15">
        <f t="shared" si="217"/>
        <v>10.392417141723634</v>
      </c>
      <c r="T462" s="15">
        <f t="shared" si="218"/>
        <v>532.41355590820308</v>
      </c>
      <c r="U462" s="15">
        <f t="shared" si="219"/>
        <v>575.25142822265627</v>
      </c>
      <c r="V462" s="15">
        <f t="shared" si="220"/>
        <v>1267.1006504791258</v>
      </c>
    </row>
    <row r="463" spans="1:22" x14ac:dyDescent="0.55000000000000004">
      <c r="B463">
        <v>65</v>
      </c>
      <c r="C463">
        <v>5682571</v>
      </c>
      <c r="D463">
        <v>122104184</v>
      </c>
      <c r="E463">
        <v>371926</v>
      </c>
      <c r="F463">
        <v>471575</v>
      </c>
      <c r="G463">
        <v>65</v>
      </c>
      <c r="H463" s="15">
        <f t="shared" si="208"/>
        <v>5.6275634765624999E-2</v>
      </c>
      <c r="I463" s="15">
        <f t="shared" si="209"/>
        <v>3.1122131347656253E-3</v>
      </c>
      <c r="J463" s="15">
        <f t="shared" si="210"/>
        <v>6.6258911132812501E-2</v>
      </c>
      <c r="K463" s="15">
        <f t="shared" si="211"/>
        <v>0.21069104003906253</v>
      </c>
      <c r="L463" s="15">
        <f t="shared" si="212"/>
        <v>0.33633779907226569</v>
      </c>
      <c r="N463" s="16">
        <f t="shared" si="213"/>
        <v>1.2694052778286435E-3</v>
      </c>
      <c r="O463" s="16">
        <f t="shared" si="214"/>
        <v>3.7358847585912225E-3</v>
      </c>
      <c r="P463" s="17">
        <f t="shared" si="215"/>
        <v>5.0052900364198662E-3</v>
      </c>
      <c r="R463" s="15">
        <f t="shared" si="216"/>
        <v>165.92593963623045</v>
      </c>
      <c r="S463" s="15">
        <f t="shared" si="217"/>
        <v>11.326081082153321</v>
      </c>
      <c r="T463" s="15">
        <f t="shared" si="218"/>
        <v>552.29122924804676</v>
      </c>
      <c r="U463" s="15">
        <f t="shared" si="219"/>
        <v>596.72845458984375</v>
      </c>
      <c r="V463" s="15">
        <f t="shared" si="220"/>
        <v>1326.2717045562742</v>
      </c>
    </row>
    <row r="464" spans="1:22" x14ac:dyDescent="0.55000000000000004">
      <c r="B464">
        <v>70</v>
      </c>
      <c r="C464">
        <v>6258669</v>
      </c>
      <c r="D464">
        <v>131357951</v>
      </c>
      <c r="E464">
        <v>387037</v>
      </c>
      <c r="F464">
        <v>513973</v>
      </c>
      <c r="G464">
        <v>70</v>
      </c>
      <c r="H464" s="15">
        <f t="shared" si="208"/>
        <v>5.801768188476563E-2</v>
      </c>
      <c r="I464" s="15">
        <f t="shared" si="209"/>
        <v>3.1064281311035161E-3</v>
      </c>
      <c r="J464" s="15">
        <f t="shared" si="210"/>
        <v>8.0240295410156245E-2</v>
      </c>
      <c r="K464" s="15">
        <f t="shared" si="211"/>
        <v>0.24325024414062504</v>
      </c>
      <c r="L464" s="15">
        <f t="shared" si="212"/>
        <v>0.38461464956665048</v>
      </c>
      <c r="N464" s="16">
        <f t="shared" si="213"/>
        <v>1.5372540721566368E-3</v>
      </c>
      <c r="O464" s="16">
        <f t="shared" si="214"/>
        <v>4.3131823275294216E-3</v>
      </c>
      <c r="P464" s="17">
        <f t="shared" si="215"/>
        <v>5.8504363996860582E-3</v>
      </c>
      <c r="R464" s="15">
        <f t="shared" si="216"/>
        <v>183.33124420166016</v>
      </c>
      <c r="S464" s="15">
        <f t="shared" si="217"/>
        <v>12.258009521484375</v>
      </c>
      <c r="T464" s="15">
        <f t="shared" si="218"/>
        <v>576.36331787109373</v>
      </c>
      <c r="U464" s="15">
        <f t="shared" si="219"/>
        <v>622.73737792968745</v>
      </c>
      <c r="V464" s="15">
        <f t="shared" si="220"/>
        <v>1394.6899495239259</v>
      </c>
    </row>
    <row r="465" spans="2:22" x14ac:dyDescent="0.55000000000000004">
      <c r="B465">
        <v>75</v>
      </c>
      <c r="C465">
        <v>6858489</v>
      </c>
      <c r="D465">
        <v>140586168</v>
      </c>
      <c r="E465">
        <v>407471</v>
      </c>
      <c r="F465">
        <v>562348</v>
      </c>
      <c r="G465">
        <v>75</v>
      </c>
      <c r="H465" s="15">
        <f t="shared" si="208"/>
        <v>6.0406677246093755E-2</v>
      </c>
      <c r="I465" s="15">
        <f t="shared" si="209"/>
        <v>3.0978511657714846E-3</v>
      </c>
      <c r="J465" s="15">
        <f t="shared" si="210"/>
        <v>0.10850573730468747</v>
      </c>
      <c r="K465" s="15">
        <f t="shared" si="211"/>
        <v>0.2775421142578125</v>
      </c>
      <c r="L465" s="15">
        <f t="shared" si="212"/>
        <v>0.4495523799743652</v>
      </c>
      <c r="N465" s="16">
        <f t="shared" si="213"/>
        <v>2.0791537516596649E-3</v>
      </c>
      <c r="O465" s="16">
        <f t="shared" si="214"/>
        <v>4.9221426415061321E-3</v>
      </c>
      <c r="P465" s="17">
        <f t="shared" si="215"/>
        <v>7.0012963931657974E-3</v>
      </c>
      <c r="R465" s="15">
        <f t="shared" si="216"/>
        <v>201.45324737548827</v>
      </c>
      <c r="S465" s="15">
        <f t="shared" si="217"/>
        <v>13.18736487121582</v>
      </c>
      <c r="T465" s="15">
        <f t="shared" si="218"/>
        <v>608.91503906249989</v>
      </c>
      <c r="U465" s="15">
        <f t="shared" si="219"/>
        <v>657.908203125</v>
      </c>
      <c r="V465" s="15">
        <f t="shared" si="220"/>
        <v>1481.463854434204</v>
      </c>
    </row>
    <row r="466" spans="2:22" x14ac:dyDescent="0.55000000000000004">
      <c r="B466">
        <v>80</v>
      </c>
      <c r="C466">
        <v>7422456</v>
      </c>
      <c r="D466">
        <v>149852062</v>
      </c>
      <c r="E466">
        <v>419529</v>
      </c>
      <c r="F466">
        <v>603305</v>
      </c>
      <c r="G466">
        <v>80</v>
      </c>
      <c r="H466" s="15">
        <f t="shared" si="208"/>
        <v>5.6795993041992197E-2</v>
      </c>
      <c r="I466" s="15">
        <f t="shared" si="209"/>
        <v>3.1104990844726564E-3</v>
      </c>
      <c r="J466" s="15">
        <f t="shared" si="210"/>
        <v>6.4028686523437489E-2</v>
      </c>
      <c r="K466" s="15">
        <f t="shared" si="211"/>
        <v>0.23498278808593748</v>
      </c>
      <c r="L466" s="15">
        <f t="shared" si="212"/>
        <v>0.35891796673583981</v>
      </c>
      <c r="N466" s="16">
        <f t="shared" si="213"/>
        <v>1.2266704483410295E-3</v>
      </c>
      <c r="O466" s="16">
        <f t="shared" si="214"/>
        <v>4.166589944659441E-3</v>
      </c>
      <c r="P466" s="17">
        <f t="shared" si="215"/>
        <v>5.3932603930004703E-3</v>
      </c>
      <c r="R466" s="15">
        <f t="shared" si="216"/>
        <v>218.49204528808596</v>
      </c>
      <c r="S466" s="15">
        <f t="shared" si="217"/>
        <v>14.120514596557618</v>
      </c>
      <c r="T466" s="15">
        <f t="shared" si="218"/>
        <v>628.12364501953118</v>
      </c>
      <c r="U466" s="15">
        <f t="shared" si="219"/>
        <v>678.66232910156259</v>
      </c>
      <c r="V466" s="15">
        <f t="shared" si="220"/>
        <v>1539.3985340057375</v>
      </c>
    </row>
    <row r="467" spans="2:22" x14ac:dyDescent="0.55000000000000004">
      <c r="B467">
        <v>85</v>
      </c>
      <c r="C467">
        <v>7998478</v>
      </c>
      <c r="D467">
        <v>159106091</v>
      </c>
      <c r="E467">
        <v>431658</v>
      </c>
      <c r="F467">
        <v>646122</v>
      </c>
      <c r="G467">
        <v>85</v>
      </c>
      <c r="H467" s="15">
        <f t="shared" si="208"/>
        <v>5.801002807617188E-2</v>
      </c>
      <c r="I467" s="15">
        <f t="shared" si="209"/>
        <v>3.1065160827636724E-3</v>
      </c>
      <c r="J467" s="15">
        <f t="shared" si="210"/>
        <v>6.4405700683593733E-2</v>
      </c>
      <c r="K467" s="15">
        <f t="shared" si="211"/>
        <v>0.24565417480468749</v>
      </c>
      <c r="L467" s="15">
        <f t="shared" si="212"/>
        <v>0.37117641964721676</v>
      </c>
      <c r="N467" s="16">
        <f t="shared" si="213"/>
        <v>1.2338694885713208E-3</v>
      </c>
      <c r="O467" s="16">
        <f t="shared" si="214"/>
        <v>4.3557251127181338E-3</v>
      </c>
      <c r="P467" s="17">
        <f t="shared" si="215"/>
        <v>5.5895946012894547E-3</v>
      </c>
      <c r="R467" s="15">
        <f t="shared" si="216"/>
        <v>235.8950537109375</v>
      </c>
      <c r="S467" s="15">
        <f t="shared" si="217"/>
        <v>15.052469421386718</v>
      </c>
      <c r="T467" s="15">
        <f t="shared" si="218"/>
        <v>647.44535522460933</v>
      </c>
      <c r="U467" s="15">
        <f t="shared" si="219"/>
        <v>699.53865966796877</v>
      </c>
      <c r="V467" s="15">
        <f t="shared" si="220"/>
        <v>1597.9315380249022</v>
      </c>
    </row>
    <row r="468" spans="2:22" x14ac:dyDescent="0.55000000000000004">
      <c r="B468">
        <v>90</v>
      </c>
      <c r="C468">
        <v>8619797</v>
      </c>
      <c r="D468">
        <v>168312431</v>
      </c>
      <c r="E468">
        <v>453428</v>
      </c>
      <c r="F468">
        <v>693845</v>
      </c>
      <c r="G468">
        <v>90</v>
      </c>
      <c r="H468" s="15">
        <f t="shared" si="208"/>
        <v>6.2571798706054699E-2</v>
      </c>
      <c r="I468" s="15">
        <f t="shared" si="209"/>
        <v>3.0905072021484375E-3</v>
      </c>
      <c r="J468" s="15">
        <f t="shared" si="210"/>
        <v>0.11559997558593747</v>
      </c>
      <c r="K468" s="15">
        <f t="shared" si="211"/>
        <v>0.27380139160156253</v>
      </c>
      <c r="L468" s="15">
        <f t="shared" si="212"/>
        <v>0.45506367309570317</v>
      </c>
      <c r="N468" s="16">
        <f t="shared" si="213"/>
        <v>2.2151765746043894E-3</v>
      </c>
      <c r="O468" s="16">
        <f t="shared" si="214"/>
        <v>4.8559885930108074E-3</v>
      </c>
      <c r="P468" s="17">
        <f t="shared" si="215"/>
        <v>7.0711651676151968E-3</v>
      </c>
      <c r="R468" s="15">
        <f t="shared" si="216"/>
        <v>254.6665933227539</v>
      </c>
      <c r="S468" s="15">
        <f t="shared" si="217"/>
        <v>15.979621582031251</v>
      </c>
      <c r="T468" s="15">
        <f t="shared" si="218"/>
        <v>682.12534790039058</v>
      </c>
      <c r="U468" s="15">
        <f t="shared" si="219"/>
        <v>737.00899658203127</v>
      </c>
      <c r="V468" s="15">
        <f t="shared" si="220"/>
        <v>1689.7805593872072</v>
      </c>
    </row>
    <row r="469" spans="2:22" x14ac:dyDescent="0.55000000000000004">
      <c r="B469">
        <v>95</v>
      </c>
      <c r="C469">
        <v>9204607</v>
      </c>
      <c r="D469">
        <v>177557215</v>
      </c>
      <c r="E469">
        <v>466330</v>
      </c>
      <c r="F469">
        <v>737105</v>
      </c>
      <c r="G469">
        <v>95</v>
      </c>
      <c r="H469" s="15">
        <f t="shared" si="208"/>
        <v>5.8895050048828126E-2</v>
      </c>
      <c r="I469" s="15">
        <f t="shared" si="209"/>
        <v>3.1034125976562507E-3</v>
      </c>
      <c r="J469" s="15">
        <f t="shared" si="210"/>
        <v>6.8510375976562482E-2</v>
      </c>
      <c r="K469" s="15">
        <f t="shared" si="211"/>
        <v>0.24819580078125</v>
      </c>
      <c r="L469" s="15">
        <f t="shared" si="212"/>
        <v>0.37870463940429688</v>
      </c>
      <c r="N469" s="16">
        <f t="shared" si="213"/>
        <v>1.3125669279931602E-3</v>
      </c>
      <c r="O469" s="16">
        <f t="shared" si="214"/>
        <v>4.4009956057188123E-3</v>
      </c>
      <c r="P469" s="17">
        <f t="shared" si="215"/>
        <v>5.7135625337119723E-3</v>
      </c>
      <c r="R469" s="15">
        <f t="shared" si="216"/>
        <v>272.3351083374024</v>
      </c>
      <c r="S469" s="15">
        <f t="shared" si="217"/>
        <v>16.910645361328129</v>
      </c>
      <c r="T469" s="15">
        <f t="shared" si="218"/>
        <v>702.67846069335928</v>
      </c>
      <c r="U469" s="15">
        <f t="shared" si="219"/>
        <v>759.2158081054688</v>
      </c>
      <c r="V469" s="15">
        <f t="shared" si="220"/>
        <v>1751.1400224975587</v>
      </c>
    </row>
    <row r="470" spans="2:22" x14ac:dyDescent="0.55000000000000004">
      <c r="B470">
        <v>100</v>
      </c>
      <c r="C470">
        <v>9782251</v>
      </c>
      <c r="D470">
        <v>186809063</v>
      </c>
      <c r="E470">
        <v>479266</v>
      </c>
      <c r="F470">
        <v>778016</v>
      </c>
      <c r="G470">
        <v>100</v>
      </c>
      <c r="H470" s="15">
        <f t="shared" si="208"/>
        <v>5.8173376464843753E-2</v>
      </c>
      <c r="I470" s="15">
        <f t="shared" si="209"/>
        <v>3.1057839355468752E-3</v>
      </c>
      <c r="J470" s="15">
        <f t="shared" si="210"/>
        <v>6.8690917968750001E-2</v>
      </c>
      <c r="K470" s="15">
        <f t="shared" si="211"/>
        <v>0.23471887207031253</v>
      </c>
      <c r="L470" s="15">
        <f t="shared" si="212"/>
        <v>0.36468895043945315</v>
      </c>
      <c r="N470" s="16">
        <f t="shared" si="213"/>
        <v>1.3160395267629293E-3</v>
      </c>
      <c r="O470" s="16">
        <f t="shared" si="214"/>
        <v>4.1620665645793293E-3</v>
      </c>
      <c r="P470" s="17">
        <f t="shared" si="215"/>
        <v>5.4781060913422584E-3</v>
      </c>
      <c r="R470" s="15">
        <f t="shared" si="216"/>
        <v>289.78712127685549</v>
      </c>
      <c r="S470" s="15">
        <f t="shared" si="217"/>
        <v>17.842380541992188</v>
      </c>
      <c r="T470" s="15">
        <f t="shared" si="218"/>
        <v>723.28573608398426</v>
      </c>
      <c r="U470" s="15">
        <f t="shared" si="219"/>
        <v>781.48114013671875</v>
      </c>
      <c r="V470" s="15">
        <f t="shared" si="220"/>
        <v>1812.3963780395507</v>
      </c>
    </row>
    <row r="471" spans="2:22" x14ac:dyDescent="0.55000000000000004">
      <c r="B471">
        <v>105</v>
      </c>
      <c r="C471">
        <v>10361216</v>
      </c>
      <c r="D471">
        <v>196059636</v>
      </c>
      <c r="E471">
        <v>492356</v>
      </c>
      <c r="F471">
        <v>815760</v>
      </c>
      <c r="G471">
        <v>105</v>
      </c>
      <c r="H471" s="15">
        <f t="shared" si="208"/>
        <v>5.8306411743164074E-2</v>
      </c>
      <c r="I471" s="15">
        <f t="shared" si="209"/>
        <v>3.1053559265136724E-3</v>
      </c>
      <c r="J471" s="15">
        <f t="shared" si="210"/>
        <v>6.9508666992187482E-2</v>
      </c>
      <c r="K471" s="15">
        <f t="shared" si="211"/>
        <v>0.21654882812500001</v>
      </c>
      <c r="L471" s="15">
        <f t="shared" si="212"/>
        <v>0.34746926278686524</v>
      </c>
      <c r="N471" s="16">
        <f t="shared" si="213"/>
        <v>1.3317004319022929E-3</v>
      </c>
      <c r="O471" s="16">
        <f t="shared" si="214"/>
        <v>3.8398549351963437E-3</v>
      </c>
      <c r="P471" s="17">
        <f t="shared" si="215"/>
        <v>5.1715553670986366E-3</v>
      </c>
      <c r="R471" s="15">
        <f t="shared" si="216"/>
        <v>307.27904479980469</v>
      </c>
      <c r="S471" s="15">
        <f t="shared" si="217"/>
        <v>18.77398731994629</v>
      </c>
      <c r="T471" s="15">
        <f t="shared" si="218"/>
        <v>744.13833618164051</v>
      </c>
      <c r="U471" s="15">
        <f t="shared" si="219"/>
        <v>804.01153564453125</v>
      </c>
      <c r="V471" s="15">
        <f t="shared" si="220"/>
        <v>1874.2029039459228</v>
      </c>
    </row>
    <row r="472" spans="2:22" x14ac:dyDescent="0.55000000000000004">
      <c r="B472">
        <v>110</v>
      </c>
      <c r="C472">
        <v>10929466</v>
      </c>
      <c r="D472">
        <v>205320825</v>
      </c>
      <c r="E472">
        <v>503862</v>
      </c>
      <c r="F472">
        <v>857910</v>
      </c>
      <c r="G472">
        <v>110</v>
      </c>
      <c r="H472" s="15">
        <f t="shared" si="208"/>
        <v>5.7227325439453122E-2</v>
      </c>
      <c r="I472" s="15">
        <f t="shared" si="209"/>
        <v>3.1089196472167966E-3</v>
      </c>
      <c r="J472" s="15">
        <f t="shared" si="210"/>
        <v>6.1097534179687489E-2</v>
      </c>
      <c r="K472" s="15">
        <f t="shared" si="211"/>
        <v>0.24182739257812499</v>
      </c>
      <c r="L472" s="15">
        <f t="shared" si="212"/>
        <v>0.36326117184448237</v>
      </c>
      <c r="N472" s="16">
        <f t="shared" si="213"/>
        <v>1.1705652784456976E-3</v>
      </c>
      <c r="O472" s="16">
        <f t="shared" si="214"/>
        <v>4.2881389263415741E-3</v>
      </c>
      <c r="P472" s="17">
        <f t="shared" si="215"/>
        <v>5.4587042047872722E-3</v>
      </c>
      <c r="R472" s="15">
        <f t="shared" si="216"/>
        <v>324.44724243164063</v>
      </c>
      <c r="S472" s="15">
        <f t="shared" si="217"/>
        <v>19.70666321411133</v>
      </c>
      <c r="T472" s="15">
        <f t="shared" si="218"/>
        <v>762.46759643554685</v>
      </c>
      <c r="U472" s="15">
        <f t="shared" si="219"/>
        <v>823.81556396484382</v>
      </c>
      <c r="V472" s="15">
        <f t="shared" si="220"/>
        <v>1930.4370660461427</v>
      </c>
    </row>
    <row r="473" spans="2:22" x14ac:dyDescent="0.55000000000000004">
      <c r="B473">
        <v>115</v>
      </c>
      <c r="C473">
        <v>11515285</v>
      </c>
      <c r="D473">
        <v>214564875</v>
      </c>
      <c r="E473">
        <v>521839</v>
      </c>
      <c r="F473">
        <v>898141</v>
      </c>
      <c r="G473">
        <v>115</v>
      </c>
      <c r="H473" s="15">
        <f t="shared" si="208"/>
        <v>5.8996664428710946E-2</v>
      </c>
      <c r="I473" s="15">
        <f>(D473-D472)*0.0011*3/32768/300</f>
        <v>3.1031661987304684E-3</v>
      </c>
      <c r="J473" s="15">
        <f>(E473-E472)*17.4*3/32768/300</f>
        <v>9.5458923339843738E-2</v>
      </c>
      <c r="K473" s="15">
        <f t="shared" si="211"/>
        <v>0.23081750488281252</v>
      </c>
      <c r="L473" s="15">
        <f t="shared" si="212"/>
        <v>0.38837625885009763</v>
      </c>
      <c r="N473" s="16">
        <f t="shared" si="213"/>
        <v>1.8288137919233716E-3</v>
      </c>
      <c r="O473" s="16">
        <f t="shared" si="214"/>
        <v>4.0927300251915868E-3</v>
      </c>
      <c r="P473" s="17">
        <f t="shared" si="215"/>
        <v>5.9215438171149586E-3</v>
      </c>
      <c r="R473" s="15">
        <f t="shared" si="216"/>
        <v>342.14624176025393</v>
      </c>
      <c r="S473" s="15">
        <f t="shared" si="217"/>
        <v>20.637613073730471</v>
      </c>
      <c r="T473" s="15">
        <f t="shared" si="218"/>
        <v>791.10527343749993</v>
      </c>
      <c r="U473" s="15">
        <f t="shared" si="219"/>
        <v>854.75742187500009</v>
      </c>
      <c r="V473" s="15">
        <f t="shared" si="220"/>
        <v>2008.6465501464845</v>
      </c>
    </row>
    <row r="474" spans="2:22" x14ac:dyDescent="0.55000000000000004">
      <c r="L474" s="12">
        <f>AVERAGE(L452:L473)</f>
        <v>0.38681447589943629</v>
      </c>
    </row>
    <row r="476" spans="2:22" x14ac:dyDescent="0.55000000000000004">
      <c r="L476">
        <f>AVERAGE(L474,L446,L418,L390,L362,L334,L306,L278,L250,L222,L194,L166,L138,L110,L82,L54,L26)</f>
        <v>0.37499849990469375</v>
      </c>
    </row>
    <row r="477" spans="2:22" x14ac:dyDescent="0.55000000000000004">
      <c r="B477" s="8" t="s">
        <v>1329</v>
      </c>
      <c r="C477" s="8"/>
      <c r="E477" s="5">
        <f>(15+25)/5/60</f>
        <v>0.13333333333333333</v>
      </c>
    </row>
    <row r="478" spans="2:22" x14ac:dyDescent="0.55000000000000004">
      <c r="B478" s="8" t="s">
        <v>1330</v>
      </c>
      <c r="E478" s="8">
        <f>E477*120</f>
        <v>16</v>
      </c>
      <c r="F478" s="8" t="s">
        <v>1331</v>
      </c>
    </row>
  </sheetData>
  <mergeCells count="136">
    <mergeCell ref="A3:A8"/>
    <mergeCell ref="C29:F29"/>
    <mergeCell ref="H29:L29"/>
    <mergeCell ref="N29:P29"/>
    <mergeCell ref="R29:U29"/>
    <mergeCell ref="H30:L30"/>
    <mergeCell ref="N30:P30"/>
    <mergeCell ref="R30:U30"/>
    <mergeCell ref="C1:F1"/>
    <mergeCell ref="H1:L1"/>
    <mergeCell ref="N1:P1"/>
    <mergeCell ref="R1:U1"/>
    <mergeCell ref="H2:L2"/>
    <mergeCell ref="N2:P2"/>
    <mergeCell ref="R2:U2"/>
    <mergeCell ref="A59:A64"/>
    <mergeCell ref="C85:F85"/>
    <mergeCell ref="H85:L85"/>
    <mergeCell ref="N85:P85"/>
    <mergeCell ref="R85:U85"/>
    <mergeCell ref="H86:L86"/>
    <mergeCell ref="N86:P86"/>
    <mergeCell ref="R86:U86"/>
    <mergeCell ref="A31:A36"/>
    <mergeCell ref="C57:F57"/>
    <mergeCell ref="H57:L57"/>
    <mergeCell ref="N57:P57"/>
    <mergeCell ref="R57:U57"/>
    <mergeCell ref="H58:L58"/>
    <mergeCell ref="N58:P58"/>
    <mergeCell ref="R58:U58"/>
    <mergeCell ref="A115:A120"/>
    <mergeCell ref="C141:F141"/>
    <mergeCell ref="H141:L141"/>
    <mergeCell ref="N141:P141"/>
    <mergeCell ref="R141:U141"/>
    <mergeCell ref="H142:L142"/>
    <mergeCell ref="N142:P142"/>
    <mergeCell ref="R142:U142"/>
    <mergeCell ref="A87:A92"/>
    <mergeCell ref="C113:F113"/>
    <mergeCell ref="H113:L113"/>
    <mergeCell ref="N113:P113"/>
    <mergeCell ref="R113:U113"/>
    <mergeCell ref="H114:L114"/>
    <mergeCell ref="N114:P114"/>
    <mergeCell ref="R114:U114"/>
    <mergeCell ref="A171:A176"/>
    <mergeCell ref="C197:F197"/>
    <mergeCell ref="H197:L197"/>
    <mergeCell ref="N197:P197"/>
    <mergeCell ref="R197:U197"/>
    <mergeCell ref="H198:L198"/>
    <mergeCell ref="N198:P198"/>
    <mergeCell ref="R198:U198"/>
    <mergeCell ref="A143:A148"/>
    <mergeCell ref="C169:F169"/>
    <mergeCell ref="H169:L169"/>
    <mergeCell ref="N169:P169"/>
    <mergeCell ref="R169:U169"/>
    <mergeCell ref="H170:L170"/>
    <mergeCell ref="N170:P170"/>
    <mergeCell ref="R170:U170"/>
    <mergeCell ref="A227:A232"/>
    <mergeCell ref="C253:F253"/>
    <mergeCell ref="H253:L253"/>
    <mergeCell ref="N253:P253"/>
    <mergeCell ref="R253:U253"/>
    <mergeCell ref="H254:L254"/>
    <mergeCell ref="N254:P254"/>
    <mergeCell ref="R254:U254"/>
    <mergeCell ref="A199:A204"/>
    <mergeCell ref="C225:F225"/>
    <mergeCell ref="H225:L225"/>
    <mergeCell ref="N225:P225"/>
    <mergeCell ref="R225:U225"/>
    <mergeCell ref="H226:L226"/>
    <mergeCell ref="N226:P226"/>
    <mergeCell ref="R226:U226"/>
    <mergeCell ref="A283:A288"/>
    <mergeCell ref="C309:F309"/>
    <mergeCell ref="H309:L309"/>
    <mergeCell ref="N309:P309"/>
    <mergeCell ref="R309:U309"/>
    <mergeCell ref="H310:L310"/>
    <mergeCell ref="N310:P310"/>
    <mergeCell ref="R310:U310"/>
    <mergeCell ref="A255:A260"/>
    <mergeCell ref="C281:F281"/>
    <mergeCell ref="H281:L281"/>
    <mergeCell ref="N281:P281"/>
    <mergeCell ref="R281:U281"/>
    <mergeCell ref="H282:L282"/>
    <mergeCell ref="N282:P282"/>
    <mergeCell ref="R282:U282"/>
    <mergeCell ref="A339:A344"/>
    <mergeCell ref="C365:F365"/>
    <mergeCell ref="H365:L365"/>
    <mergeCell ref="N365:P365"/>
    <mergeCell ref="R365:U365"/>
    <mergeCell ref="H366:L366"/>
    <mergeCell ref="N366:P366"/>
    <mergeCell ref="R366:U366"/>
    <mergeCell ref="A311:A316"/>
    <mergeCell ref="C337:F337"/>
    <mergeCell ref="H337:L337"/>
    <mergeCell ref="N337:P337"/>
    <mergeCell ref="R337:U337"/>
    <mergeCell ref="H338:L338"/>
    <mergeCell ref="N338:P338"/>
    <mergeCell ref="R338:U338"/>
    <mergeCell ref="A395:A400"/>
    <mergeCell ref="C421:F421"/>
    <mergeCell ref="H421:L421"/>
    <mergeCell ref="N421:P421"/>
    <mergeCell ref="R421:U421"/>
    <mergeCell ref="H422:L422"/>
    <mergeCell ref="N422:P422"/>
    <mergeCell ref="R422:U422"/>
    <mergeCell ref="A367:A372"/>
    <mergeCell ref="C393:F393"/>
    <mergeCell ref="H393:L393"/>
    <mergeCell ref="N393:P393"/>
    <mergeCell ref="R393:U393"/>
    <mergeCell ref="H394:L394"/>
    <mergeCell ref="N394:P394"/>
    <mergeCell ref="R394:U394"/>
    <mergeCell ref="A451:A456"/>
    <mergeCell ref="A423:A428"/>
    <mergeCell ref="C449:F449"/>
    <mergeCell ref="H449:L449"/>
    <mergeCell ref="N449:P449"/>
    <mergeCell ref="R449:U449"/>
    <mergeCell ref="H450:L450"/>
    <mergeCell ref="N450:P450"/>
    <mergeCell ref="R450:U4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T1_15</vt:lpstr>
      <vt:lpstr>Router</vt:lpstr>
      <vt:lpstr>Nodo</vt:lpstr>
      <vt:lpstr>Energia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2020-06-22T13:29:57Z</dcterms:created>
  <dcterms:modified xsi:type="dcterms:W3CDTF">2020-06-22T16:31:03Z</dcterms:modified>
</cp:coreProperties>
</file>