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2\CON_RECONSTRUCCIÓN\"/>
    </mc:Choice>
  </mc:AlternateContent>
  <xr:revisionPtr revIDLastSave="0" documentId="13_ncr:1_{E004AC60-7BFE-4E25-9F2F-C56E4847AACA}" xr6:coauthVersionLast="44" xr6:coauthVersionMax="44" xr10:uidLastSave="{00000000-0000-0000-0000-000000000000}"/>
  <bookViews>
    <workbookView xWindow="-96" yWindow="-96" windowWidth="23232" windowHeight="12552" activeTab="3" xr2:uid="{00000000-000D-0000-FFFF-FFFF00000000}"/>
  </bookViews>
  <sheets>
    <sheet name="T1_30" sheetId="1" r:id="rId1"/>
    <sheet name="Router" sheetId="2" r:id="rId2"/>
    <sheet name="Nodo" sheetId="3" r:id="rId3"/>
    <sheet name="Energia" sheetId="4" r:id="rId4"/>
  </sheets>
  <definedNames>
    <definedName name="_xlnm._FilterDatabase" localSheetId="2" hidden="1">Nodo!$A$1:$AD$392</definedName>
    <definedName name="_xlnm._FilterDatabase" localSheetId="1" hidden="1">Router!$A$1:$D$306</definedName>
    <definedName name="_xlnm._FilterDatabase" localSheetId="0" hidden="1">T1_30!$A$1:$C$3181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I4" i="4"/>
  <c r="J4" i="4"/>
  <c r="K4" i="4"/>
  <c r="N4" i="4"/>
  <c r="O4" i="4"/>
  <c r="P4" i="4" s="1"/>
  <c r="R4" i="4"/>
  <c r="V4" i="4" s="1"/>
  <c r="S4" i="4"/>
  <c r="T4" i="4"/>
  <c r="U4" i="4"/>
  <c r="H5" i="4"/>
  <c r="I5" i="4"/>
  <c r="J5" i="4"/>
  <c r="K5" i="4"/>
  <c r="N5" i="4"/>
  <c r="P5" i="4" s="1"/>
  <c r="O5" i="4"/>
  <c r="R5" i="4"/>
  <c r="S5" i="4"/>
  <c r="T5" i="4"/>
  <c r="U5" i="4"/>
  <c r="H6" i="4"/>
  <c r="I6" i="4"/>
  <c r="J6" i="4"/>
  <c r="K6" i="4"/>
  <c r="N6" i="4"/>
  <c r="O6" i="4"/>
  <c r="R6" i="4"/>
  <c r="S6" i="4"/>
  <c r="T6" i="4"/>
  <c r="U6" i="4"/>
  <c r="H7" i="4"/>
  <c r="L7" i="4" s="1"/>
  <c r="I7" i="4"/>
  <c r="J7" i="4"/>
  <c r="K7" i="4"/>
  <c r="N7" i="4"/>
  <c r="O7" i="4"/>
  <c r="R7" i="4"/>
  <c r="S7" i="4"/>
  <c r="T7" i="4"/>
  <c r="U7" i="4"/>
  <c r="H8" i="4"/>
  <c r="I8" i="4"/>
  <c r="J8" i="4"/>
  <c r="K8" i="4"/>
  <c r="N8" i="4"/>
  <c r="O8" i="4"/>
  <c r="R8" i="4"/>
  <c r="S8" i="4"/>
  <c r="T8" i="4"/>
  <c r="U8" i="4"/>
  <c r="H9" i="4"/>
  <c r="I9" i="4"/>
  <c r="J9" i="4"/>
  <c r="K9" i="4"/>
  <c r="N9" i="4"/>
  <c r="O9" i="4"/>
  <c r="R9" i="4"/>
  <c r="S9" i="4"/>
  <c r="T9" i="4"/>
  <c r="U9" i="4"/>
  <c r="H10" i="4"/>
  <c r="I10" i="4"/>
  <c r="J10" i="4"/>
  <c r="K10" i="4"/>
  <c r="N10" i="4"/>
  <c r="O10" i="4"/>
  <c r="R10" i="4"/>
  <c r="S10" i="4"/>
  <c r="T10" i="4"/>
  <c r="U10" i="4"/>
  <c r="H11" i="4"/>
  <c r="L11" i="4" s="1"/>
  <c r="I11" i="4"/>
  <c r="J11" i="4"/>
  <c r="K11" i="4"/>
  <c r="N11" i="4"/>
  <c r="O11" i="4"/>
  <c r="R11" i="4"/>
  <c r="S11" i="4"/>
  <c r="T11" i="4"/>
  <c r="U11" i="4"/>
  <c r="H12" i="4"/>
  <c r="I12" i="4"/>
  <c r="J12" i="4"/>
  <c r="K12" i="4"/>
  <c r="N12" i="4"/>
  <c r="O12" i="4"/>
  <c r="R12" i="4"/>
  <c r="S12" i="4"/>
  <c r="T12" i="4"/>
  <c r="U12" i="4"/>
  <c r="H13" i="4"/>
  <c r="I13" i="4"/>
  <c r="J13" i="4"/>
  <c r="K13" i="4"/>
  <c r="N13" i="4"/>
  <c r="P13" i="4" s="1"/>
  <c r="O13" i="4"/>
  <c r="R13" i="4"/>
  <c r="S13" i="4"/>
  <c r="T13" i="4"/>
  <c r="U13" i="4"/>
  <c r="H14" i="4"/>
  <c r="I14" i="4"/>
  <c r="J14" i="4"/>
  <c r="K14" i="4"/>
  <c r="N14" i="4"/>
  <c r="P14" i="4" s="1"/>
  <c r="O14" i="4"/>
  <c r="R14" i="4"/>
  <c r="S14" i="4"/>
  <c r="T14" i="4"/>
  <c r="U14" i="4"/>
  <c r="H15" i="4"/>
  <c r="I15" i="4"/>
  <c r="J15" i="4"/>
  <c r="K15" i="4"/>
  <c r="N15" i="4"/>
  <c r="O15" i="4"/>
  <c r="R15" i="4"/>
  <c r="S15" i="4"/>
  <c r="T15" i="4"/>
  <c r="U15" i="4"/>
  <c r="H16" i="4"/>
  <c r="I16" i="4"/>
  <c r="J16" i="4"/>
  <c r="K16" i="4"/>
  <c r="N16" i="4"/>
  <c r="O16" i="4"/>
  <c r="R16" i="4"/>
  <c r="S16" i="4"/>
  <c r="T16" i="4"/>
  <c r="U16" i="4"/>
  <c r="H17" i="4"/>
  <c r="I17" i="4"/>
  <c r="J17" i="4"/>
  <c r="K17" i="4"/>
  <c r="N17" i="4"/>
  <c r="O17" i="4"/>
  <c r="R17" i="4"/>
  <c r="S17" i="4"/>
  <c r="T17" i="4"/>
  <c r="U17" i="4"/>
  <c r="H18" i="4"/>
  <c r="I18" i="4"/>
  <c r="J18" i="4"/>
  <c r="K18" i="4"/>
  <c r="N18" i="4"/>
  <c r="P18" i="4" s="1"/>
  <c r="O18" i="4"/>
  <c r="R18" i="4"/>
  <c r="S18" i="4"/>
  <c r="T18" i="4"/>
  <c r="U18" i="4"/>
  <c r="H19" i="4"/>
  <c r="I19" i="4"/>
  <c r="J19" i="4"/>
  <c r="K19" i="4"/>
  <c r="N19" i="4"/>
  <c r="O19" i="4"/>
  <c r="R19" i="4"/>
  <c r="S19" i="4"/>
  <c r="T19" i="4"/>
  <c r="U19" i="4"/>
  <c r="H20" i="4"/>
  <c r="I20" i="4"/>
  <c r="J20" i="4"/>
  <c r="K20" i="4"/>
  <c r="L20" i="4"/>
  <c r="N20" i="4"/>
  <c r="O20" i="4"/>
  <c r="R20" i="4"/>
  <c r="V20" i="4" s="1"/>
  <c r="S20" i="4"/>
  <c r="T20" i="4"/>
  <c r="U20" i="4"/>
  <c r="H21" i="4"/>
  <c r="I21" i="4"/>
  <c r="J21" i="4"/>
  <c r="K21" i="4"/>
  <c r="N21" i="4"/>
  <c r="P21" i="4" s="1"/>
  <c r="O21" i="4"/>
  <c r="R21" i="4"/>
  <c r="S21" i="4"/>
  <c r="T21" i="4"/>
  <c r="U21" i="4"/>
  <c r="H22" i="4"/>
  <c r="I22" i="4"/>
  <c r="J22" i="4"/>
  <c r="K22" i="4"/>
  <c r="N22" i="4"/>
  <c r="O22" i="4"/>
  <c r="R22" i="4"/>
  <c r="S22" i="4"/>
  <c r="T22" i="4"/>
  <c r="U22" i="4"/>
  <c r="H23" i="4"/>
  <c r="I23" i="4"/>
  <c r="J23" i="4"/>
  <c r="K23" i="4"/>
  <c r="N23" i="4"/>
  <c r="P23" i="4" s="1"/>
  <c r="O23" i="4"/>
  <c r="R23" i="4"/>
  <c r="S23" i="4"/>
  <c r="T23" i="4"/>
  <c r="U23" i="4"/>
  <c r="H24" i="4"/>
  <c r="I24" i="4"/>
  <c r="J24" i="4"/>
  <c r="K24" i="4"/>
  <c r="N24" i="4"/>
  <c r="O24" i="4"/>
  <c r="R24" i="4"/>
  <c r="S24" i="4"/>
  <c r="T24" i="4"/>
  <c r="U24" i="4"/>
  <c r="H25" i="4"/>
  <c r="I25" i="4"/>
  <c r="J25" i="4"/>
  <c r="K25" i="4"/>
  <c r="N25" i="4"/>
  <c r="O25" i="4"/>
  <c r="R25" i="4"/>
  <c r="S25" i="4"/>
  <c r="T25" i="4"/>
  <c r="U25" i="4"/>
  <c r="H32" i="4"/>
  <c r="I32" i="4"/>
  <c r="J32" i="4"/>
  <c r="K32" i="4"/>
  <c r="N32" i="4"/>
  <c r="O32" i="4"/>
  <c r="R32" i="4"/>
  <c r="S32" i="4"/>
  <c r="T32" i="4"/>
  <c r="U32" i="4"/>
  <c r="H33" i="4"/>
  <c r="I33" i="4"/>
  <c r="J33" i="4"/>
  <c r="K33" i="4"/>
  <c r="N33" i="4"/>
  <c r="P33" i="4" s="1"/>
  <c r="O33" i="4"/>
  <c r="R33" i="4"/>
  <c r="S33" i="4"/>
  <c r="T33" i="4"/>
  <c r="U33" i="4"/>
  <c r="H34" i="4"/>
  <c r="I34" i="4"/>
  <c r="J34" i="4"/>
  <c r="K34" i="4"/>
  <c r="N34" i="4"/>
  <c r="O34" i="4"/>
  <c r="P34" i="4" s="1"/>
  <c r="R34" i="4"/>
  <c r="S34" i="4"/>
  <c r="T34" i="4"/>
  <c r="U34" i="4"/>
  <c r="H35" i="4"/>
  <c r="I35" i="4"/>
  <c r="J35" i="4"/>
  <c r="K35" i="4"/>
  <c r="N35" i="4"/>
  <c r="O35" i="4"/>
  <c r="R35" i="4"/>
  <c r="S35" i="4"/>
  <c r="T35" i="4"/>
  <c r="U35" i="4"/>
  <c r="H36" i="4"/>
  <c r="I36" i="4"/>
  <c r="J36" i="4"/>
  <c r="K36" i="4"/>
  <c r="N36" i="4"/>
  <c r="O36" i="4"/>
  <c r="R36" i="4"/>
  <c r="S36" i="4"/>
  <c r="T36" i="4"/>
  <c r="U36" i="4"/>
  <c r="H37" i="4"/>
  <c r="I37" i="4"/>
  <c r="J37" i="4"/>
  <c r="K37" i="4"/>
  <c r="N37" i="4"/>
  <c r="P37" i="4" s="1"/>
  <c r="O37" i="4"/>
  <c r="R37" i="4"/>
  <c r="S37" i="4"/>
  <c r="T37" i="4"/>
  <c r="U37" i="4"/>
  <c r="H38" i="4"/>
  <c r="I38" i="4"/>
  <c r="J38" i="4"/>
  <c r="K38" i="4"/>
  <c r="N38" i="4"/>
  <c r="O38" i="4"/>
  <c r="P38" i="4" s="1"/>
  <c r="R38" i="4"/>
  <c r="S38" i="4"/>
  <c r="T38" i="4"/>
  <c r="U38" i="4"/>
  <c r="H39" i="4"/>
  <c r="I39" i="4"/>
  <c r="J39" i="4"/>
  <c r="K39" i="4"/>
  <c r="N39" i="4"/>
  <c r="O39" i="4"/>
  <c r="R39" i="4"/>
  <c r="S39" i="4"/>
  <c r="T39" i="4"/>
  <c r="U39" i="4"/>
  <c r="H40" i="4"/>
  <c r="I40" i="4"/>
  <c r="J40" i="4"/>
  <c r="K40" i="4"/>
  <c r="N40" i="4"/>
  <c r="O40" i="4"/>
  <c r="R40" i="4"/>
  <c r="S40" i="4"/>
  <c r="T40" i="4"/>
  <c r="U40" i="4"/>
  <c r="H41" i="4"/>
  <c r="I41" i="4"/>
  <c r="J41" i="4"/>
  <c r="K41" i="4"/>
  <c r="N41" i="4"/>
  <c r="O41" i="4"/>
  <c r="R41" i="4"/>
  <c r="S41" i="4"/>
  <c r="T41" i="4"/>
  <c r="U41" i="4"/>
  <c r="H42" i="4"/>
  <c r="I42" i="4"/>
  <c r="J42" i="4"/>
  <c r="K42" i="4"/>
  <c r="N42" i="4"/>
  <c r="O42" i="4"/>
  <c r="R42" i="4"/>
  <c r="S42" i="4"/>
  <c r="T42" i="4"/>
  <c r="U42" i="4"/>
  <c r="H43" i="4"/>
  <c r="I43" i="4"/>
  <c r="J43" i="4"/>
  <c r="K43" i="4"/>
  <c r="N43" i="4"/>
  <c r="O43" i="4"/>
  <c r="R43" i="4"/>
  <c r="S43" i="4"/>
  <c r="T43" i="4"/>
  <c r="U43" i="4"/>
  <c r="H44" i="4"/>
  <c r="I44" i="4"/>
  <c r="J44" i="4"/>
  <c r="K44" i="4"/>
  <c r="N44" i="4"/>
  <c r="O44" i="4"/>
  <c r="R44" i="4"/>
  <c r="S44" i="4"/>
  <c r="T44" i="4"/>
  <c r="U44" i="4"/>
  <c r="H45" i="4"/>
  <c r="I45" i="4"/>
  <c r="J45" i="4"/>
  <c r="K45" i="4"/>
  <c r="N45" i="4"/>
  <c r="P45" i="4" s="1"/>
  <c r="O45" i="4"/>
  <c r="R45" i="4"/>
  <c r="S45" i="4"/>
  <c r="T45" i="4"/>
  <c r="U45" i="4"/>
  <c r="H46" i="4"/>
  <c r="I46" i="4"/>
  <c r="J46" i="4"/>
  <c r="K46" i="4"/>
  <c r="N46" i="4"/>
  <c r="O46" i="4"/>
  <c r="R46" i="4"/>
  <c r="S46" i="4"/>
  <c r="T46" i="4"/>
  <c r="U46" i="4"/>
  <c r="H47" i="4"/>
  <c r="I47" i="4"/>
  <c r="J47" i="4"/>
  <c r="K47" i="4"/>
  <c r="N47" i="4"/>
  <c r="O47" i="4"/>
  <c r="R47" i="4"/>
  <c r="S47" i="4"/>
  <c r="T47" i="4"/>
  <c r="U47" i="4"/>
  <c r="H48" i="4"/>
  <c r="I48" i="4"/>
  <c r="J48" i="4"/>
  <c r="K48" i="4"/>
  <c r="N48" i="4"/>
  <c r="O48" i="4"/>
  <c r="R48" i="4"/>
  <c r="S48" i="4"/>
  <c r="T48" i="4"/>
  <c r="U48" i="4"/>
  <c r="H49" i="4"/>
  <c r="I49" i="4"/>
  <c r="J49" i="4"/>
  <c r="K49" i="4"/>
  <c r="N49" i="4"/>
  <c r="O49" i="4"/>
  <c r="R49" i="4"/>
  <c r="S49" i="4"/>
  <c r="T49" i="4"/>
  <c r="U49" i="4"/>
  <c r="H50" i="4"/>
  <c r="I50" i="4"/>
  <c r="J50" i="4"/>
  <c r="K50" i="4"/>
  <c r="N50" i="4"/>
  <c r="O50" i="4"/>
  <c r="R50" i="4"/>
  <c r="S50" i="4"/>
  <c r="T50" i="4"/>
  <c r="U50" i="4"/>
  <c r="H51" i="4"/>
  <c r="I51" i="4"/>
  <c r="J51" i="4"/>
  <c r="K51" i="4"/>
  <c r="N51" i="4"/>
  <c r="O51" i="4"/>
  <c r="R51" i="4"/>
  <c r="S51" i="4"/>
  <c r="T51" i="4"/>
  <c r="U51" i="4"/>
  <c r="H52" i="4"/>
  <c r="L52" i="4" s="1"/>
  <c r="I52" i="4"/>
  <c r="J52" i="4"/>
  <c r="K52" i="4"/>
  <c r="N52" i="4"/>
  <c r="O52" i="4"/>
  <c r="R52" i="4"/>
  <c r="S52" i="4"/>
  <c r="T52" i="4"/>
  <c r="U52" i="4"/>
  <c r="H53" i="4"/>
  <c r="I53" i="4"/>
  <c r="J53" i="4"/>
  <c r="K53" i="4"/>
  <c r="N53" i="4"/>
  <c r="O53" i="4"/>
  <c r="R53" i="4"/>
  <c r="S53" i="4"/>
  <c r="T53" i="4"/>
  <c r="U53" i="4"/>
  <c r="H60" i="4"/>
  <c r="I60" i="4"/>
  <c r="J60" i="4"/>
  <c r="K60" i="4"/>
  <c r="N60" i="4"/>
  <c r="O60" i="4"/>
  <c r="R60" i="4"/>
  <c r="S60" i="4"/>
  <c r="T60" i="4"/>
  <c r="U60" i="4"/>
  <c r="H61" i="4"/>
  <c r="I61" i="4"/>
  <c r="L61" i="4" s="1"/>
  <c r="J61" i="4"/>
  <c r="K61" i="4"/>
  <c r="N61" i="4"/>
  <c r="O61" i="4"/>
  <c r="R61" i="4"/>
  <c r="S61" i="4"/>
  <c r="T61" i="4"/>
  <c r="U61" i="4"/>
  <c r="H62" i="4"/>
  <c r="I62" i="4"/>
  <c r="J62" i="4"/>
  <c r="K62" i="4"/>
  <c r="N62" i="4"/>
  <c r="P62" i="4" s="1"/>
  <c r="O62" i="4"/>
  <c r="R62" i="4"/>
  <c r="S62" i="4"/>
  <c r="T62" i="4"/>
  <c r="U62" i="4"/>
  <c r="H63" i="4"/>
  <c r="I63" i="4"/>
  <c r="J63" i="4"/>
  <c r="K63" i="4"/>
  <c r="N63" i="4"/>
  <c r="P63" i="4" s="1"/>
  <c r="O63" i="4"/>
  <c r="R63" i="4"/>
  <c r="S63" i="4"/>
  <c r="T63" i="4"/>
  <c r="U63" i="4"/>
  <c r="H64" i="4"/>
  <c r="I64" i="4"/>
  <c r="J64" i="4"/>
  <c r="K64" i="4"/>
  <c r="N64" i="4"/>
  <c r="O64" i="4"/>
  <c r="R64" i="4"/>
  <c r="S64" i="4"/>
  <c r="T64" i="4"/>
  <c r="U64" i="4"/>
  <c r="H65" i="4"/>
  <c r="I65" i="4"/>
  <c r="J65" i="4"/>
  <c r="K65" i="4"/>
  <c r="N65" i="4"/>
  <c r="O65" i="4"/>
  <c r="R65" i="4"/>
  <c r="S65" i="4"/>
  <c r="T65" i="4"/>
  <c r="U65" i="4"/>
  <c r="H66" i="4"/>
  <c r="I66" i="4"/>
  <c r="J66" i="4"/>
  <c r="K66" i="4"/>
  <c r="N66" i="4"/>
  <c r="O66" i="4"/>
  <c r="R66" i="4"/>
  <c r="S66" i="4"/>
  <c r="T66" i="4"/>
  <c r="U66" i="4"/>
  <c r="H67" i="4"/>
  <c r="I67" i="4"/>
  <c r="J67" i="4"/>
  <c r="K67" i="4"/>
  <c r="N67" i="4"/>
  <c r="O67" i="4"/>
  <c r="R67" i="4"/>
  <c r="S67" i="4"/>
  <c r="T67" i="4"/>
  <c r="U67" i="4"/>
  <c r="H68" i="4"/>
  <c r="I68" i="4"/>
  <c r="J68" i="4"/>
  <c r="K68" i="4"/>
  <c r="N68" i="4"/>
  <c r="O68" i="4"/>
  <c r="R68" i="4"/>
  <c r="S68" i="4"/>
  <c r="T68" i="4"/>
  <c r="U68" i="4"/>
  <c r="H69" i="4"/>
  <c r="L69" i="4" s="1"/>
  <c r="I69" i="4"/>
  <c r="J69" i="4"/>
  <c r="K69" i="4"/>
  <c r="N69" i="4"/>
  <c r="O69" i="4"/>
  <c r="R69" i="4"/>
  <c r="S69" i="4"/>
  <c r="T69" i="4"/>
  <c r="U69" i="4"/>
  <c r="H70" i="4"/>
  <c r="I70" i="4"/>
  <c r="J70" i="4"/>
  <c r="K70" i="4"/>
  <c r="N70" i="4"/>
  <c r="P70" i="4" s="1"/>
  <c r="O70" i="4"/>
  <c r="R70" i="4"/>
  <c r="S70" i="4"/>
  <c r="T70" i="4"/>
  <c r="U70" i="4"/>
  <c r="H71" i="4"/>
  <c r="I71" i="4"/>
  <c r="J71" i="4"/>
  <c r="K71" i="4"/>
  <c r="N71" i="4"/>
  <c r="P71" i="4" s="1"/>
  <c r="O71" i="4"/>
  <c r="R71" i="4"/>
  <c r="S71" i="4"/>
  <c r="T71" i="4"/>
  <c r="U71" i="4"/>
  <c r="H72" i="4"/>
  <c r="I72" i="4"/>
  <c r="J72" i="4"/>
  <c r="K72" i="4"/>
  <c r="N72" i="4"/>
  <c r="O72" i="4"/>
  <c r="R72" i="4"/>
  <c r="S72" i="4"/>
  <c r="T72" i="4"/>
  <c r="U72" i="4"/>
  <c r="H73" i="4"/>
  <c r="I73" i="4"/>
  <c r="J73" i="4"/>
  <c r="K73" i="4"/>
  <c r="N73" i="4"/>
  <c r="O73" i="4"/>
  <c r="R73" i="4"/>
  <c r="S73" i="4"/>
  <c r="T73" i="4"/>
  <c r="U73" i="4"/>
  <c r="H74" i="4"/>
  <c r="I74" i="4"/>
  <c r="J74" i="4"/>
  <c r="K74" i="4"/>
  <c r="L74" i="4" s="1"/>
  <c r="N74" i="4"/>
  <c r="O74" i="4"/>
  <c r="R74" i="4"/>
  <c r="S74" i="4"/>
  <c r="T74" i="4"/>
  <c r="U74" i="4"/>
  <c r="H75" i="4"/>
  <c r="I75" i="4"/>
  <c r="J75" i="4"/>
  <c r="K75" i="4"/>
  <c r="N75" i="4"/>
  <c r="O75" i="4"/>
  <c r="R75" i="4"/>
  <c r="S75" i="4"/>
  <c r="T75" i="4"/>
  <c r="U75" i="4"/>
  <c r="H76" i="4"/>
  <c r="I76" i="4"/>
  <c r="J76" i="4"/>
  <c r="K76" i="4"/>
  <c r="N76" i="4"/>
  <c r="O76" i="4"/>
  <c r="R76" i="4"/>
  <c r="S76" i="4"/>
  <c r="T76" i="4"/>
  <c r="U76" i="4"/>
  <c r="H77" i="4"/>
  <c r="L77" i="4" s="1"/>
  <c r="I77" i="4"/>
  <c r="J77" i="4"/>
  <c r="K77" i="4"/>
  <c r="N77" i="4"/>
  <c r="O77" i="4"/>
  <c r="R77" i="4"/>
  <c r="S77" i="4"/>
  <c r="T77" i="4"/>
  <c r="U77" i="4"/>
  <c r="H78" i="4"/>
  <c r="I78" i="4"/>
  <c r="J78" i="4"/>
  <c r="K78" i="4"/>
  <c r="N78" i="4"/>
  <c r="P78" i="4" s="1"/>
  <c r="O78" i="4"/>
  <c r="R78" i="4"/>
  <c r="S78" i="4"/>
  <c r="T78" i="4"/>
  <c r="U78" i="4"/>
  <c r="H79" i="4"/>
  <c r="I79" i="4"/>
  <c r="J79" i="4"/>
  <c r="K79" i="4"/>
  <c r="N79" i="4"/>
  <c r="P79" i="4" s="1"/>
  <c r="O79" i="4"/>
  <c r="R79" i="4"/>
  <c r="S79" i="4"/>
  <c r="T79" i="4"/>
  <c r="U79" i="4"/>
  <c r="H80" i="4"/>
  <c r="I80" i="4"/>
  <c r="J80" i="4"/>
  <c r="K80" i="4"/>
  <c r="N80" i="4"/>
  <c r="O80" i="4"/>
  <c r="R80" i="4"/>
  <c r="S80" i="4"/>
  <c r="T80" i="4"/>
  <c r="U80" i="4"/>
  <c r="H81" i="4"/>
  <c r="I81" i="4"/>
  <c r="J81" i="4"/>
  <c r="K81" i="4"/>
  <c r="N81" i="4"/>
  <c r="P81" i="4" s="1"/>
  <c r="O81" i="4"/>
  <c r="R81" i="4"/>
  <c r="S81" i="4"/>
  <c r="T81" i="4"/>
  <c r="U81" i="4"/>
  <c r="H88" i="4"/>
  <c r="I88" i="4"/>
  <c r="J88" i="4"/>
  <c r="K88" i="4"/>
  <c r="N88" i="4"/>
  <c r="O88" i="4"/>
  <c r="R88" i="4"/>
  <c r="S88" i="4"/>
  <c r="T88" i="4"/>
  <c r="U88" i="4"/>
  <c r="H89" i="4"/>
  <c r="I89" i="4"/>
  <c r="J89" i="4"/>
  <c r="K89" i="4"/>
  <c r="N89" i="4"/>
  <c r="P89" i="4" s="1"/>
  <c r="O89" i="4"/>
  <c r="R89" i="4"/>
  <c r="S89" i="4"/>
  <c r="T89" i="4"/>
  <c r="U89" i="4"/>
  <c r="H90" i="4"/>
  <c r="I90" i="4"/>
  <c r="J90" i="4"/>
  <c r="K90" i="4"/>
  <c r="N90" i="4"/>
  <c r="O90" i="4"/>
  <c r="R90" i="4"/>
  <c r="S90" i="4"/>
  <c r="T90" i="4"/>
  <c r="U90" i="4"/>
  <c r="H91" i="4"/>
  <c r="I91" i="4"/>
  <c r="J91" i="4"/>
  <c r="K91" i="4"/>
  <c r="N91" i="4"/>
  <c r="O91" i="4"/>
  <c r="R91" i="4"/>
  <c r="S91" i="4"/>
  <c r="T91" i="4"/>
  <c r="U91" i="4"/>
  <c r="H92" i="4"/>
  <c r="I92" i="4"/>
  <c r="J92" i="4"/>
  <c r="K92" i="4"/>
  <c r="N92" i="4"/>
  <c r="O92" i="4"/>
  <c r="R92" i="4"/>
  <c r="S92" i="4"/>
  <c r="T92" i="4"/>
  <c r="U92" i="4"/>
  <c r="H93" i="4"/>
  <c r="I93" i="4"/>
  <c r="J93" i="4"/>
  <c r="K93" i="4"/>
  <c r="N93" i="4"/>
  <c r="O93" i="4"/>
  <c r="R93" i="4"/>
  <c r="S93" i="4"/>
  <c r="T93" i="4"/>
  <c r="U93" i="4"/>
  <c r="H94" i="4"/>
  <c r="I94" i="4"/>
  <c r="J94" i="4"/>
  <c r="K94" i="4"/>
  <c r="N94" i="4"/>
  <c r="O94" i="4"/>
  <c r="R94" i="4"/>
  <c r="S94" i="4"/>
  <c r="T94" i="4"/>
  <c r="U94" i="4"/>
  <c r="H95" i="4"/>
  <c r="I95" i="4"/>
  <c r="J95" i="4"/>
  <c r="K95" i="4"/>
  <c r="L95" i="4"/>
  <c r="N95" i="4"/>
  <c r="P95" i="4" s="1"/>
  <c r="O95" i="4"/>
  <c r="R95" i="4"/>
  <c r="S95" i="4"/>
  <c r="T95" i="4"/>
  <c r="U95" i="4"/>
  <c r="H96" i="4"/>
  <c r="I96" i="4"/>
  <c r="J96" i="4"/>
  <c r="K96" i="4"/>
  <c r="N96" i="4"/>
  <c r="P96" i="4" s="1"/>
  <c r="O96" i="4"/>
  <c r="R96" i="4"/>
  <c r="S96" i="4"/>
  <c r="T96" i="4"/>
  <c r="U96" i="4"/>
  <c r="H97" i="4"/>
  <c r="I97" i="4"/>
  <c r="J97" i="4"/>
  <c r="K97" i="4"/>
  <c r="N97" i="4"/>
  <c r="O97" i="4"/>
  <c r="R97" i="4"/>
  <c r="S97" i="4"/>
  <c r="T97" i="4"/>
  <c r="U97" i="4"/>
  <c r="H98" i="4"/>
  <c r="I98" i="4"/>
  <c r="J98" i="4"/>
  <c r="K98" i="4"/>
  <c r="N98" i="4"/>
  <c r="P98" i="4" s="1"/>
  <c r="O98" i="4"/>
  <c r="R98" i="4"/>
  <c r="S98" i="4"/>
  <c r="T98" i="4"/>
  <c r="U98" i="4"/>
  <c r="H99" i="4"/>
  <c r="I99" i="4"/>
  <c r="J99" i="4"/>
  <c r="K99" i="4"/>
  <c r="N99" i="4"/>
  <c r="O99" i="4"/>
  <c r="R99" i="4"/>
  <c r="S99" i="4"/>
  <c r="T99" i="4"/>
  <c r="U99" i="4"/>
  <c r="H100" i="4"/>
  <c r="I100" i="4"/>
  <c r="J100" i="4"/>
  <c r="K100" i="4"/>
  <c r="N100" i="4"/>
  <c r="O100" i="4"/>
  <c r="R100" i="4"/>
  <c r="S100" i="4"/>
  <c r="T100" i="4"/>
  <c r="U100" i="4"/>
  <c r="H101" i="4"/>
  <c r="I101" i="4"/>
  <c r="J101" i="4"/>
  <c r="K101" i="4"/>
  <c r="N101" i="4"/>
  <c r="O101" i="4"/>
  <c r="P101" i="4" s="1"/>
  <c r="R101" i="4"/>
  <c r="S101" i="4"/>
  <c r="T101" i="4"/>
  <c r="U101" i="4"/>
  <c r="H102" i="4"/>
  <c r="I102" i="4"/>
  <c r="J102" i="4"/>
  <c r="K102" i="4"/>
  <c r="N102" i="4"/>
  <c r="O102" i="4"/>
  <c r="R102" i="4"/>
  <c r="S102" i="4"/>
  <c r="T102" i="4"/>
  <c r="U102" i="4"/>
  <c r="V102" i="4"/>
  <c r="H103" i="4"/>
  <c r="I103" i="4"/>
  <c r="J103" i="4"/>
  <c r="K103" i="4"/>
  <c r="N103" i="4"/>
  <c r="P103" i="4" s="1"/>
  <c r="O103" i="4"/>
  <c r="R103" i="4"/>
  <c r="S103" i="4"/>
  <c r="T103" i="4"/>
  <c r="U103" i="4"/>
  <c r="H104" i="4"/>
  <c r="I104" i="4"/>
  <c r="J104" i="4"/>
  <c r="K104" i="4"/>
  <c r="N104" i="4"/>
  <c r="O104" i="4"/>
  <c r="R104" i="4"/>
  <c r="S104" i="4"/>
  <c r="T104" i="4"/>
  <c r="U104" i="4"/>
  <c r="H105" i="4"/>
  <c r="I105" i="4"/>
  <c r="J105" i="4"/>
  <c r="K105" i="4"/>
  <c r="N105" i="4"/>
  <c r="O105" i="4"/>
  <c r="R105" i="4"/>
  <c r="S105" i="4"/>
  <c r="T105" i="4"/>
  <c r="U105" i="4"/>
  <c r="H106" i="4"/>
  <c r="I106" i="4"/>
  <c r="J106" i="4"/>
  <c r="K106" i="4"/>
  <c r="N106" i="4"/>
  <c r="O106" i="4"/>
  <c r="R106" i="4"/>
  <c r="S106" i="4"/>
  <c r="T106" i="4"/>
  <c r="U106" i="4"/>
  <c r="H107" i="4"/>
  <c r="I107" i="4"/>
  <c r="J107" i="4"/>
  <c r="K107" i="4"/>
  <c r="N107" i="4"/>
  <c r="P107" i="4" s="1"/>
  <c r="O107" i="4"/>
  <c r="R107" i="4"/>
  <c r="S107" i="4"/>
  <c r="T107" i="4"/>
  <c r="U107" i="4"/>
  <c r="H108" i="4"/>
  <c r="I108" i="4"/>
  <c r="J108" i="4"/>
  <c r="K108" i="4"/>
  <c r="N108" i="4"/>
  <c r="O108" i="4"/>
  <c r="P108" i="4" s="1"/>
  <c r="R108" i="4"/>
  <c r="S108" i="4"/>
  <c r="T108" i="4"/>
  <c r="U108" i="4"/>
  <c r="H109" i="4"/>
  <c r="I109" i="4"/>
  <c r="J109" i="4"/>
  <c r="K109" i="4"/>
  <c r="N109" i="4"/>
  <c r="O109" i="4"/>
  <c r="R109" i="4"/>
  <c r="S109" i="4"/>
  <c r="T109" i="4"/>
  <c r="U109" i="4"/>
  <c r="H116" i="4"/>
  <c r="I116" i="4"/>
  <c r="J116" i="4"/>
  <c r="K116" i="4"/>
  <c r="N116" i="4"/>
  <c r="O116" i="4"/>
  <c r="P116" i="4" s="1"/>
  <c r="R116" i="4"/>
  <c r="S116" i="4"/>
  <c r="T116" i="4"/>
  <c r="U116" i="4"/>
  <c r="H117" i="4"/>
  <c r="I117" i="4"/>
  <c r="J117" i="4"/>
  <c r="K117" i="4"/>
  <c r="N117" i="4"/>
  <c r="O117" i="4"/>
  <c r="R117" i="4"/>
  <c r="S117" i="4"/>
  <c r="T117" i="4"/>
  <c r="U117" i="4"/>
  <c r="H118" i="4"/>
  <c r="I118" i="4"/>
  <c r="J118" i="4"/>
  <c r="K118" i="4"/>
  <c r="N118" i="4"/>
  <c r="O118" i="4"/>
  <c r="P118" i="4" s="1"/>
  <c r="R118" i="4"/>
  <c r="S118" i="4"/>
  <c r="T118" i="4"/>
  <c r="U118" i="4"/>
  <c r="H119" i="4"/>
  <c r="I119" i="4"/>
  <c r="J119" i="4"/>
  <c r="K119" i="4"/>
  <c r="L119" i="4" s="1"/>
  <c r="N119" i="4"/>
  <c r="P119" i="4" s="1"/>
  <c r="O119" i="4"/>
  <c r="R119" i="4"/>
  <c r="S119" i="4"/>
  <c r="T119" i="4"/>
  <c r="U119" i="4"/>
  <c r="H120" i="4"/>
  <c r="L120" i="4" s="1"/>
  <c r="I120" i="4"/>
  <c r="J120" i="4"/>
  <c r="K120" i="4"/>
  <c r="N120" i="4"/>
  <c r="P120" i="4" s="1"/>
  <c r="O120" i="4"/>
  <c r="R120" i="4"/>
  <c r="S120" i="4"/>
  <c r="T120" i="4"/>
  <c r="U120" i="4"/>
  <c r="H121" i="4"/>
  <c r="I121" i="4"/>
  <c r="J121" i="4"/>
  <c r="K121" i="4"/>
  <c r="N121" i="4"/>
  <c r="O121" i="4"/>
  <c r="P121" i="4" s="1"/>
  <c r="R121" i="4"/>
  <c r="S121" i="4"/>
  <c r="T121" i="4"/>
  <c r="U121" i="4"/>
  <c r="H122" i="4"/>
  <c r="I122" i="4"/>
  <c r="J122" i="4"/>
  <c r="K122" i="4"/>
  <c r="N122" i="4"/>
  <c r="O122" i="4"/>
  <c r="R122" i="4"/>
  <c r="S122" i="4"/>
  <c r="T122" i="4"/>
  <c r="U122" i="4"/>
  <c r="H123" i="4"/>
  <c r="I123" i="4"/>
  <c r="J123" i="4"/>
  <c r="K123" i="4"/>
  <c r="N123" i="4"/>
  <c r="P123" i="4" s="1"/>
  <c r="O123" i="4"/>
  <c r="R123" i="4"/>
  <c r="S123" i="4"/>
  <c r="T123" i="4"/>
  <c r="U123" i="4"/>
  <c r="H124" i="4"/>
  <c r="I124" i="4"/>
  <c r="J124" i="4"/>
  <c r="K124" i="4"/>
  <c r="N124" i="4"/>
  <c r="O124" i="4"/>
  <c r="R124" i="4"/>
  <c r="S124" i="4"/>
  <c r="T124" i="4"/>
  <c r="U124" i="4"/>
  <c r="H125" i="4"/>
  <c r="I125" i="4"/>
  <c r="J125" i="4"/>
  <c r="K125" i="4"/>
  <c r="N125" i="4"/>
  <c r="O125" i="4"/>
  <c r="R125" i="4"/>
  <c r="S125" i="4"/>
  <c r="T125" i="4"/>
  <c r="U125" i="4"/>
  <c r="H126" i="4"/>
  <c r="I126" i="4"/>
  <c r="J126" i="4"/>
  <c r="K126" i="4"/>
  <c r="N126" i="4"/>
  <c r="O126" i="4"/>
  <c r="R126" i="4"/>
  <c r="S126" i="4"/>
  <c r="T126" i="4"/>
  <c r="U126" i="4"/>
  <c r="H127" i="4"/>
  <c r="I127" i="4"/>
  <c r="J127" i="4"/>
  <c r="K127" i="4"/>
  <c r="N127" i="4"/>
  <c r="P127" i="4" s="1"/>
  <c r="O127" i="4"/>
  <c r="R127" i="4"/>
  <c r="S127" i="4"/>
  <c r="T127" i="4"/>
  <c r="U127" i="4"/>
  <c r="H128" i="4"/>
  <c r="L128" i="4" s="1"/>
  <c r="I128" i="4"/>
  <c r="J128" i="4"/>
  <c r="K128" i="4"/>
  <c r="N128" i="4"/>
  <c r="P128" i="4" s="1"/>
  <c r="O128" i="4"/>
  <c r="R128" i="4"/>
  <c r="S128" i="4"/>
  <c r="T128" i="4"/>
  <c r="U128" i="4"/>
  <c r="H129" i="4"/>
  <c r="I129" i="4"/>
  <c r="J129" i="4"/>
  <c r="K129" i="4"/>
  <c r="N129" i="4"/>
  <c r="O129" i="4"/>
  <c r="P129" i="4" s="1"/>
  <c r="R129" i="4"/>
  <c r="S129" i="4"/>
  <c r="T129" i="4"/>
  <c r="U129" i="4"/>
  <c r="H130" i="4"/>
  <c r="I130" i="4"/>
  <c r="J130" i="4"/>
  <c r="K130" i="4"/>
  <c r="N130" i="4"/>
  <c r="O130" i="4"/>
  <c r="R130" i="4"/>
  <c r="S130" i="4"/>
  <c r="T130" i="4"/>
  <c r="U130" i="4"/>
  <c r="H131" i="4"/>
  <c r="I131" i="4"/>
  <c r="J131" i="4"/>
  <c r="K131" i="4"/>
  <c r="N131" i="4"/>
  <c r="P131" i="4" s="1"/>
  <c r="O131" i="4"/>
  <c r="R131" i="4"/>
  <c r="S131" i="4"/>
  <c r="T131" i="4"/>
  <c r="U131" i="4"/>
  <c r="H132" i="4"/>
  <c r="I132" i="4"/>
  <c r="J132" i="4"/>
  <c r="K132" i="4"/>
  <c r="N132" i="4"/>
  <c r="O132" i="4"/>
  <c r="R132" i="4"/>
  <c r="S132" i="4"/>
  <c r="T132" i="4"/>
  <c r="U132" i="4"/>
  <c r="H133" i="4"/>
  <c r="I133" i="4"/>
  <c r="J133" i="4"/>
  <c r="K133" i="4"/>
  <c r="N133" i="4"/>
  <c r="O133" i="4"/>
  <c r="R133" i="4"/>
  <c r="S133" i="4"/>
  <c r="T133" i="4"/>
  <c r="U133" i="4"/>
  <c r="H134" i="4"/>
  <c r="I134" i="4"/>
  <c r="J134" i="4"/>
  <c r="K134" i="4"/>
  <c r="N134" i="4"/>
  <c r="O134" i="4"/>
  <c r="R134" i="4"/>
  <c r="S134" i="4"/>
  <c r="T134" i="4"/>
  <c r="U134" i="4"/>
  <c r="H135" i="4"/>
  <c r="I135" i="4"/>
  <c r="J135" i="4"/>
  <c r="K135" i="4"/>
  <c r="N135" i="4"/>
  <c r="P135" i="4" s="1"/>
  <c r="O135" i="4"/>
  <c r="R135" i="4"/>
  <c r="S135" i="4"/>
  <c r="T135" i="4"/>
  <c r="U135" i="4"/>
  <c r="H136" i="4"/>
  <c r="I136" i="4"/>
  <c r="J136" i="4"/>
  <c r="K136" i="4"/>
  <c r="N136" i="4"/>
  <c r="O136" i="4"/>
  <c r="R136" i="4"/>
  <c r="S136" i="4"/>
  <c r="T136" i="4"/>
  <c r="U136" i="4"/>
  <c r="H137" i="4"/>
  <c r="I137" i="4"/>
  <c r="J137" i="4"/>
  <c r="K137" i="4"/>
  <c r="N137" i="4"/>
  <c r="O137" i="4"/>
  <c r="P137" i="4"/>
  <c r="R137" i="4"/>
  <c r="S137" i="4"/>
  <c r="T137" i="4"/>
  <c r="U137" i="4"/>
  <c r="H144" i="4"/>
  <c r="I144" i="4"/>
  <c r="J144" i="4"/>
  <c r="K144" i="4"/>
  <c r="L144" i="4" s="1"/>
  <c r="N144" i="4"/>
  <c r="O144" i="4"/>
  <c r="R144" i="4"/>
  <c r="S144" i="4"/>
  <c r="T144" i="4"/>
  <c r="U144" i="4"/>
  <c r="H145" i="4"/>
  <c r="I145" i="4"/>
  <c r="J145" i="4"/>
  <c r="K145" i="4"/>
  <c r="N145" i="4"/>
  <c r="P145" i="4" s="1"/>
  <c r="O145" i="4"/>
  <c r="R145" i="4"/>
  <c r="S145" i="4"/>
  <c r="T145" i="4"/>
  <c r="U145" i="4"/>
  <c r="H146" i="4"/>
  <c r="I146" i="4"/>
  <c r="J146" i="4"/>
  <c r="K146" i="4"/>
  <c r="N146" i="4"/>
  <c r="O146" i="4"/>
  <c r="P146" i="4"/>
  <c r="R146" i="4"/>
  <c r="S146" i="4"/>
  <c r="T146" i="4"/>
  <c r="U146" i="4"/>
  <c r="H147" i="4"/>
  <c r="I147" i="4"/>
  <c r="J147" i="4"/>
  <c r="K147" i="4"/>
  <c r="N147" i="4"/>
  <c r="O147" i="4"/>
  <c r="R147" i="4"/>
  <c r="S147" i="4"/>
  <c r="T147" i="4"/>
  <c r="U147" i="4"/>
  <c r="H148" i="4"/>
  <c r="I148" i="4"/>
  <c r="J148" i="4"/>
  <c r="K148" i="4"/>
  <c r="N148" i="4"/>
  <c r="O148" i="4"/>
  <c r="R148" i="4"/>
  <c r="S148" i="4"/>
  <c r="T148" i="4"/>
  <c r="U148" i="4"/>
  <c r="H149" i="4"/>
  <c r="I149" i="4"/>
  <c r="J149" i="4"/>
  <c r="K149" i="4"/>
  <c r="N149" i="4"/>
  <c r="O149" i="4"/>
  <c r="R149" i="4"/>
  <c r="S149" i="4"/>
  <c r="T149" i="4"/>
  <c r="U149" i="4"/>
  <c r="H150" i="4"/>
  <c r="I150" i="4"/>
  <c r="J150" i="4"/>
  <c r="K150" i="4"/>
  <c r="N150" i="4"/>
  <c r="O150" i="4"/>
  <c r="P150" i="4" s="1"/>
  <c r="R150" i="4"/>
  <c r="S150" i="4"/>
  <c r="T150" i="4"/>
  <c r="U150" i="4"/>
  <c r="H151" i="4"/>
  <c r="I151" i="4"/>
  <c r="J151" i="4"/>
  <c r="K151" i="4"/>
  <c r="N151" i="4"/>
  <c r="O151" i="4"/>
  <c r="R151" i="4"/>
  <c r="S151" i="4"/>
  <c r="T151" i="4"/>
  <c r="U151" i="4"/>
  <c r="H152" i="4"/>
  <c r="I152" i="4"/>
  <c r="L152" i="4" s="1"/>
  <c r="J152" i="4"/>
  <c r="K152" i="4"/>
  <c r="N152" i="4"/>
  <c r="O152" i="4"/>
  <c r="R152" i="4"/>
  <c r="S152" i="4"/>
  <c r="T152" i="4"/>
  <c r="U152" i="4"/>
  <c r="H153" i="4"/>
  <c r="L153" i="4" s="1"/>
  <c r="I153" i="4"/>
  <c r="J153" i="4"/>
  <c r="K153" i="4"/>
  <c r="N153" i="4"/>
  <c r="O153" i="4"/>
  <c r="P153" i="4"/>
  <c r="R153" i="4"/>
  <c r="S153" i="4"/>
  <c r="T153" i="4"/>
  <c r="U153" i="4"/>
  <c r="H154" i="4"/>
  <c r="I154" i="4"/>
  <c r="J154" i="4"/>
  <c r="K154" i="4"/>
  <c r="N154" i="4"/>
  <c r="O154" i="4"/>
  <c r="R154" i="4"/>
  <c r="S154" i="4"/>
  <c r="T154" i="4"/>
  <c r="U154" i="4"/>
  <c r="H155" i="4"/>
  <c r="I155" i="4"/>
  <c r="J155" i="4"/>
  <c r="K155" i="4"/>
  <c r="N155" i="4"/>
  <c r="P155" i="4" s="1"/>
  <c r="O155" i="4"/>
  <c r="R155" i="4"/>
  <c r="S155" i="4"/>
  <c r="T155" i="4"/>
  <c r="U155" i="4"/>
  <c r="H156" i="4"/>
  <c r="L156" i="4" s="1"/>
  <c r="I156" i="4"/>
  <c r="J156" i="4"/>
  <c r="K156" i="4"/>
  <c r="N156" i="4"/>
  <c r="P156" i="4" s="1"/>
  <c r="O156" i="4"/>
  <c r="R156" i="4"/>
  <c r="S156" i="4"/>
  <c r="T156" i="4"/>
  <c r="U156" i="4"/>
  <c r="H157" i="4"/>
  <c r="I157" i="4"/>
  <c r="J157" i="4"/>
  <c r="K157" i="4"/>
  <c r="N157" i="4"/>
  <c r="O157" i="4"/>
  <c r="R157" i="4"/>
  <c r="S157" i="4"/>
  <c r="T157" i="4"/>
  <c r="U157" i="4"/>
  <c r="H158" i="4"/>
  <c r="I158" i="4"/>
  <c r="J158" i="4"/>
  <c r="K158" i="4"/>
  <c r="N158" i="4"/>
  <c r="O158" i="4"/>
  <c r="R158" i="4"/>
  <c r="S158" i="4"/>
  <c r="T158" i="4"/>
  <c r="U158" i="4"/>
  <c r="H159" i="4"/>
  <c r="I159" i="4"/>
  <c r="J159" i="4"/>
  <c r="K159" i="4"/>
  <c r="N159" i="4"/>
  <c r="O159" i="4"/>
  <c r="R159" i="4"/>
  <c r="S159" i="4"/>
  <c r="T159" i="4"/>
  <c r="U159" i="4"/>
  <c r="H160" i="4"/>
  <c r="L160" i="4" s="1"/>
  <c r="I160" i="4"/>
  <c r="J160" i="4"/>
  <c r="K160" i="4"/>
  <c r="N160" i="4"/>
  <c r="O160" i="4"/>
  <c r="R160" i="4"/>
  <c r="S160" i="4"/>
  <c r="T160" i="4"/>
  <c r="U160" i="4"/>
  <c r="H161" i="4"/>
  <c r="I161" i="4"/>
  <c r="J161" i="4"/>
  <c r="K161" i="4"/>
  <c r="N161" i="4"/>
  <c r="O161" i="4"/>
  <c r="P161" i="4" s="1"/>
  <c r="R161" i="4"/>
  <c r="S161" i="4"/>
  <c r="T161" i="4"/>
  <c r="U161" i="4"/>
  <c r="H162" i="4"/>
  <c r="I162" i="4"/>
  <c r="J162" i="4"/>
  <c r="K162" i="4"/>
  <c r="N162" i="4"/>
  <c r="P162" i="4" s="1"/>
  <c r="O162" i="4"/>
  <c r="R162" i="4"/>
  <c r="S162" i="4"/>
  <c r="T162" i="4"/>
  <c r="U162" i="4"/>
  <c r="H163" i="4"/>
  <c r="I163" i="4"/>
  <c r="J163" i="4"/>
  <c r="K163" i="4"/>
  <c r="N163" i="4"/>
  <c r="O163" i="4"/>
  <c r="R163" i="4"/>
  <c r="S163" i="4"/>
  <c r="T163" i="4"/>
  <c r="U163" i="4"/>
  <c r="H164" i="4"/>
  <c r="I164" i="4"/>
  <c r="J164" i="4"/>
  <c r="K164" i="4"/>
  <c r="N164" i="4"/>
  <c r="P164" i="4" s="1"/>
  <c r="O164" i="4"/>
  <c r="R164" i="4"/>
  <c r="S164" i="4"/>
  <c r="T164" i="4"/>
  <c r="U164" i="4"/>
  <c r="H165" i="4"/>
  <c r="I165" i="4"/>
  <c r="J165" i="4"/>
  <c r="K165" i="4"/>
  <c r="N165" i="4"/>
  <c r="O165" i="4"/>
  <c r="R165" i="4"/>
  <c r="S165" i="4"/>
  <c r="T165" i="4"/>
  <c r="U165" i="4"/>
  <c r="H172" i="4"/>
  <c r="L172" i="4" s="1"/>
  <c r="I172" i="4"/>
  <c r="J172" i="4"/>
  <c r="K172" i="4"/>
  <c r="N172" i="4"/>
  <c r="O172" i="4"/>
  <c r="R172" i="4"/>
  <c r="S172" i="4"/>
  <c r="T172" i="4"/>
  <c r="U172" i="4"/>
  <c r="H173" i="4"/>
  <c r="I173" i="4"/>
  <c r="J173" i="4"/>
  <c r="K173" i="4"/>
  <c r="N173" i="4"/>
  <c r="O173" i="4"/>
  <c r="R173" i="4"/>
  <c r="S173" i="4"/>
  <c r="T173" i="4"/>
  <c r="U173" i="4"/>
  <c r="H174" i="4"/>
  <c r="I174" i="4"/>
  <c r="J174" i="4"/>
  <c r="K174" i="4"/>
  <c r="N174" i="4"/>
  <c r="P174" i="4" s="1"/>
  <c r="O174" i="4"/>
  <c r="R174" i="4"/>
  <c r="S174" i="4"/>
  <c r="T174" i="4"/>
  <c r="U174" i="4"/>
  <c r="H175" i="4"/>
  <c r="I175" i="4"/>
  <c r="J175" i="4"/>
  <c r="K175" i="4"/>
  <c r="N175" i="4"/>
  <c r="O175" i="4"/>
  <c r="R175" i="4"/>
  <c r="S175" i="4"/>
  <c r="T175" i="4"/>
  <c r="U175" i="4"/>
  <c r="H176" i="4"/>
  <c r="I176" i="4"/>
  <c r="J176" i="4"/>
  <c r="K176" i="4"/>
  <c r="N176" i="4"/>
  <c r="O176" i="4"/>
  <c r="R176" i="4"/>
  <c r="S176" i="4"/>
  <c r="T176" i="4"/>
  <c r="U176" i="4"/>
  <c r="H177" i="4"/>
  <c r="I177" i="4"/>
  <c r="J177" i="4"/>
  <c r="K177" i="4"/>
  <c r="N177" i="4"/>
  <c r="P177" i="4" s="1"/>
  <c r="O177" i="4"/>
  <c r="R177" i="4"/>
  <c r="S177" i="4"/>
  <c r="T177" i="4"/>
  <c r="U177" i="4"/>
  <c r="H178" i="4"/>
  <c r="L178" i="4" s="1"/>
  <c r="I178" i="4"/>
  <c r="J178" i="4"/>
  <c r="K178" i="4"/>
  <c r="N178" i="4"/>
  <c r="P178" i="4" s="1"/>
  <c r="O178" i="4"/>
  <c r="R178" i="4"/>
  <c r="S178" i="4"/>
  <c r="T178" i="4"/>
  <c r="U178" i="4"/>
  <c r="H179" i="4"/>
  <c r="I179" i="4"/>
  <c r="J179" i="4"/>
  <c r="K179" i="4"/>
  <c r="N179" i="4"/>
  <c r="O179" i="4"/>
  <c r="R179" i="4"/>
  <c r="S179" i="4"/>
  <c r="T179" i="4"/>
  <c r="U179" i="4"/>
  <c r="H180" i="4"/>
  <c r="I180" i="4"/>
  <c r="J180" i="4"/>
  <c r="K180" i="4"/>
  <c r="N180" i="4"/>
  <c r="P180" i="4" s="1"/>
  <c r="O180" i="4"/>
  <c r="R180" i="4"/>
  <c r="S180" i="4"/>
  <c r="T180" i="4"/>
  <c r="U180" i="4"/>
  <c r="H181" i="4"/>
  <c r="I181" i="4"/>
  <c r="J181" i="4"/>
  <c r="K181" i="4"/>
  <c r="N181" i="4"/>
  <c r="O181" i="4"/>
  <c r="R181" i="4"/>
  <c r="S181" i="4"/>
  <c r="T181" i="4"/>
  <c r="U181" i="4"/>
  <c r="H182" i="4"/>
  <c r="I182" i="4"/>
  <c r="J182" i="4"/>
  <c r="K182" i="4"/>
  <c r="N182" i="4"/>
  <c r="O182" i="4"/>
  <c r="R182" i="4"/>
  <c r="S182" i="4"/>
  <c r="T182" i="4"/>
  <c r="U182" i="4"/>
  <c r="H183" i="4"/>
  <c r="I183" i="4"/>
  <c r="J183" i="4"/>
  <c r="K183" i="4"/>
  <c r="N183" i="4"/>
  <c r="O183" i="4"/>
  <c r="P183" i="4" s="1"/>
  <c r="R183" i="4"/>
  <c r="S183" i="4"/>
  <c r="T183" i="4"/>
  <c r="U183" i="4"/>
  <c r="H184" i="4"/>
  <c r="I184" i="4"/>
  <c r="J184" i="4"/>
  <c r="K184" i="4"/>
  <c r="N184" i="4"/>
  <c r="O184" i="4"/>
  <c r="R184" i="4"/>
  <c r="S184" i="4"/>
  <c r="T184" i="4"/>
  <c r="U184" i="4"/>
  <c r="H185" i="4"/>
  <c r="I185" i="4"/>
  <c r="J185" i="4"/>
  <c r="K185" i="4"/>
  <c r="N185" i="4"/>
  <c r="O185" i="4"/>
  <c r="P185" i="4" s="1"/>
  <c r="R185" i="4"/>
  <c r="S185" i="4"/>
  <c r="T185" i="4"/>
  <c r="U185" i="4"/>
  <c r="H186" i="4"/>
  <c r="I186" i="4"/>
  <c r="J186" i="4"/>
  <c r="K186" i="4"/>
  <c r="N186" i="4"/>
  <c r="O186" i="4"/>
  <c r="R186" i="4"/>
  <c r="S186" i="4"/>
  <c r="T186" i="4"/>
  <c r="U186" i="4"/>
  <c r="H187" i="4"/>
  <c r="I187" i="4"/>
  <c r="J187" i="4"/>
  <c r="K187" i="4"/>
  <c r="N187" i="4"/>
  <c r="O187" i="4"/>
  <c r="R187" i="4"/>
  <c r="S187" i="4"/>
  <c r="T187" i="4"/>
  <c r="U187" i="4"/>
  <c r="H188" i="4"/>
  <c r="I188" i="4"/>
  <c r="J188" i="4"/>
  <c r="K188" i="4"/>
  <c r="N188" i="4"/>
  <c r="O188" i="4"/>
  <c r="R188" i="4"/>
  <c r="S188" i="4"/>
  <c r="T188" i="4"/>
  <c r="U188" i="4"/>
  <c r="H189" i="4"/>
  <c r="I189" i="4"/>
  <c r="J189" i="4"/>
  <c r="K189" i="4"/>
  <c r="N189" i="4"/>
  <c r="P189" i="4" s="1"/>
  <c r="O189" i="4"/>
  <c r="R189" i="4"/>
  <c r="S189" i="4"/>
  <c r="T189" i="4"/>
  <c r="U189" i="4"/>
  <c r="H190" i="4"/>
  <c r="I190" i="4"/>
  <c r="J190" i="4"/>
  <c r="K190" i="4"/>
  <c r="N190" i="4"/>
  <c r="O190" i="4"/>
  <c r="R190" i="4"/>
  <c r="S190" i="4"/>
  <c r="T190" i="4"/>
  <c r="U190" i="4"/>
  <c r="H191" i="4"/>
  <c r="I191" i="4"/>
  <c r="J191" i="4"/>
  <c r="K191" i="4"/>
  <c r="N191" i="4"/>
  <c r="O191" i="4"/>
  <c r="P191" i="4" s="1"/>
  <c r="R191" i="4"/>
  <c r="S191" i="4"/>
  <c r="T191" i="4"/>
  <c r="U191" i="4"/>
  <c r="H192" i="4"/>
  <c r="I192" i="4"/>
  <c r="J192" i="4"/>
  <c r="K192" i="4"/>
  <c r="N192" i="4"/>
  <c r="O192" i="4"/>
  <c r="R192" i="4"/>
  <c r="S192" i="4"/>
  <c r="T192" i="4"/>
  <c r="U192" i="4"/>
  <c r="H193" i="4"/>
  <c r="I193" i="4"/>
  <c r="J193" i="4"/>
  <c r="K193" i="4"/>
  <c r="N193" i="4"/>
  <c r="P193" i="4" s="1"/>
  <c r="O193" i="4"/>
  <c r="R193" i="4"/>
  <c r="S193" i="4"/>
  <c r="T193" i="4"/>
  <c r="U193" i="4"/>
  <c r="H200" i="4"/>
  <c r="I200" i="4"/>
  <c r="J200" i="4"/>
  <c r="K200" i="4"/>
  <c r="N200" i="4"/>
  <c r="O200" i="4"/>
  <c r="P200" i="4" s="1"/>
  <c r="R200" i="4"/>
  <c r="S200" i="4"/>
  <c r="T200" i="4"/>
  <c r="U200" i="4"/>
  <c r="H201" i="4"/>
  <c r="I201" i="4"/>
  <c r="J201" i="4"/>
  <c r="K201" i="4"/>
  <c r="N201" i="4"/>
  <c r="O201" i="4"/>
  <c r="R201" i="4"/>
  <c r="S201" i="4"/>
  <c r="T201" i="4"/>
  <c r="U201" i="4"/>
  <c r="H202" i="4"/>
  <c r="I202" i="4"/>
  <c r="L202" i="4" s="1"/>
  <c r="J202" i="4"/>
  <c r="K202" i="4"/>
  <c r="N202" i="4"/>
  <c r="P202" i="4" s="1"/>
  <c r="O202" i="4"/>
  <c r="R202" i="4"/>
  <c r="S202" i="4"/>
  <c r="T202" i="4"/>
  <c r="U202" i="4"/>
  <c r="H203" i="4"/>
  <c r="I203" i="4"/>
  <c r="J203" i="4"/>
  <c r="K203" i="4"/>
  <c r="N203" i="4"/>
  <c r="O203" i="4"/>
  <c r="P203" i="4" s="1"/>
  <c r="R203" i="4"/>
  <c r="S203" i="4"/>
  <c r="T203" i="4"/>
  <c r="U203" i="4"/>
  <c r="H204" i="4"/>
  <c r="I204" i="4"/>
  <c r="J204" i="4"/>
  <c r="K204" i="4"/>
  <c r="N204" i="4"/>
  <c r="O204" i="4"/>
  <c r="R204" i="4"/>
  <c r="S204" i="4"/>
  <c r="T204" i="4"/>
  <c r="U204" i="4"/>
  <c r="H205" i="4"/>
  <c r="I205" i="4"/>
  <c r="J205" i="4"/>
  <c r="K205" i="4"/>
  <c r="N205" i="4"/>
  <c r="P205" i="4" s="1"/>
  <c r="O205" i="4"/>
  <c r="R205" i="4"/>
  <c r="S205" i="4"/>
  <c r="T205" i="4"/>
  <c r="U205" i="4"/>
  <c r="H206" i="4"/>
  <c r="I206" i="4"/>
  <c r="J206" i="4"/>
  <c r="K206" i="4"/>
  <c r="N206" i="4"/>
  <c r="P206" i="4" s="1"/>
  <c r="O206" i="4"/>
  <c r="R206" i="4"/>
  <c r="S206" i="4"/>
  <c r="T206" i="4"/>
  <c r="U206" i="4"/>
  <c r="H207" i="4"/>
  <c r="I207" i="4"/>
  <c r="J207" i="4"/>
  <c r="K207" i="4"/>
  <c r="N207" i="4"/>
  <c r="O207" i="4"/>
  <c r="R207" i="4"/>
  <c r="S207" i="4"/>
  <c r="T207" i="4"/>
  <c r="U207" i="4"/>
  <c r="H208" i="4"/>
  <c r="I208" i="4"/>
  <c r="J208" i="4"/>
  <c r="K208" i="4"/>
  <c r="N208" i="4"/>
  <c r="O208" i="4"/>
  <c r="R208" i="4"/>
  <c r="S208" i="4"/>
  <c r="T208" i="4"/>
  <c r="U208" i="4"/>
  <c r="H209" i="4"/>
  <c r="I209" i="4"/>
  <c r="J209" i="4"/>
  <c r="K209" i="4"/>
  <c r="N209" i="4"/>
  <c r="O209" i="4"/>
  <c r="R209" i="4"/>
  <c r="S209" i="4"/>
  <c r="T209" i="4"/>
  <c r="U209" i="4"/>
  <c r="H210" i="4"/>
  <c r="I210" i="4"/>
  <c r="J210" i="4"/>
  <c r="K210" i="4"/>
  <c r="N210" i="4"/>
  <c r="O210" i="4"/>
  <c r="R210" i="4"/>
  <c r="S210" i="4"/>
  <c r="T210" i="4"/>
  <c r="U210" i="4"/>
  <c r="H211" i="4"/>
  <c r="I211" i="4"/>
  <c r="J211" i="4"/>
  <c r="K211" i="4"/>
  <c r="N211" i="4"/>
  <c r="O211" i="4"/>
  <c r="R211" i="4"/>
  <c r="S211" i="4"/>
  <c r="T211" i="4"/>
  <c r="U211" i="4"/>
  <c r="H212" i="4"/>
  <c r="I212" i="4"/>
  <c r="J212" i="4"/>
  <c r="K212" i="4"/>
  <c r="N212" i="4"/>
  <c r="O212" i="4"/>
  <c r="R212" i="4"/>
  <c r="S212" i="4"/>
  <c r="T212" i="4"/>
  <c r="U212" i="4"/>
  <c r="H213" i="4"/>
  <c r="I213" i="4"/>
  <c r="J213" i="4"/>
  <c r="K213" i="4"/>
  <c r="N213" i="4"/>
  <c r="O213" i="4"/>
  <c r="R213" i="4"/>
  <c r="S213" i="4"/>
  <c r="T213" i="4"/>
  <c r="U213" i="4"/>
  <c r="H214" i="4"/>
  <c r="I214" i="4"/>
  <c r="J214" i="4"/>
  <c r="K214" i="4"/>
  <c r="N214" i="4"/>
  <c r="O214" i="4"/>
  <c r="R214" i="4"/>
  <c r="S214" i="4"/>
  <c r="T214" i="4"/>
  <c r="U214" i="4"/>
  <c r="H215" i="4"/>
  <c r="I215" i="4"/>
  <c r="J215" i="4"/>
  <c r="K215" i="4"/>
  <c r="N215" i="4"/>
  <c r="O215" i="4"/>
  <c r="R215" i="4"/>
  <c r="S215" i="4"/>
  <c r="T215" i="4"/>
  <c r="U215" i="4"/>
  <c r="H216" i="4"/>
  <c r="I216" i="4"/>
  <c r="J216" i="4"/>
  <c r="K216" i="4"/>
  <c r="N216" i="4"/>
  <c r="O216" i="4"/>
  <c r="P216" i="4" s="1"/>
  <c r="R216" i="4"/>
  <c r="S216" i="4"/>
  <c r="T216" i="4"/>
  <c r="U216" i="4"/>
  <c r="H217" i="4"/>
  <c r="I217" i="4"/>
  <c r="J217" i="4"/>
  <c r="K217" i="4"/>
  <c r="N217" i="4"/>
  <c r="O217" i="4"/>
  <c r="R217" i="4"/>
  <c r="S217" i="4"/>
  <c r="T217" i="4"/>
  <c r="U217" i="4"/>
  <c r="H218" i="4"/>
  <c r="I218" i="4"/>
  <c r="J218" i="4"/>
  <c r="K218" i="4"/>
  <c r="N218" i="4"/>
  <c r="P218" i="4" s="1"/>
  <c r="O218" i="4"/>
  <c r="R218" i="4"/>
  <c r="S218" i="4"/>
  <c r="T218" i="4"/>
  <c r="U218" i="4"/>
  <c r="H219" i="4"/>
  <c r="I219" i="4"/>
  <c r="J219" i="4"/>
  <c r="K219" i="4"/>
  <c r="N219" i="4"/>
  <c r="O219" i="4"/>
  <c r="P219" i="4" s="1"/>
  <c r="R219" i="4"/>
  <c r="S219" i="4"/>
  <c r="T219" i="4"/>
  <c r="U219" i="4"/>
  <c r="H220" i="4"/>
  <c r="I220" i="4"/>
  <c r="J220" i="4"/>
  <c r="K220" i="4"/>
  <c r="N220" i="4"/>
  <c r="O220" i="4"/>
  <c r="R220" i="4"/>
  <c r="S220" i="4"/>
  <c r="T220" i="4"/>
  <c r="U220" i="4"/>
  <c r="H221" i="4"/>
  <c r="I221" i="4"/>
  <c r="J221" i="4"/>
  <c r="K221" i="4"/>
  <c r="N221" i="4"/>
  <c r="P221" i="4" s="1"/>
  <c r="O221" i="4"/>
  <c r="R221" i="4"/>
  <c r="S221" i="4"/>
  <c r="T221" i="4"/>
  <c r="U221" i="4"/>
  <c r="H228" i="4"/>
  <c r="I228" i="4"/>
  <c r="J228" i="4"/>
  <c r="K228" i="4"/>
  <c r="N228" i="4"/>
  <c r="P228" i="4" s="1"/>
  <c r="O228" i="4"/>
  <c r="R228" i="4"/>
  <c r="S228" i="4"/>
  <c r="T228" i="4"/>
  <c r="U228" i="4"/>
  <c r="H229" i="4"/>
  <c r="I229" i="4"/>
  <c r="J229" i="4"/>
  <c r="K229" i="4"/>
  <c r="N229" i="4"/>
  <c r="O229" i="4"/>
  <c r="R229" i="4"/>
  <c r="S229" i="4"/>
  <c r="T229" i="4"/>
  <c r="U229" i="4"/>
  <c r="H230" i="4"/>
  <c r="I230" i="4"/>
  <c r="J230" i="4"/>
  <c r="K230" i="4"/>
  <c r="N230" i="4"/>
  <c r="P230" i="4" s="1"/>
  <c r="O230" i="4"/>
  <c r="R230" i="4"/>
  <c r="S230" i="4"/>
  <c r="T230" i="4"/>
  <c r="U230" i="4"/>
  <c r="H231" i="4"/>
  <c r="I231" i="4"/>
  <c r="J231" i="4"/>
  <c r="K231" i="4"/>
  <c r="N231" i="4"/>
  <c r="O231" i="4"/>
  <c r="R231" i="4"/>
  <c r="S231" i="4"/>
  <c r="T231" i="4"/>
  <c r="U231" i="4"/>
  <c r="H232" i="4"/>
  <c r="I232" i="4"/>
  <c r="J232" i="4"/>
  <c r="K232" i="4"/>
  <c r="N232" i="4"/>
  <c r="O232" i="4"/>
  <c r="R232" i="4"/>
  <c r="S232" i="4"/>
  <c r="T232" i="4"/>
  <c r="U232" i="4"/>
  <c r="H233" i="4"/>
  <c r="I233" i="4"/>
  <c r="J233" i="4"/>
  <c r="K233" i="4"/>
  <c r="N233" i="4"/>
  <c r="O233" i="4"/>
  <c r="R233" i="4"/>
  <c r="S233" i="4"/>
  <c r="T233" i="4"/>
  <c r="U233" i="4"/>
  <c r="H234" i="4"/>
  <c r="I234" i="4"/>
  <c r="J234" i="4"/>
  <c r="K234" i="4"/>
  <c r="N234" i="4"/>
  <c r="O234" i="4"/>
  <c r="R234" i="4"/>
  <c r="S234" i="4"/>
  <c r="T234" i="4"/>
  <c r="U234" i="4"/>
  <c r="H235" i="4"/>
  <c r="I235" i="4"/>
  <c r="J235" i="4"/>
  <c r="K235" i="4"/>
  <c r="N235" i="4"/>
  <c r="P235" i="4" s="1"/>
  <c r="O235" i="4"/>
  <c r="R235" i="4"/>
  <c r="S235" i="4"/>
  <c r="T235" i="4"/>
  <c r="U235" i="4"/>
  <c r="H236" i="4"/>
  <c r="I236" i="4"/>
  <c r="J236" i="4"/>
  <c r="K236" i="4"/>
  <c r="N236" i="4"/>
  <c r="O236" i="4"/>
  <c r="P236" i="4" s="1"/>
  <c r="R236" i="4"/>
  <c r="S236" i="4"/>
  <c r="T236" i="4"/>
  <c r="U236" i="4"/>
  <c r="H237" i="4"/>
  <c r="I237" i="4"/>
  <c r="J237" i="4"/>
  <c r="K237" i="4"/>
  <c r="N237" i="4"/>
  <c r="P237" i="4" s="1"/>
  <c r="O237" i="4"/>
  <c r="R237" i="4"/>
  <c r="S237" i="4"/>
  <c r="T237" i="4"/>
  <c r="U237" i="4"/>
  <c r="H238" i="4"/>
  <c r="I238" i="4"/>
  <c r="J238" i="4"/>
  <c r="K238" i="4"/>
  <c r="N238" i="4"/>
  <c r="O238" i="4"/>
  <c r="R238" i="4"/>
  <c r="S238" i="4"/>
  <c r="T238" i="4"/>
  <c r="U238" i="4"/>
  <c r="H239" i="4"/>
  <c r="L239" i="4" s="1"/>
  <c r="I239" i="4"/>
  <c r="J239" i="4"/>
  <c r="K239" i="4"/>
  <c r="N239" i="4"/>
  <c r="P239" i="4" s="1"/>
  <c r="O239" i="4"/>
  <c r="R239" i="4"/>
  <c r="S239" i="4"/>
  <c r="T239" i="4"/>
  <c r="U239" i="4"/>
  <c r="H240" i="4"/>
  <c r="I240" i="4"/>
  <c r="J240" i="4"/>
  <c r="K240" i="4"/>
  <c r="N240" i="4"/>
  <c r="O240" i="4"/>
  <c r="R240" i="4"/>
  <c r="S240" i="4"/>
  <c r="T240" i="4"/>
  <c r="U240" i="4"/>
  <c r="H241" i="4"/>
  <c r="I241" i="4"/>
  <c r="J241" i="4"/>
  <c r="K241" i="4"/>
  <c r="N241" i="4"/>
  <c r="O241" i="4"/>
  <c r="R241" i="4"/>
  <c r="S241" i="4"/>
  <c r="T241" i="4"/>
  <c r="U241" i="4"/>
  <c r="H242" i="4"/>
  <c r="I242" i="4"/>
  <c r="J242" i="4"/>
  <c r="K242" i="4"/>
  <c r="N242" i="4"/>
  <c r="O242" i="4"/>
  <c r="P242" i="4" s="1"/>
  <c r="R242" i="4"/>
  <c r="S242" i="4"/>
  <c r="T242" i="4"/>
  <c r="U242" i="4"/>
  <c r="H243" i="4"/>
  <c r="L243" i="4" s="1"/>
  <c r="I243" i="4"/>
  <c r="J243" i="4"/>
  <c r="K243" i="4"/>
  <c r="N243" i="4"/>
  <c r="P243" i="4" s="1"/>
  <c r="O243" i="4"/>
  <c r="R243" i="4"/>
  <c r="S243" i="4"/>
  <c r="T243" i="4"/>
  <c r="U243" i="4"/>
  <c r="H244" i="4"/>
  <c r="I244" i="4"/>
  <c r="J244" i="4"/>
  <c r="K244" i="4"/>
  <c r="N244" i="4"/>
  <c r="O244" i="4"/>
  <c r="P244" i="4" s="1"/>
  <c r="R244" i="4"/>
  <c r="S244" i="4"/>
  <c r="T244" i="4"/>
  <c r="U244" i="4"/>
  <c r="H245" i="4"/>
  <c r="I245" i="4"/>
  <c r="J245" i="4"/>
  <c r="K245" i="4"/>
  <c r="N245" i="4"/>
  <c r="P245" i="4" s="1"/>
  <c r="O245" i="4"/>
  <c r="R245" i="4"/>
  <c r="S245" i="4"/>
  <c r="T245" i="4"/>
  <c r="U245" i="4"/>
  <c r="H246" i="4"/>
  <c r="I246" i="4"/>
  <c r="J246" i="4"/>
  <c r="K246" i="4"/>
  <c r="N246" i="4"/>
  <c r="P246" i="4" s="1"/>
  <c r="O246" i="4"/>
  <c r="R246" i="4"/>
  <c r="S246" i="4"/>
  <c r="T246" i="4"/>
  <c r="U246" i="4"/>
  <c r="H247" i="4"/>
  <c r="I247" i="4"/>
  <c r="J247" i="4"/>
  <c r="K247" i="4"/>
  <c r="N247" i="4"/>
  <c r="O247" i="4"/>
  <c r="R247" i="4"/>
  <c r="S247" i="4"/>
  <c r="T247" i="4"/>
  <c r="U247" i="4"/>
  <c r="H248" i="4"/>
  <c r="I248" i="4"/>
  <c r="J248" i="4"/>
  <c r="K248" i="4"/>
  <c r="N248" i="4"/>
  <c r="O248" i="4"/>
  <c r="R248" i="4"/>
  <c r="S248" i="4"/>
  <c r="T248" i="4"/>
  <c r="U248" i="4"/>
  <c r="H249" i="4"/>
  <c r="I249" i="4"/>
  <c r="J249" i="4"/>
  <c r="K249" i="4"/>
  <c r="N249" i="4"/>
  <c r="O249" i="4"/>
  <c r="R249" i="4"/>
  <c r="S249" i="4"/>
  <c r="T249" i="4"/>
  <c r="U249" i="4"/>
  <c r="H256" i="4"/>
  <c r="I256" i="4"/>
  <c r="J256" i="4"/>
  <c r="K256" i="4"/>
  <c r="N256" i="4"/>
  <c r="O256" i="4"/>
  <c r="R256" i="4"/>
  <c r="S256" i="4"/>
  <c r="T256" i="4"/>
  <c r="U256" i="4"/>
  <c r="H257" i="4"/>
  <c r="I257" i="4"/>
  <c r="J257" i="4"/>
  <c r="K257" i="4"/>
  <c r="N257" i="4"/>
  <c r="O257" i="4"/>
  <c r="R257" i="4"/>
  <c r="S257" i="4"/>
  <c r="T257" i="4"/>
  <c r="U257" i="4"/>
  <c r="H258" i="4"/>
  <c r="I258" i="4"/>
  <c r="J258" i="4"/>
  <c r="K258" i="4"/>
  <c r="N258" i="4"/>
  <c r="O258" i="4"/>
  <c r="R258" i="4"/>
  <c r="S258" i="4"/>
  <c r="T258" i="4"/>
  <c r="U258" i="4"/>
  <c r="H259" i="4"/>
  <c r="I259" i="4"/>
  <c r="J259" i="4"/>
  <c r="K259" i="4"/>
  <c r="N259" i="4"/>
  <c r="O259" i="4"/>
  <c r="R259" i="4"/>
  <c r="S259" i="4"/>
  <c r="T259" i="4"/>
  <c r="U259" i="4"/>
  <c r="H260" i="4"/>
  <c r="L260" i="4" s="1"/>
  <c r="I260" i="4"/>
  <c r="J260" i="4"/>
  <c r="K260" i="4"/>
  <c r="N260" i="4"/>
  <c r="P260" i="4" s="1"/>
  <c r="O260" i="4"/>
  <c r="R260" i="4"/>
  <c r="S260" i="4"/>
  <c r="T260" i="4"/>
  <c r="U260" i="4"/>
  <c r="H261" i="4"/>
  <c r="I261" i="4"/>
  <c r="J261" i="4"/>
  <c r="K261" i="4"/>
  <c r="N261" i="4"/>
  <c r="O261" i="4"/>
  <c r="P261" i="4" s="1"/>
  <c r="R261" i="4"/>
  <c r="S261" i="4"/>
  <c r="T261" i="4"/>
  <c r="U261" i="4"/>
  <c r="H262" i="4"/>
  <c r="I262" i="4"/>
  <c r="J262" i="4"/>
  <c r="K262" i="4"/>
  <c r="N262" i="4"/>
  <c r="P262" i="4" s="1"/>
  <c r="O262" i="4"/>
  <c r="R262" i="4"/>
  <c r="S262" i="4"/>
  <c r="T262" i="4"/>
  <c r="U262" i="4"/>
  <c r="H263" i="4"/>
  <c r="I263" i="4"/>
  <c r="J263" i="4"/>
  <c r="K263" i="4"/>
  <c r="N263" i="4"/>
  <c r="O263" i="4"/>
  <c r="R263" i="4"/>
  <c r="S263" i="4"/>
  <c r="T263" i="4"/>
  <c r="U263" i="4"/>
  <c r="H264" i="4"/>
  <c r="I264" i="4"/>
  <c r="J264" i="4"/>
  <c r="K264" i="4"/>
  <c r="N264" i="4"/>
  <c r="P264" i="4" s="1"/>
  <c r="O264" i="4"/>
  <c r="R264" i="4"/>
  <c r="S264" i="4"/>
  <c r="T264" i="4"/>
  <c r="U264" i="4"/>
  <c r="H265" i="4"/>
  <c r="L265" i="4" s="1"/>
  <c r="I265" i="4"/>
  <c r="J265" i="4"/>
  <c r="K265" i="4"/>
  <c r="N265" i="4"/>
  <c r="O265" i="4"/>
  <c r="R265" i="4"/>
  <c r="S265" i="4"/>
  <c r="T265" i="4"/>
  <c r="U265" i="4"/>
  <c r="H266" i="4"/>
  <c r="I266" i="4"/>
  <c r="J266" i="4"/>
  <c r="K266" i="4"/>
  <c r="N266" i="4"/>
  <c r="O266" i="4"/>
  <c r="R266" i="4"/>
  <c r="S266" i="4"/>
  <c r="T266" i="4"/>
  <c r="U266" i="4"/>
  <c r="H267" i="4"/>
  <c r="I267" i="4"/>
  <c r="J267" i="4"/>
  <c r="K267" i="4"/>
  <c r="N267" i="4"/>
  <c r="O267" i="4"/>
  <c r="P267" i="4" s="1"/>
  <c r="R267" i="4"/>
  <c r="S267" i="4"/>
  <c r="T267" i="4"/>
  <c r="U267" i="4"/>
  <c r="H268" i="4"/>
  <c r="L268" i="4" s="1"/>
  <c r="I268" i="4"/>
  <c r="J268" i="4"/>
  <c r="K268" i="4"/>
  <c r="N268" i="4"/>
  <c r="P268" i="4" s="1"/>
  <c r="O268" i="4"/>
  <c r="R268" i="4"/>
  <c r="S268" i="4"/>
  <c r="T268" i="4"/>
  <c r="U268" i="4"/>
  <c r="H269" i="4"/>
  <c r="I269" i="4"/>
  <c r="J269" i="4"/>
  <c r="K269" i="4"/>
  <c r="N269" i="4"/>
  <c r="O269" i="4"/>
  <c r="P269" i="4" s="1"/>
  <c r="R269" i="4"/>
  <c r="S269" i="4"/>
  <c r="T269" i="4"/>
  <c r="U269" i="4"/>
  <c r="H270" i="4"/>
  <c r="I270" i="4"/>
  <c r="J270" i="4"/>
  <c r="K270" i="4"/>
  <c r="N270" i="4"/>
  <c r="P270" i="4" s="1"/>
  <c r="O270" i="4"/>
  <c r="R270" i="4"/>
  <c r="S270" i="4"/>
  <c r="T270" i="4"/>
  <c r="U270" i="4"/>
  <c r="H271" i="4"/>
  <c r="I271" i="4"/>
  <c r="J271" i="4"/>
  <c r="K271" i="4"/>
  <c r="N271" i="4"/>
  <c r="O271" i="4"/>
  <c r="R271" i="4"/>
  <c r="S271" i="4"/>
  <c r="T271" i="4"/>
  <c r="U271" i="4"/>
  <c r="H272" i="4"/>
  <c r="I272" i="4"/>
  <c r="J272" i="4"/>
  <c r="K272" i="4"/>
  <c r="N272" i="4"/>
  <c r="P272" i="4" s="1"/>
  <c r="O272" i="4"/>
  <c r="R272" i="4"/>
  <c r="S272" i="4"/>
  <c r="T272" i="4"/>
  <c r="U272" i="4"/>
  <c r="H273" i="4"/>
  <c r="I273" i="4"/>
  <c r="J273" i="4"/>
  <c r="K273" i="4"/>
  <c r="N273" i="4"/>
  <c r="O273" i="4"/>
  <c r="R273" i="4"/>
  <c r="S273" i="4"/>
  <c r="T273" i="4"/>
  <c r="U273" i="4"/>
  <c r="H274" i="4"/>
  <c r="I274" i="4"/>
  <c r="J274" i="4"/>
  <c r="K274" i="4"/>
  <c r="N274" i="4"/>
  <c r="O274" i="4"/>
  <c r="R274" i="4"/>
  <c r="S274" i="4"/>
  <c r="T274" i="4"/>
  <c r="U274" i="4"/>
  <c r="H275" i="4"/>
  <c r="I275" i="4"/>
  <c r="J275" i="4"/>
  <c r="K275" i="4"/>
  <c r="N275" i="4"/>
  <c r="O275" i="4"/>
  <c r="P275" i="4" s="1"/>
  <c r="R275" i="4"/>
  <c r="S275" i="4"/>
  <c r="T275" i="4"/>
  <c r="U275" i="4"/>
  <c r="H276" i="4"/>
  <c r="I276" i="4"/>
  <c r="J276" i="4"/>
  <c r="K276" i="4"/>
  <c r="N276" i="4"/>
  <c r="O276" i="4"/>
  <c r="R276" i="4"/>
  <c r="S276" i="4"/>
  <c r="T276" i="4"/>
  <c r="U276" i="4"/>
  <c r="H277" i="4"/>
  <c r="I277" i="4"/>
  <c r="J277" i="4"/>
  <c r="K277" i="4"/>
  <c r="N277" i="4"/>
  <c r="O277" i="4"/>
  <c r="R277" i="4"/>
  <c r="S277" i="4"/>
  <c r="T277" i="4"/>
  <c r="U277" i="4"/>
  <c r="H284" i="4"/>
  <c r="I284" i="4"/>
  <c r="J284" i="4"/>
  <c r="K284" i="4"/>
  <c r="N284" i="4"/>
  <c r="P284" i="4" s="1"/>
  <c r="O284" i="4"/>
  <c r="R284" i="4"/>
  <c r="S284" i="4"/>
  <c r="T284" i="4"/>
  <c r="U284" i="4"/>
  <c r="H285" i="4"/>
  <c r="I285" i="4"/>
  <c r="J285" i="4"/>
  <c r="K285" i="4"/>
  <c r="N285" i="4"/>
  <c r="P285" i="4" s="1"/>
  <c r="O285" i="4"/>
  <c r="R285" i="4"/>
  <c r="S285" i="4"/>
  <c r="T285" i="4"/>
  <c r="U285" i="4"/>
  <c r="H286" i="4"/>
  <c r="I286" i="4"/>
  <c r="J286" i="4"/>
  <c r="K286" i="4"/>
  <c r="N286" i="4"/>
  <c r="O286" i="4"/>
  <c r="R286" i="4"/>
  <c r="S286" i="4"/>
  <c r="T286" i="4"/>
  <c r="U286" i="4"/>
  <c r="H287" i="4"/>
  <c r="L287" i="4" s="1"/>
  <c r="I287" i="4"/>
  <c r="J287" i="4"/>
  <c r="K287" i="4"/>
  <c r="N287" i="4"/>
  <c r="O287" i="4"/>
  <c r="R287" i="4"/>
  <c r="S287" i="4"/>
  <c r="T287" i="4"/>
  <c r="U287" i="4"/>
  <c r="H288" i="4"/>
  <c r="I288" i="4"/>
  <c r="J288" i="4"/>
  <c r="K288" i="4"/>
  <c r="N288" i="4"/>
  <c r="P288" i="4" s="1"/>
  <c r="O288" i="4"/>
  <c r="R288" i="4"/>
  <c r="S288" i="4"/>
  <c r="T288" i="4"/>
  <c r="U288" i="4"/>
  <c r="H289" i="4"/>
  <c r="I289" i="4"/>
  <c r="J289" i="4"/>
  <c r="K289" i="4"/>
  <c r="N289" i="4"/>
  <c r="O289" i="4"/>
  <c r="R289" i="4"/>
  <c r="S289" i="4"/>
  <c r="T289" i="4"/>
  <c r="U289" i="4"/>
  <c r="H290" i="4"/>
  <c r="I290" i="4"/>
  <c r="J290" i="4"/>
  <c r="K290" i="4"/>
  <c r="N290" i="4"/>
  <c r="O290" i="4"/>
  <c r="R290" i="4"/>
  <c r="S290" i="4"/>
  <c r="T290" i="4"/>
  <c r="U290" i="4"/>
  <c r="H291" i="4"/>
  <c r="L291" i="4" s="1"/>
  <c r="I291" i="4"/>
  <c r="J291" i="4"/>
  <c r="K291" i="4"/>
  <c r="N291" i="4"/>
  <c r="O291" i="4"/>
  <c r="R291" i="4"/>
  <c r="S291" i="4"/>
  <c r="T291" i="4"/>
  <c r="U291" i="4"/>
  <c r="H292" i="4"/>
  <c r="I292" i="4"/>
  <c r="J292" i="4"/>
  <c r="K292" i="4"/>
  <c r="N292" i="4"/>
  <c r="P292" i="4" s="1"/>
  <c r="O292" i="4"/>
  <c r="R292" i="4"/>
  <c r="S292" i="4"/>
  <c r="T292" i="4"/>
  <c r="U292" i="4"/>
  <c r="H293" i="4"/>
  <c r="I293" i="4"/>
  <c r="L293" i="4" s="1"/>
  <c r="J293" i="4"/>
  <c r="K293" i="4"/>
  <c r="N293" i="4"/>
  <c r="O293" i="4"/>
  <c r="R293" i="4"/>
  <c r="S293" i="4"/>
  <c r="T293" i="4"/>
  <c r="U293" i="4"/>
  <c r="H294" i="4"/>
  <c r="I294" i="4"/>
  <c r="J294" i="4"/>
  <c r="K294" i="4"/>
  <c r="N294" i="4"/>
  <c r="O294" i="4"/>
  <c r="R294" i="4"/>
  <c r="S294" i="4"/>
  <c r="T294" i="4"/>
  <c r="U294" i="4"/>
  <c r="H295" i="4"/>
  <c r="I295" i="4"/>
  <c r="J295" i="4"/>
  <c r="K295" i="4"/>
  <c r="N295" i="4"/>
  <c r="O295" i="4"/>
  <c r="P295" i="4" s="1"/>
  <c r="R295" i="4"/>
  <c r="S295" i="4"/>
  <c r="T295" i="4"/>
  <c r="U295" i="4"/>
  <c r="H296" i="4"/>
  <c r="I296" i="4"/>
  <c r="J296" i="4"/>
  <c r="K296" i="4"/>
  <c r="N296" i="4"/>
  <c r="P296" i="4" s="1"/>
  <c r="O296" i="4"/>
  <c r="R296" i="4"/>
  <c r="S296" i="4"/>
  <c r="T296" i="4"/>
  <c r="U296" i="4"/>
  <c r="H297" i="4"/>
  <c r="I297" i="4"/>
  <c r="J297" i="4"/>
  <c r="K297" i="4"/>
  <c r="N297" i="4"/>
  <c r="O297" i="4"/>
  <c r="R297" i="4"/>
  <c r="S297" i="4"/>
  <c r="T297" i="4"/>
  <c r="U297" i="4"/>
  <c r="H298" i="4"/>
  <c r="I298" i="4"/>
  <c r="J298" i="4"/>
  <c r="K298" i="4"/>
  <c r="N298" i="4"/>
  <c r="O298" i="4"/>
  <c r="R298" i="4"/>
  <c r="S298" i="4"/>
  <c r="T298" i="4"/>
  <c r="U298" i="4"/>
  <c r="H299" i="4"/>
  <c r="L299" i="4" s="1"/>
  <c r="I299" i="4"/>
  <c r="J299" i="4"/>
  <c r="K299" i="4"/>
  <c r="N299" i="4"/>
  <c r="O299" i="4"/>
  <c r="R299" i="4"/>
  <c r="S299" i="4"/>
  <c r="T299" i="4"/>
  <c r="U299" i="4"/>
  <c r="H300" i="4"/>
  <c r="I300" i="4"/>
  <c r="J300" i="4"/>
  <c r="K300" i="4"/>
  <c r="N300" i="4"/>
  <c r="P300" i="4" s="1"/>
  <c r="O300" i="4"/>
  <c r="R300" i="4"/>
  <c r="S300" i="4"/>
  <c r="T300" i="4"/>
  <c r="U300" i="4"/>
  <c r="H301" i="4"/>
  <c r="I301" i="4"/>
  <c r="J301" i="4"/>
  <c r="K301" i="4"/>
  <c r="N301" i="4"/>
  <c r="O301" i="4"/>
  <c r="R301" i="4"/>
  <c r="S301" i="4"/>
  <c r="T301" i="4"/>
  <c r="U301" i="4"/>
  <c r="H302" i="4"/>
  <c r="I302" i="4"/>
  <c r="J302" i="4"/>
  <c r="K302" i="4"/>
  <c r="N302" i="4"/>
  <c r="O302" i="4"/>
  <c r="R302" i="4"/>
  <c r="S302" i="4"/>
  <c r="T302" i="4"/>
  <c r="U302" i="4"/>
  <c r="H303" i="4"/>
  <c r="I303" i="4"/>
  <c r="J303" i="4"/>
  <c r="K303" i="4"/>
  <c r="N303" i="4"/>
  <c r="O303" i="4"/>
  <c r="P303" i="4" s="1"/>
  <c r="R303" i="4"/>
  <c r="S303" i="4"/>
  <c r="T303" i="4"/>
  <c r="U303" i="4"/>
  <c r="H304" i="4"/>
  <c r="I304" i="4"/>
  <c r="J304" i="4"/>
  <c r="K304" i="4"/>
  <c r="N304" i="4"/>
  <c r="P304" i="4" s="1"/>
  <c r="O304" i="4"/>
  <c r="R304" i="4"/>
  <c r="S304" i="4"/>
  <c r="T304" i="4"/>
  <c r="U304" i="4"/>
  <c r="H305" i="4"/>
  <c r="I305" i="4"/>
  <c r="J305" i="4"/>
  <c r="K305" i="4"/>
  <c r="N305" i="4"/>
  <c r="O305" i="4"/>
  <c r="R305" i="4"/>
  <c r="S305" i="4"/>
  <c r="T305" i="4"/>
  <c r="U305" i="4"/>
  <c r="H312" i="4"/>
  <c r="I312" i="4"/>
  <c r="J312" i="4"/>
  <c r="K312" i="4"/>
  <c r="N312" i="4"/>
  <c r="O312" i="4"/>
  <c r="R312" i="4"/>
  <c r="S312" i="4"/>
  <c r="T312" i="4"/>
  <c r="U312" i="4"/>
  <c r="H313" i="4"/>
  <c r="I313" i="4"/>
  <c r="J313" i="4"/>
  <c r="K313" i="4"/>
  <c r="L313" i="4"/>
  <c r="N313" i="4"/>
  <c r="O313" i="4"/>
  <c r="R313" i="4"/>
  <c r="S313" i="4"/>
  <c r="T313" i="4"/>
  <c r="U313" i="4"/>
  <c r="H314" i="4"/>
  <c r="I314" i="4"/>
  <c r="J314" i="4"/>
  <c r="K314" i="4"/>
  <c r="N314" i="4"/>
  <c r="O314" i="4"/>
  <c r="P314" i="4" s="1"/>
  <c r="R314" i="4"/>
  <c r="S314" i="4"/>
  <c r="T314" i="4"/>
  <c r="U314" i="4"/>
  <c r="H315" i="4"/>
  <c r="I315" i="4"/>
  <c r="J315" i="4"/>
  <c r="K315" i="4"/>
  <c r="N315" i="4"/>
  <c r="O315" i="4"/>
  <c r="R315" i="4"/>
  <c r="S315" i="4"/>
  <c r="T315" i="4"/>
  <c r="U315" i="4"/>
  <c r="H316" i="4"/>
  <c r="I316" i="4"/>
  <c r="J316" i="4"/>
  <c r="K316" i="4"/>
  <c r="N316" i="4"/>
  <c r="O316" i="4"/>
  <c r="R316" i="4"/>
  <c r="S316" i="4"/>
  <c r="T316" i="4"/>
  <c r="U316" i="4"/>
  <c r="H317" i="4"/>
  <c r="I317" i="4"/>
  <c r="J317" i="4"/>
  <c r="K317" i="4"/>
  <c r="N317" i="4"/>
  <c r="O317" i="4"/>
  <c r="P317" i="4"/>
  <c r="R317" i="4"/>
  <c r="S317" i="4"/>
  <c r="T317" i="4"/>
  <c r="U317" i="4"/>
  <c r="H318" i="4"/>
  <c r="I318" i="4"/>
  <c r="J318" i="4"/>
  <c r="K318" i="4"/>
  <c r="N318" i="4"/>
  <c r="O318" i="4"/>
  <c r="R318" i="4"/>
  <c r="S318" i="4"/>
  <c r="T318" i="4"/>
  <c r="U318" i="4"/>
  <c r="H319" i="4"/>
  <c r="I319" i="4"/>
  <c r="J319" i="4"/>
  <c r="K319" i="4"/>
  <c r="N319" i="4"/>
  <c r="O319" i="4"/>
  <c r="R319" i="4"/>
  <c r="S319" i="4"/>
  <c r="T319" i="4"/>
  <c r="U319" i="4"/>
  <c r="H320" i="4"/>
  <c r="I320" i="4"/>
  <c r="J320" i="4"/>
  <c r="K320" i="4"/>
  <c r="N320" i="4"/>
  <c r="P320" i="4" s="1"/>
  <c r="O320" i="4"/>
  <c r="R320" i="4"/>
  <c r="S320" i="4"/>
  <c r="T320" i="4"/>
  <c r="U320" i="4"/>
  <c r="H321" i="4"/>
  <c r="I321" i="4"/>
  <c r="J321" i="4"/>
  <c r="K321" i="4"/>
  <c r="N321" i="4"/>
  <c r="O321" i="4"/>
  <c r="P321" i="4" s="1"/>
  <c r="R321" i="4"/>
  <c r="S321" i="4"/>
  <c r="T321" i="4"/>
  <c r="U321" i="4"/>
  <c r="H322" i="4"/>
  <c r="I322" i="4"/>
  <c r="J322" i="4"/>
  <c r="K322" i="4"/>
  <c r="N322" i="4"/>
  <c r="P322" i="4" s="1"/>
  <c r="O322" i="4"/>
  <c r="R322" i="4"/>
  <c r="S322" i="4"/>
  <c r="T322" i="4"/>
  <c r="U322" i="4"/>
  <c r="H323" i="4"/>
  <c r="I323" i="4"/>
  <c r="J323" i="4"/>
  <c r="K323" i="4"/>
  <c r="N323" i="4"/>
  <c r="O323" i="4"/>
  <c r="R323" i="4"/>
  <c r="S323" i="4"/>
  <c r="T323" i="4"/>
  <c r="U323" i="4"/>
  <c r="H324" i="4"/>
  <c r="I324" i="4"/>
  <c r="J324" i="4"/>
  <c r="K324" i="4"/>
  <c r="N324" i="4"/>
  <c r="O324" i="4"/>
  <c r="R324" i="4"/>
  <c r="S324" i="4"/>
  <c r="T324" i="4"/>
  <c r="U324" i="4"/>
  <c r="H325" i="4"/>
  <c r="I325" i="4"/>
  <c r="J325" i="4"/>
  <c r="K325" i="4"/>
  <c r="N325" i="4"/>
  <c r="O325" i="4"/>
  <c r="P325" i="4" s="1"/>
  <c r="R325" i="4"/>
  <c r="S325" i="4"/>
  <c r="T325" i="4"/>
  <c r="U325" i="4"/>
  <c r="H326" i="4"/>
  <c r="I326" i="4"/>
  <c r="J326" i="4"/>
  <c r="K326" i="4"/>
  <c r="N326" i="4"/>
  <c r="O326" i="4"/>
  <c r="R326" i="4"/>
  <c r="S326" i="4"/>
  <c r="T326" i="4"/>
  <c r="U326" i="4"/>
  <c r="H327" i="4"/>
  <c r="I327" i="4"/>
  <c r="J327" i="4"/>
  <c r="K327" i="4"/>
  <c r="N327" i="4"/>
  <c r="P327" i="4" s="1"/>
  <c r="O327" i="4"/>
  <c r="R327" i="4"/>
  <c r="S327" i="4"/>
  <c r="T327" i="4"/>
  <c r="U327" i="4"/>
  <c r="H328" i="4"/>
  <c r="I328" i="4"/>
  <c r="J328" i="4"/>
  <c r="K328" i="4"/>
  <c r="N328" i="4"/>
  <c r="P328" i="4" s="1"/>
  <c r="O328" i="4"/>
  <c r="R328" i="4"/>
  <c r="S328" i="4"/>
  <c r="T328" i="4"/>
  <c r="U328" i="4"/>
  <c r="H329" i="4"/>
  <c r="I329" i="4"/>
  <c r="J329" i="4"/>
  <c r="K329" i="4"/>
  <c r="N329" i="4"/>
  <c r="P329" i="4" s="1"/>
  <c r="O329" i="4"/>
  <c r="R329" i="4"/>
  <c r="S329" i="4"/>
  <c r="T329" i="4"/>
  <c r="U329" i="4"/>
  <c r="H330" i="4"/>
  <c r="I330" i="4"/>
  <c r="J330" i="4"/>
  <c r="K330" i="4"/>
  <c r="N330" i="4"/>
  <c r="O330" i="4"/>
  <c r="P330" i="4"/>
  <c r="R330" i="4"/>
  <c r="S330" i="4"/>
  <c r="T330" i="4"/>
  <c r="U330" i="4"/>
  <c r="H331" i="4"/>
  <c r="I331" i="4"/>
  <c r="J331" i="4"/>
  <c r="K331" i="4"/>
  <c r="N331" i="4"/>
  <c r="P331" i="4" s="1"/>
  <c r="O331" i="4"/>
  <c r="R331" i="4"/>
  <c r="S331" i="4"/>
  <c r="T331" i="4"/>
  <c r="U331" i="4"/>
  <c r="H332" i="4"/>
  <c r="I332" i="4"/>
  <c r="J332" i="4"/>
  <c r="K332" i="4"/>
  <c r="N332" i="4"/>
  <c r="O332" i="4"/>
  <c r="R332" i="4"/>
  <c r="S332" i="4"/>
  <c r="T332" i="4"/>
  <c r="U332" i="4"/>
  <c r="H333" i="4"/>
  <c r="I333" i="4"/>
  <c r="J333" i="4"/>
  <c r="K333" i="4"/>
  <c r="N333" i="4"/>
  <c r="O333" i="4"/>
  <c r="P333" i="4" s="1"/>
  <c r="R333" i="4"/>
  <c r="S333" i="4"/>
  <c r="T333" i="4"/>
  <c r="U333" i="4"/>
  <c r="H340" i="4"/>
  <c r="I340" i="4"/>
  <c r="J340" i="4"/>
  <c r="K340" i="4"/>
  <c r="N340" i="4"/>
  <c r="O340" i="4"/>
  <c r="R340" i="4"/>
  <c r="S340" i="4"/>
  <c r="T340" i="4"/>
  <c r="U340" i="4"/>
  <c r="H341" i="4"/>
  <c r="I341" i="4"/>
  <c r="J341" i="4"/>
  <c r="K341" i="4"/>
  <c r="N341" i="4"/>
  <c r="P341" i="4" s="1"/>
  <c r="O341" i="4"/>
  <c r="R341" i="4"/>
  <c r="S341" i="4"/>
  <c r="T341" i="4"/>
  <c r="U341" i="4"/>
  <c r="H342" i="4"/>
  <c r="I342" i="4"/>
  <c r="J342" i="4"/>
  <c r="K342" i="4"/>
  <c r="N342" i="4"/>
  <c r="O342" i="4"/>
  <c r="R342" i="4"/>
  <c r="S342" i="4"/>
  <c r="T342" i="4"/>
  <c r="U342" i="4"/>
  <c r="H343" i="4"/>
  <c r="I343" i="4"/>
  <c r="J343" i="4"/>
  <c r="K343" i="4"/>
  <c r="N343" i="4"/>
  <c r="O343" i="4"/>
  <c r="R343" i="4"/>
  <c r="S343" i="4"/>
  <c r="T343" i="4"/>
  <c r="U343" i="4"/>
  <c r="H344" i="4"/>
  <c r="I344" i="4"/>
  <c r="J344" i="4"/>
  <c r="K344" i="4"/>
  <c r="N344" i="4"/>
  <c r="O344" i="4"/>
  <c r="R344" i="4"/>
  <c r="S344" i="4"/>
  <c r="T344" i="4"/>
  <c r="U344" i="4"/>
  <c r="H345" i="4"/>
  <c r="I345" i="4"/>
  <c r="J345" i="4"/>
  <c r="K345" i="4"/>
  <c r="N345" i="4"/>
  <c r="O345" i="4"/>
  <c r="P345" i="4"/>
  <c r="R345" i="4"/>
  <c r="S345" i="4"/>
  <c r="T345" i="4"/>
  <c r="U345" i="4"/>
  <c r="H346" i="4"/>
  <c r="I346" i="4"/>
  <c r="J346" i="4"/>
  <c r="K346" i="4"/>
  <c r="N346" i="4"/>
  <c r="O346" i="4"/>
  <c r="P346" i="4"/>
  <c r="R346" i="4"/>
  <c r="S346" i="4"/>
  <c r="T346" i="4"/>
  <c r="U346" i="4"/>
  <c r="H347" i="4"/>
  <c r="I347" i="4"/>
  <c r="J347" i="4"/>
  <c r="K347" i="4"/>
  <c r="N347" i="4"/>
  <c r="O347" i="4"/>
  <c r="R347" i="4"/>
  <c r="S347" i="4"/>
  <c r="T347" i="4"/>
  <c r="U347" i="4"/>
  <c r="H348" i="4"/>
  <c r="I348" i="4"/>
  <c r="J348" i="4"/>
  <c r="K348" i="4"/>
  <c r="N348" i="4"/>
  <c r="P348" i="4" s="1"/>
  <c r="O348" i="4"/>
  <c r="R348" i="4"/>
  <c r="S348" i="4"/>
  <c r="T348" i="4"/>
  <c r="U348" i="4"/>
  <c r="H349" i="4"/>
  <c r="I349" i="4"/>
  <c r="J349" i="4"/>
  <c r="K349" i="4"/>
  <c r="N349" i="4"/>
  <c r="O349" i="4"/>
  <c r="R349" i="4"/>
  <c r="S349" i="4"/>
  <c r="T349" i="4"/>
  <c r="U349" i="4"/>
  <c r="H350" i="4"/>
  <c r="I350" i="4"/>
  <c r="J350" i="4"/>
  <c r="K350" i="4"/>
  <c r="N350" i="4"/>
  <c r="O350" i="4"/>
  <c r="R350" i="4"/>
  <c r="S350" i="4"/>
  <c r="T350" i="4"/>
  <c r="U350" i="4"/>
  <c r="H351" i="4"/>
  <c r="I351" i="4"/>
  <c r="J351" i="4"/>
  <c r="K351" i="4"/>
  <c r="N351" i="4"/>
  <c r="O351" i="4"/>
  <c r="P351" i="4" s="1"/>
  <c r="R351" i="4"/>
  <c r="S351" i="4"/>
  <c r="T351" i="4"/>
  <c r="U351" i="4"/>
  <c r="H352" i="4"/>
  <c r="I352" i="4"/>
  <c r="J352" i="4"/>
  <c r="K352" i="4"/>
  <c r="N352" i="4"/>
  <c r="P352" i="4" s="1"/>
  <c r="O352" i="4"/>
  <c r="R352" i="4"/>
  <c r="S352" i="4"/>
  <c r="T352" i="4"/>
  <c r="U352" i="4"/>
  <c r="H353" i="4"/>
  <c r="I353" i="4"/>
  <c r="L353" i="4" s="1"/>
  <c r="J353" i="4"/>
  <c r="K353" i="4"/>
  <c r="N353" i="4"/>
  <c r="O353" i="4"/>
  <c r="R353" i="4"/>
  <c r="S353" i="4"/>
  <c r="T353" i="4"/>
  <c r="U353" i="4"/>
  <c r="H354" i="4"/>
  <c r="I354" i="4"/>
  <c r="J354" i="4"/>
  <c r="L354" i="4" s="1"/>
  <c r="K354" i="4"/>
  <c r="N354" i="4"/>
  <c r="O354" i="4"/>
  <c r="P354" i="4" s="1"/>
  <c r="R354" i="4"/>
  <c r="S354" i="4"/>
  <c r="T354" i="4"/>
  <c r="U354" i="4"/>
  <c r="H355" i="4"/>
  <c r="L355" i="4" s="1"/>
  <c r="I355" i="4"/>
  <c r="J355" i="4"/>
  <c r="K355" i="4"/>
  <c r="N355" i="4"/>
  <c r="O355" i="4"/>
  <c r="R355" i="4"/>
  <c r="S355" i="4"/>
  <c r="T355" i="4"/>
  <c r="U355" i="4"/>
  <c r="H356" i="4"/>
  <c r="I356" i="4"/>
  <c r="J356" i="4"/>
  <c r="K356" i="4"/>
  <c r="N356" i="4"/>
  <c r="O356" i="4"/>
  <c r="R356" i="4"/>
  <c r="S356" i="4"/>
  <c r="T356" i="4"/>
  <c r="U356" i="4"/>
  <c r="H357" i="4"/>
  <c r="I357" i="4"/>
  <c r="J357" i="4"/>
  <c r="K357" i="4"/>
  <c r="N357" i="4"/>
  <c r="O357" i="4"/>
  <c r="R357" i="4"/>
  <c r="S357" i="4"/>
  <c r="T357" i="4"/>
  <c r="U357" i="4"/>
  <c r="H358" i="4"/>
  <c r="I358" i="4"/>
  <c r="J358" i="4"/>
  <c r="K358" i="4"/>
  <c r="N358" i="4"/>
  <c r="O358" i="4"/>
  <c r="R358" i="4"/>
  <c r="S358" i="4"/>
  <c r="T358" i="4"/>
  <c r="U358" i="4"/>
  <c r="H359" i="4"/>
  <c r="I359" i="4"/>
  <c r="J359" i="4"/>
  <c r="K359" i="4"/>
  <c r="N359" i="4"/>
  <c r="O359" i="4"/>
  <c r="R359" i="4"/>
  <c r="S359" i="4"/>
  <c r="T359" i="4"/>
  <c r="U359" i="4"/>
  <c r="H360" i="4"/>
  <c r="I360" i="4"/>
  <c r="J360" i="4"/>
  <c r="K360" i="4"/>
  <c r="N360" i="4"/>
  <c r="O360" i="4"/>
  <c r="R360" i="4"/>
  <c r="S360" i="4"/>
  <c r="T360" i="4"/>
  <c r="U360" i="4"/>
  <c r="H361" i="4"/>
  <c r="I361" i="4"/>
  <c r="J361" i="4"/>
  <c r="K361" i="4"/>
  <c r="N361" i="4"/>
  <c r="P361" i="4" s="1"/>
  <c r="O361" i="4"/>
  <c r="R361" i="4"/>
  <c r="S361" i="4"/>
  <c r="T361" i="4"/>
  <c r="U361" i="4"/>
  <c r="H368" i="4"/>
  <c r="I368" i="4"/>
  <c r="J368" i="4"/>
  <c r="K368" i="4"/>
  <c r="N368" i="4"/>
  <c r="O368" i="4"/>
  <c r="P368" i="4" s="1"/>
  <c r="R368" i="4"/>
  <c r="S368" i="4"/>
  <c r="T368" i="4"/>
  <c r="U368" i="4"/>
  <c r="H369" i="4"/>
  <c r="I369" i="4"/>
  <c r="J369" i="4"/>
  <c r="K369" i="4"/>
  <c r="N369" i="4"/>
  <c r="P369" i="4" s="1"/>
  <c r="O369" i="4"/>
  <c r="R369" i="4"/>
  <c r="S369" i="4"/>
  <c r="T369" i="4"/>
  <c r="U369" i="4"/>
  <c r="H370" i="4"/>
  <c r="I370" i="4"/>
  <c r="J370" i="4"/>
  <c r="K370" i="4"/>
  <c r="N370" i="4"/>
  <c r="O370" i="4"/>
  <c r="P370" i="4" s="1"/>
  <c r="R370" i="4"/>
  <c r="S370" i="4"/>
  <c r="T370" i="4"/>
  <c r="U370" i="4"/>
  <c r="H371" i="4"/>
  <c r="I371" i="4"/>
  <c r="J371" i="4"/>
  <c r="K371" i="4"/>
  <c r="N371" i="4"/>
  <c r="O371" i="4"/>
  <c r="P371" i="4"/>
  <c r="R371" i="4"/>
  <c r="V371" i="4" s="1"/>
  <c r="S371" i="4"/>
  <c r="T371" i="4"/>
  <c r="U371" i="4"/>
  <c r="H372" i="4"/>
  <c r="I372" i="4"/>
  <c r="J372" i="4"/>
  <c r="K372" i="4"/>
  <c r="N372" i="4"/>
  <c r="O372" i="4"/>
  <c r="R372" i="4"/>
  <c r="S372" i="4"/>
  <c r="T372" i="4"/>
  <c r="U372" i="4"/>
  <c r="H373" i="4"/>
  <c r="I373" i="4"/>
  <c r="J373" i="4"/>
  <c r="K373" i="4"/>
  <c r="N373" i="4"/>
  <c r="P373" i="4" s="1"/>
  <c r="O373" i="4"/>
  <c r="R373" i="4"/>
  <c r="S373" i="4"/>
  <c r="T373" i="4"/>
  <c r="U373" i="4"/>
  <c r="H374" i="4"/>
  <c r="L374" i="4" s="1"/>
  <c r="I374" i="4"/>
  <c r="J374" i="4"/>
  <c r="K374" i="4"/>
  <c r="N374" i="4"/>
  <c r="O374" i="4"/>
  <c r="R374" i="4"/>
  <c r="S374" i="4"/>
  <c r="T374" i="4"/>
  <c r="U374" i="4"/>
  <c r="H375" i="4"/>
  <c r="I375" i="4"/>
  <c r="J375" i="4"/>
  <c r="K375" i="4"/>
  <c r="N375" i="4"/>
  <c r="O375" i="4"/>
  <c r="P375" i="4"/>
  <c r="R375" i="4"/>
  <c r="S375" i="4"/>
  <c r="T375" i="4"/>
  <c r="U375" i="4"/>
  <c r="H376" i="4"/>
  <c r="I376" i="4"/>
  <c r="J376" i="4"/>
  <c r="K376" i="4"/>
  <c r="N376" i="4"/>
  <c r="O376" i="4"/>
  <c r="R376" i="4"/>
  <c r="S376" i="4"/>
  <c r="T376" i="4"/>
  <c r="U376" i="4"/>
  <c r="H377" i="4"/>
  <c r="I377" i="4"/>
  <c r="L377" i="4" s="1"/>
  <c r="J377" i="4"/>
  <c r="K377" i="4"/>
  <c r="N377" i="4"/>
  <c r="O377" i="4"/>
  <c r="R377" i="4"/>
  <c r="S377" i="4"/>
  <c r="T377" i="4"/>
  <c r="U377" i="4"/>
  <c r="H378" i="4"/>
  <c r="I378" i="4"/>
  <c r="J378" i="4"/>
  <c r="K378" i="4"/>
  <c r="N378" i="4"/>
  <c r="P378" i="4" s="1"/>
  <c r="O378" i="4"/>
  <c r="R378" i="4"/>
  <c r="S378" i="4"/>
  <c r="T378" i="4"/>
  <c r="U378" i="4"/>
  <c r="H379" i="4"/>
  <c r="I379" i="4"/>
  <c r="L379" i="4" s="1"/>
  <c r="J379" i="4"/>
  <c r="K379" i="4"/>
  <c r="N379" i="4"/>
  <c r="P379" i="4" s="1"/>
  <c r="O379" i="4"/>
  <c r="R379" i="4"/>
  <c r="S379" i="4"/>
  <c r="T379" i="4"/>
  <c r="U379" i="4"/>
  <c r="H380" i="4"/>
  <c r="I380" i="4"/>
  <c r="J380" i="4"/>
  <c r="K380" i="4"/>
  <c r="N380" i="4"/>
  <c r="O380" i="4"/>
  <c r="R380" i="4"/>
  <c r="S380" i="4"/>
  <c r="T380" i="4"/>
  <c r="U380" i="4"/>
  <c r="H381" i="4"/>
  <c r="I381" i="4"/>
  <c r="J381" i="4"/>
  <c r="K381" i="4"/>
  <c r="N381" i="4"/>
  <c r="O381" i="4"/>
  <c r="R381" i="4"/>
  <c r="S381" i="4"/>
  <c r="T381" i="4"/>
  <c r="U381" i="4"/>
  <c r="H382" i="4"/>
  <c r="I382" i="4"/>
  <c r="J382" i="4"/>
  <c r="K382" i="4"/>
  <c r="N382" i="4"/>
  <c r="O382" i="4"/>
  <c r="R382" i="4"/>
  <c r="S382" i="4"/>
  <c r="T382" i="4"/>
  <c r="U382" i="4"/>
  <c r="H383" i="4"/>
  <c r="I383" i="4"/>
  <c r="J383" i="4"/>
  <c r="K383" i="4"/>
  <c r="N383" i="4"/>
  <c r="P383" i="4" s="1"/>
  <c r="O383" i="4"/>
  <c r="R383" i="4"/>
  <c r="S383" i="4"/>
  <c r="T383" i="4"/>
  <c r="U383" i="4"/>
  <c r="H384" i="4"/>
  <c r="I384" i="4"/>
  <c r="J384" i="4"/>
  <c r="K384" i="4"/>
  <c r="N384" i="4"/>
  <c r="O384" i="4"/>
  <c r="P384" i="4" s="1"/>
  <c r="R384" i="4"/>
  <c r="S384" i="4"/>
  <c r="T384" i="4"/>
  <c r="U384" i="4"/>
  <c r="H385" i="4"/>
  <c r="I385" i="4"/>
  <c r="J385" i="4"/>
  <c r="K385" i="4"/>
  <c r="N385" i="4"/>
  <c r="P385" i="4" s="1"/>
  <c r="O385" i="4"/>
  <c r="R385" i="4"/>
  <c r="S385" i="4"/>
  <c r="T385" i="4"/>
  <c r="U385" i="4"/>
  <c r="H386" i="4"/>
  <c r="I386" i="4"/>
  <c r="J386" i="4"/>
  <c r="K386" i="4"/>
  <c r="N386" i="4"/>
  <c r="P386" i="4" s="1"/>
  <c r="O386" i="4"/>
  <c r="R386" i="4"/>
  <c r="S386" i="4"/>
  <c r="T386" i="4"/>
  <c r="U386" i="4"/>
  <c r="H387" i="4"/>
  <c r="I387" i="4"/>
  <c r="J387" i="4"/>
  <c r="K387" i="4"/>
  <c r="L387" i="4"/>
  <c r="N387" i="4"/>
  <c r="O387" i="4"/>
  <c r="P387" i="4"/>
  <c r="R387" i="4"/>
  <c r="S387" i="4"/>
  <c r="T387" i="4"/>
  <c r="U387" i="4"/>
  <c r="H388" i="4"/>
  <c r="I388" i="4"/>
  <c r="J388" i="4"/>
  <c r="K388" i="4"/>
  <c r="N388" i="4"/>
  <c r="P388" i="4" s="1"/>
  <c r="O388" i="4"/>
  <c r="R388" i="4"/>
  <c r="S388" i="4"/>
  <c r="T388" i="4"/>
  <c r="U388" i="4"/>
  <c r="H389" i="4"/>
  <c r="I389" i="4"/>
  <c r="J389" i="4"/>
  <c r="K389" i="4"/>
  <c r="N389" i="4"/>
  <c r="O389" i="4"/>
  <c r="R389" i="4"/>
  <c r="S389" i="4"/>
  <c r="T389" i="4"/>
  <c r="U389" i="4"/>
  <c r="H396" i="4"/>
  <c r="I396" i="4"/>
  <c r="J396" i="4"/>
  <c r="K396" i="4"/>
  <c r="L396" i="4"/>
  <c r="N396" i="4"/>
  <c r="P396" i="4" s="1"/>
  <c r="O396" i="4"/>
  <c r="R396" i="4"/>
  <c r="S396" i="4"/>
  <c r="T396" i="4"/>
  <c r="U396" i="4"/>
  <c r="H397" i="4"/>
  <c r="I397" i="4"/>
  <c r="J397" i="4"/>
  <c r="K397" i="4"/>
  <c r="N397" i="4"/>
  <c r="P397" i="4" s="1"/>
  <c r="O397" i="4"/>
  <c r="R397" i="4"/>
  <c r="S397" i="4"/>
  <c r="T397" i="4"/>
  <c r="U397" i="4"/>
  <c r="H398" i="4"/>
  <c r="I398" i="4"/>
  <c r="J398" i="4"/>
  <c r="K398" i="4"/>
  <c r="N398" i="4"/>
  <c r="O398" i="4"/>
  <c r="R398" i="4"/>
  <c r="S398" i="4"/>
  <c r="T398" i="4"/>
  <c r="U398" i="4"/>
  <c r="H399" i="4"/>
  <c r="I399" i="4"/>
  <c r="J399" i="4"/>
  <c r="K399" i="4"/>
  <c r="N399" i="4"/>
  <c r="O399" i="4"/>
  <c r="R399" i="4"/>
  <c r="S399" i="4"/>
  <c r="T399" i="4"/>
  <c r="U399" i="4"/>
  <c r="H400" i="4"/>
  <c r="I400" i="4"/>
  <c r="J400" i="4"/>
  <c r="K400" i="4"/>
  <c r="N400" i="4"/>
  <c r="O400" i="4"/>
  <c r="R400" i="4"/>
  <c r="S400" i="4"/>
  <c r="T400" i="4"/>
  <c r="U400" i="4"/>
  <c r="H401" i="4"/>
  <c r="I401" i="4"/>
  <c r="J401" i="4"/>
  <c r="K401" i="4"/>
  <c r="N401" i="4"/>
  <c r="O401" i="4"/>
  <c r="R401" i="4"/>
  <c r="S401" i="4"/>
  <c r="T401" i="4"/>
  <c r="U401" i="4"/>
  <c r="H402" i="4"/>
  <c r="I402" i="4"/>
  <c r="J402" i="4"/>
  <c r="K402" i="4"/>
  <c r="N402" i="4"/>
  <c r="O402" i="4"/>
  <c r="R402" i="4"/>
  <c r="S402" i="4"/>
  <c r="T402" i="4"/>
  <c r="U402" i="4"/>
  <c r="H403" i="4"/>
  <c r="I403" i="4"/>
  <c r="J403" i="4"/>
  <c r="K403" i="4"/>
  <c r="N403" i="4"/>
  <c r="O403" i="4"/>
  <c r="R403" i="4"/>
  <c r="S403" i="4"/>
  <c r="T403" i="4"/>
  <c r="U403" i="4"/>
  <c r="H404" i="4"/>
  <c r="I404" i="4"/>
  <c r="J404" i="4"/>
  <c r="K404" i="4"/>
  <c r="N404" i="4"/>
  <c r="P404" i="4" s="1"/>
  <c r="O404" i="4"/>
  <c r="R404" i="4"/>
  <c r="S404" i="4"/>
  <c r="T404" i="4"/>
  <c r="U404" i="4"/>
  <c r="H405" i="4"/>
  <c r="I405" i="4"/>
  <c r="J405" i="4"/>
  <c r="K405" i="4"/>
  <c r="N405" i="4"/>
  <c r="P405" i="4" s="1"/>
  <c r="O405" i="4"/>
  <c r="R405" i="4"/>
  <c r="S405" i="4"/>
  <c r="T405" i="4"/>
  <c r="U405" i="4"/>
  <c r="H406" i="4"/>
  <c r="I406" i="4"/>
  <c r="J406" i="4"/>
  <c r="K406" i="4"/>
  <c r="N406" i="4"/>
  <c r="O406" i="4"/>
  <c r="R406" i="4"/>
  <c r="S406" i="4"/>
  <c r="T406" i="4"/>
  <c r="U406" i="4"/>
  <c r="H407" i="4"/>
  <c r="I407" i="4"/>
  <c r="J407" i="4"/>
  <c r="K407" i="4"/>
  <c r="N407" i="4"/>
  <c r="O407" i="4"/>
  <c r="R407" i="4"/>
  <c r="S407" i="4"/>
  <c r="T407" i="4"/>
  <c r="U407" i="4"/>
  <c r="H408" i="4"/>
  <c r="I408" i="4"/>
  <c r="J408" i="4"/>
  <c r="K408" i="4"/>
  <c r="N408" i="4"/>
  <c r="O408" i="4"/>
  <c r="R408" i="4"/>
  <c r="S408" i="4"/>
  <c r="T408" i="4"/>
  <c r="U408" i="4"/>
  <c r="H409" i="4"/>
  <c r="I409" i="4"/>
  <c r="J409" i="4"/>
  <c r="K409" i="4"/>
  <c r="N409" i="4"/>
  <c r="O409" i="4"/>
  <c r="R409" i="4"/>
  <c r="S409" i="4"/>
  <c r="T409" i="4"/>
  <c r="U409" i="4"/>
  <c r="H410" i="4"/>
  <c r="I410" i="4"/>
  <c r="J410" i="4"/>
  <c r="K410" i="4"/>
  <c r="N410" i="4"/>
  <c r="O410" i="4"/>
  <c r="R410" i="4"/>
  <c r="S410" i="4"/>
  <c r="T410" i="4"/>
  <c r="U410" i="4"/>
  <c r="H411" i="4"/>
  <c r="I411" i="4"/>
  <c r="J411" i="4"/>
  <c r="K411" i="4"/>
  <c r="N411" i="4"/>
  <c r="O411" i="4"/>
  <c r="R411" i="4"/>
  <c r="S411" i="4"/>
  <c r="T411" i="4"/>
  <c r="U411" i="4"/>
  <c r="H412" i="4"/>
  <c r="I412" i="4"/>
  <c r="J412" i="4"/>
  <c r="K412" i="4"/>
  <c r="N412" i="4"/>
  <c r="O412" i="4"/>
  <c r="R412" i="4"/>
  <c r="S412" i="4"/>
  <c r="T412" i="4"/>
  <c r="V412" i="4" s="1"/>
  <c r="U412" i="4"/>
  <c r="H413" i="4"/>
  <c r="I413" i="4"/>
  <c r="J413" i="4"/>
  <c r="K413" i="4"/>
  <c r="N413" i="4"/>
  <c r="O413" i="4"/>
  <c r="R413" i="4"/>
  <c r="S413" i="4"/>
  <c r="T413" i="4"/>
  <c r="U413" i="4"/>
  <c r="H414" i="4"/>
  <c r="I414" i="4"/>
  <c r="J414" i="4"/>
  <c r="K414" i="4"/>
  <c r="N414" i="4"/>
  <c r="P414" i="4" s="1"/>
  <c r="O414" i="4"/>
  <c r="R414" i="4"/>
  <c r="S414" i="4"/>
  <c r="T414" i="4"/>
  <c r="U414" i="4"/>
  <c r="H415" i="4"/>
  <c r="I415" i="4"/>
  <c r="J415" i="4"/>
  <c r="K415" i="4"/>
  <c r="N415" i="4"/>
  <c r="P415" i="4" s="1"/>
  <c r="O415" i="4"/>
  <c r="R415" i="4"/>
  <c r="S415" i="4"/>
  <c r="T415" i="4"/>
  <c r="U415" i="4"/>
  <c r="H416" i="4"/>
  <c r="L416" i="4" s="1"/>
  <c r="I416" i="4"/>
  <c r="J416" i="4"/>
  <c r="K416" i="4"/>
  <c r="N416" i="4"/>
  <c r="P416" i="4" s="1"/>
  <c r="O416" i="4"/>
  <c r="R416" i="4"/>
  <c r="S416" i="4"/>
  <c r="T416" i="4"/>
  <c r="U416" i="4"/>
  <c r="H417" i="4"/>
  <c r="I417" i="4"/>
  <c r="J417" i="4"/>
  <c r="K417" i="4"/>
  <c r="N417" i="4"/>
  <c r="O417" i="4"/>
  <c r="P417" i="4" s="1"/>
  <c r="R417" i="4"/>
  <c r="S417" i="4"/>
  <c r="T417" i="4"/>
  <c r="U417" i="4"/>
  <c r="H424" i="4"/>
  <c r="I424" i="4"/>
  <c r="J424" i="4"/>
  <c r="K424" i="4"/>
  <c r="N424" i="4"/>
  <c r="O424" i="4"/>
  <c r="R424" i="4"/>
  <c r="S424" i="4"/>
  <c r="T424" i="4"/>
  <c r="U424" i="4"/>
  <c r="H425" i="4"/>
  <c r="I425" i="4"/>
  <c r="J425" i="4"/>
  <c r="K425" i="4"/>
  <c r="N425" i="4"/>
  <c r="O425" i="4"/>
  <c r="R425" i="4"/>
  <c r="S425" i="4"/>
  <c r="T425" i="4"/>
  <c r="U425" i="4"/>
  <c r="H426" i="4"/>
  <c r="I426" i="4"/>
  <c r="J426" i="4"/>
  <c r="K426" i="4"/>
  <c r="N426" i="4"/>
  <c r="P426" i="4" s="1"/>
  <c r="O426" i="4"/>
  <c r="R426" i="4"/>
  <c r="S426" i="4"/>
  <c r="T426" i="4"/>
  <c r="U426" i="4"/>
  <c r="H427" i="4"/>
  <c r="I427" i="4"/>
  <c r="J427" i="4"/>
  <c r="K427" i="4"/>
  <c r="N427" i="4"/>
  <c r="O427" i="4"/>
  <c r="R427" i="4"/>
  <c r="S427" i="4"/>
  <c r="T427" i="4"/>
  <c r="U427" i="4"/>
  <c r="H428" i="4"/>
  <c r="I428" i="4"/>
  <c r="J428" i="4"/>
  <c r="K428" i="4"/>
  <c r="N428" i="4"/>
  <c r="O428" i="4"/>
  <c r="R428" i="4"/>
  <c r="S428" i="4"/>
  <c r="T428" i="4"/>
  <c r="U428" i="4"/>
  <c r="H429" i="4"/>
  <c r="I429" i="4"/>
  <c r="J429" i="4"/>
  <c r="K429" i="4"/>
  <c r="N429" i="4"/>
  <c r="P429" i="4" s="1"/>
  <c r="O429" i="4"/>
  <c r="R429" i="4"/>
  <c r="S429" i="4"/>
  <c r="T429" i="4"/>
  <c r="U429" i="4"/>
  <c r="H430" i="4"/>
  <c r="I430" i="4"/>
  <c r="J430" i="4"/>
  <c r="K430" i="4"/>
  <c r="N430" i="4"/>
  <c r="P430" i="4" s="1"/>
  <c r="O430" i="4"/>
  <c r="R430" i="4"/>
  <c r="S430" i="4"/>
  <c r="T430" i="4"/>
  <c r="U430" i="4"/>
  <c r="H431" i="4"/>
  <c r="I431" i="4"/>
  <c r="J431" i="4"/>
  <c r="K431" i="4"/>
  <c r="N431" i="4"/>
  <c r="O431" i="4"/>
  <c r="R431" i="4"/>
  <c r="S431" i="4"/>
  <c r="T431" i="4"/>
  <c r="U431" i="4"/>
  <c r="H432" i="4"/>
  <c r="I432" i="4"/>
  <c r="J432" i="4"/>
  <c r="K432" i="4"/>
  <c r="N432" i="4"/>
  <c r="P432" i="4" s="1"/>
  <c r="O432" i="4"/>
  <c r="R432" i="4"/>
  <c r="S432" i="4"/>
  <c r="T432" i="4"/>
  <c r="U432" i="4"/>
  <c r="H433" i="4"/>
  <c r="I433" i="4"/>
  <c r="J433" i="4"/>
  <c r="K433" i="4"/>
  <c r="N433" i="4"/>
  <c r="O433" i="4"/>
  <c r="R433" i="4"/>
  <c r="S433" i="4"/>
  <c r="T433" i="4"/>
  <c r="U433" i="4"/>
  <c r="H434" i="4"/>
  <c r="I434" i="4"/>
  <c r="J434" i="4"/>
  <c r="K434" i="4"/>
  <c r="N434" i="4"/>
  <c r="O434" i="4"/>
  <c r="R434" i="4"/>
  <c r="S434" i="4"/>
  <c r="T434" i="4"/>
  <c r="U434" i="4"/>
  <c r="H435" i="4"/>
  <c r="I435" i="4"/>
  <c r="J435" i="4"/>
  <c r="K435" i="4"/>
  <c r="N435" i="4"/>
  <c r="O435" i="4"/>
  <c r="R435" i="4"/>
  <c r="S435" i="4"/>
  <c r="T435" i="4"/>
  <c r="U435" i="4"/>
  <c r="H436" i="4"/>
  <c r="I436" i="4"/>
  <c r="J436" i="4"/>
  <c r="K436" i="4"/>
  <c r="N436" i="4"/>
  <c r="P436" i="4" s="1"/>
  <c r="O436" i="4"/>
  <c r="R436" i="4"/>
  <c r="S436" i="4"/>
  <c r="T436" i="4"/>
  <c r="U436" i="4"/>
  <c r="H437" i="4"/>
  <c r="I437" i="4"/>
  <c r="L437" i="4" s="1"/>
  <c r="J437" i="4"/>
  <c r="K437" i="4"/>
  <c r="N437" i="4"/>
  <c r="O437" i="4"/>
  <c r="P437" i="4" s="1"/>
  <c r="R437" i="4"/>
  <c r="S437" i="4"/>
  <c r="T437" i="4"/>
  <c r="U437" i="4"/>
  <c r="H438" i="4"/>
  <c r="I438" i="4"/>
  <c r="J438" i="4"/>
  <c r="K438" i="4"/>
  <c r="N438" i="4"/>
  <c r="O438" i="4"/>
  <c r="R438" i="4"/>
  <c r="V438" i="4" s="1"/>
  <c r="S438" i="4"/>
  <c r="T438" i="4"/>
  <c r="U438" i="4"/>
  <c r="H439" i="4"/>
  <c r="I439" i="4"/>
  <c r="J439" i="4"/>
  <c r="K439" i="4"/>
  <c r="N439" i="4"/>
  <c r="P439" i="4" s="1"/>
  <c r="O439" i="4"/>
  <c r="R439" i="4"/>
  <c r="S439" i="4"/>
  <c r="T439" i="4"/>
  <c r="U439" i="4"/>
  <c r="H440" i="4"/>
  <c r="I440" i="4"/>
  <c r="J440" i="4"/>
  <c r="K440" i="4"/>
  <c r="N440" i="4"/>
  <c r="P440" i="4" s="1"/>
  <c r="O440" i="4"/>
  <c r="R440" i="4"/>
  <c r="S440" i="4"/>
  <c r="T440" i="4"/>
  <c r="U440" i="4"/>
  <c r="H441" i="4"/>
  <c r="L441" i="4" s="1"/>
  <c r="I441" i="4"/>
  <c r="J441" i="4"/>
  <c r="K441" i="4"/>
  <c r="N441" i="4"/>
  <c r="O441" i="4"/>
  <c r="R441" i="4"/>
  <c r="S441" i="4"/>
  <c r="T441" i="4"/>
  <c r="U441" i="4"/>
  <c r="H442" i="4"/>
  <c r="I442" i="4"/>
  <c r="J442" i="4"/>
  <c r="K442" i="4"/>
  <c r="N442" i="4"/>
  <c r="O442" i="4"/>
  <c r="R442" i="4"/>
  <c r="S442" i="4"/>
  <c r="T442" i="4"/>
  <c r="U442" i="4"/>
  <c r="H443" i="4"/>
  <c r="I443" i="4"/>
  <c r="J443" i="4"/>
  <c r="K443" i="4"/>
  <c r="N443" i="4"/>
  <c r="O443" i="4"/>
  <c r="R443" i="4"/>
  <c r="S443" i="4"/>
  <c r="T443" i="4"/>
  <c r="U443" i="4"/>
  <c r="H444" i="4"/>
  <c r="I444" i="4"/>
  <c r="J444" i="4"/>
  <c r="K444" i="4"/>
  <c r="N444" i="4"/>
  <c r="P444" i="4" s="1"/>
  <c r="O444" i="4"/>
  <c r="R444" i="4"/>
  <c r="S444" i="4"/>
  <c r="T444" i="4"/>
  <c r="U444" i="4"/>
  <c r="H445" i="4"/>
  <c r="L445" i="4" s="1"/>
  <c r="I445" i="4"/>
  <c r="J445" i="4"/>
  <c r="K445" i="4"/>
  <c r="N445" i="4"/>
  <c r="P445" i="4" s="1"/>
  <c r="O445" i="4"/>
  <c r="R445" i="4"/>
  <c r="S445" i="4"/>
  <c r="T445" i="4"/>
  <c r="U445" i="4"/>
  <c r="H452" i="4"/>
  <c r="I452" i="4"/>
  <c r="L452" i="4" s="1"/>
  <c r="J452" i="4"/>
  <c r="K452" i="4"/>
  <c r="N452" i="4"/>
  <c r="O452" i="4"/>
  <c r="R452" i="4"/>
  <c r="S452" i="4"/>
  <c r="T452" i="4"/>
  <c r="U452" i="4"/>
  <c r="H453" i="4"/>
  <c r="I453" i="4"/>
  <c r="J453" i="4"/>
  <c r="K453" i="4"/>
  <c r="N453" i="4"/>
  <c r="P453" i="4" s="1"/>
  <c r="O453" i="4"/>
  <c r="R453" i="4"/>
  <c r="S453" i="4"/>
  <c r="T453" i="4"/>
  <c r="U453" i="4"/>
  <c r="H454" i="4"/>
  <c r="I454" i="4"/>
  <c r="J454" i="4"/>
  <c r="K454" i="4"/>
  <c r="N454" i="4"/>
  <c r="O454" i="4"/>
  <c r="P454" i="4" s="1"/>
  <c r="R454" i="4"/>
  <c r="S454" i="4"/>
  <c r="T454" i="4"/>
  <c r="U454" i="4"/>
  <c r="H455" i="4"/>
  <c r="I455" i="4"/>
  <c r="J455" i="4"/>
  <c r="K455" i="4"/>
  <c r="N455" i="4"/>
  <c r="O455" i="4"/>
  <c r="R455" i="4"/>
  <c r="S455" i="4"/>
  <c r="T455" i="4"/>
  <c r="U455" i="4"/>
  <c r="H456" i="4"/>
  <c r="I456" i="4"/>
  <c r="J456" i="4"/>
  <c r="K456" i="4"/>
  <c r="N456" i="4"/>
  <c r="O456" i="4"/>
  <c r="R456" i="4"/>
  <c r="S456" i="4"/>
  <c r="T456" i="4"/>
  <c r="U456" i="4"/>
  <c r="H457" i="4"/>
  <c r="I457" i="4"/>
  <c r="J457" i="4"/>
  <c r="K457" i="4"/>
  <c r="N457" i="4"/>
  <c r="O457" i="4"/>
  <c r="R457" i="4"/>
  <c r="S457" i="4"/>
  <c r="T457" i="4"/>
  <c r="U457" i="4"/>
  <c r="H458" i="4"/>
  <c r="I458" i="4"/>
  <c r="J458" i="4"/>
  <c r="K458" i="4"/>
  <c r="N458" i="4"/>
  <c r="O458" i="4"/>
  <c r="R458" i="4"/>
  <c r="S458" i="4"/>
  <c r="T458" i="4"/>
  <c r="U458" i="4"/>
  <c r="H459" i="4"/>
  <c r="I459" i="4"/>
  <c r="J459" i="4"/>
  <c r="K459" i="4"/>
  <c r="N459" i="4"/>
  <c r="O459" i="4"/>
  <c r="R459" i="4"/>
  <c r="S459" i="4"/>
  <c r="T459" i="4"/>
  <c r="U459" i="4"/>
  <c r="H460" i="4"/>
  <c r="I460" i="4"/>
  <c r="J460" i="4"/>
  <c r="K460" i="4"/>
  <c r="N460" i="4"/>
  <c r="O460" i="4"/>
  <c r="R460" i="4"/>
  <c r="S460" i="4"/>
  <c r="T460" i="4"/>
  <c r="U460" i="4"/>
  <c r="H461" i="4"/>
  <c r="I461" i="4"/>
  <c r="J461" i="4"/>
  <c r="K461" i="4"/>
  <c r="N461" i="4"/>
  <c r="O461" i="4"/>
  <c r="R461" i="4"/>
  <c r="S461" i="4"/>
  <c r="T461" i="4"/>
  <c r="U461" i="4"/>
  <c r="H462" i="4"/>
  <c r="I462" i="4"/>
  <c r="L462" i="4" s="1"/>
  <c r="J462" i="4"/>
  <c r="K462" i="4"/>
  <c r="N462" i="4"/>
  <c r="O462" i="4"/>
  <c r="P462" i="4"/>
  <c r="R462" i="4"/>
  <c r="S462" i="4"/>
  <c r="T462" i="4"/>
  <c r="U462" i="4"/>
  <c r="H463" i="4"/>
  <c r="I463" i="4"/>
  <c r="J463" i="4"/>
  <c r="K463" i="4"/>
  <c r="N463" i="4"/>
  <c r="O463" i="4"/>
  <c r="R463" i="4"/>
  <c r="S463" i="4"/>
  <c r="T463" i="4"/>
  <c r="U463" i="4"/>
  <c r="H464" i="4"/>
  <c r="I464" i="4"/>
  <c r="J464" i="4"/>
  <c r="K464" i="4"/>
  <c r="N464" i="4"/>
  <c r="O464" i="4"/>
  <c r="R464" i="4"/>
  <c r="S464" i="4"/>
  <c r="T464" i="4"/>
  <c r="U464" i="4"/>
  <c r="H465" i="4"/>
  <c r="I465" i="4"/>
  <c r="J465" i="4"/>
  <c r="K465" i="4"/>
  <c r="N465" i="4"/>
  <c r="P465" i="4" s="1"/>
  <c r="O465" i="4"/>
  <c r="R465" i="4"/>
  <c r="S465" i="4"/>
  <c r="T465" i="4"/>
  <c r="U465" i="4"/>
  <c r="H466" i="4"/>
  <c r="I466" i="4"/>
  <c r="J466" i="4"/>
  <c r="K466" i="4"/>
  <c r="N466" i="4"/>
  <c r="O466" i="4"/>
  <c r="R466" i="4"/>
  <c r="S466" i="4"/>
  <c r="T466" i="4"/>
  <c r="U466" i="4"/>
  <c r="H467" i="4"/>
  <c r="I467" i="4"/>
  <c r="J467" i="4"/>
  <c r="K467" i="4"/>
  <c r="N467" i="4"/>
  <c r="O467" i="4"/>
  <c r="R467" i="4"/>
  <c r="S467" i="4"/>
  <c r="T467" i="4"/>
  <c r="U467" i="4"/>
  <c r="H468" i="4"/>
  <c r="I468" i="4"/>
  <c r="J468" i="4"/>
  <c r="K468" i="4"/>
  <c r="N468" i="4"/>
  <c r="O468" i="4"/>
  <c r="P468" i="4" s="1"/>
  <c r="R468" i="4"/>
  <c r="S468" i="4"/>
  <c r="T468" i="4"/>
  <c r="U468" i="4"/>
  <c r="H469" i="4"/>
  <c r="I469" i="4"/>
  <c r="J469" i="4"/>
  <c r="K469" i="4"/>
  <c r="N469" i="4"/>
  <c r="O469" i="4"/>
  <c r="P469" i="4"/>
  <c r="R469" i="4"/>
  <c r="S469" i="4"/>
  <c r="T469" i="4"/>
  <c r="U469" i="4"/>
  <c r="H470" i="4"/>
  <c r="L470" i="4" s="1"/>
  <c r="I470" i="4"/>
  <c r="J470" i="4"/>
  <c r="K470" i="4"/>
  <c r="N470" i="4"/>
  <c r="P470" i="4" s="1"/>
  <c r="O470" i="4"/>
  <c r="R470" i="4"/>
  <c r="S470" i="4"/>
  <c r="T470" i="4"/>
  <c r="U470" i="4"/>
  <c r="H471" i="4"/>
  <c r="I471" i="4"/>
  <c r="J471" i="4"/>
  <c r="K471" i="4"/>
  <c r="N471" i="4"/>
  <c r="P471" i="4" s="1"/>
  <c r="O471" i="4"/>
  <c r="R471" i="4"/>
  <c r="S471" i="4"/>
  <c r="T471" i="4"/>
  <c r="U471" i="4"/>
  <c r="H472" i="4"/>
  <c r="I472" i="4"/>
  <c r="J472" i="4"/>
  <c r="K472" i="4"/>
  <c r="N472" i="4"/>
  <c r="P472" i="4" s="1"/>
  <c r="O472" i="4"/>
  <c r="R472" i="4"/>
  <c r="S472" i="4"/>
  <c r="T472" i="4"/>
  <c r="U472" i="4"/>
  <c r="H473" i="4"/>
  <c r="I473" i="4"/>
  <c r="J473" i="4"/>
  <c r="K473" i="4"/>
  <c r="N473" i="4"/>
  <c r="O473" i="4"/>
  <c r="R473" i="4"/>
  <c r="S473" i="4"/>
  <c r="T473" i="4"/>
  <c r="U473" i="4"/>
  <c r="E477" i="4"/>
  <c r="E478" i="4" s="1"/>
  <c r="H9" i="2"/>
  <c r="H8" i="2"/>
  <c r="H7" i="2"/>
  <c r="H6" i="2"/>
  <c r="H5" i="2"/>
  <c r="H4" i="2"/>
  <c r="H3" i="2"/>
  <c r="H10" i="2"/>
  <c r="V49" i="4" l="1"/>
  <c r="L48" i="4"/>
  <c r="P46" i="4"/>
  <c r="P52" i="4"/>
  <c r="L50" i="4"/>
  <c r="P51" i="4"/>
  <c r="P43" i="4"/>
  <c r="V235" i="4"/>
  <c r="V70" i="4"/>
  <c r="V36" i="4"/>
  <c r="V32" i="4"/>
  <c r="L25" i="4"/>
  <c r="V22" i="4"/>
  <c r="V276" i="4"/>
  <c r="V234" i="4"/>
  <c r="V127" i="4"/>
  <c r="V94" i="4"/>
  <c r="V80" i="4"/>
  <c r="V437" i="4"/>
  <c r="V144" i="4"/>
  <c r="V97" i="4"/>
  <c r="V298" i="4"/>
  <c r="V290" i="4"/>
  <c r="P463" i="4"/>
  <c r="L458" i="4"/>
  <c r="P456" i="4"/>
  <c r="V408" i="4"/>
  <c r="L407" i="4"/>
  <c r="V404" i="4"/>
  <c r="L329" i="4"/>
  <c r="P316" i="4"/>
  <c r="L193" i="4"/>
  <c r="V19" i="4"/>
  <c r="P12" i="4"/>
  <c r="V11" i="4"/>
  <c r="V445" i="4"/>
  <c r="L346" i="4"/>
  <c r="P299" i="4"/>
  <c r="V465" i="4"/>
  <c r="L464" i="4"/>
  <c r="P372" i="4"/>
  <c r="L371" i="4"/>
  <c r="P355" i="4"/>
  <c r="P347" i="4"/>
  <c r="V346" i="4"/>
  <c r="P344" i="4"/>
  <c r="V329" i="4"/>
  <c r="P220" i="4"/>
  <c r="L210" i="4"/>
  <c r="L206" i="4"/>
  <c r="P204" i="4"/>
  <c r="V193" i="4"/>
  <c r="L53" i="4"/>
  <c r="P40" i="4"/>
  <c r="V429" i="4"/>
  <c r="P77" i="4"/>
  <c r="P69" i="4"/>
  <c r="P65" i="4"/>
  <c r="L304" i="4"/>
  <c r="L296" i="4"/>
  <c r="P287" i="4"/>
  <c r="V454" i="4"/>
  <c r="L463" i="4"/>
  <c r="P428" i="4"/>
  <c r="L426" i="4"/>
  <c r="P411" i="4"/>
  <c r="P407" i="4"/>
  <c r="P403" i="4"/>
  <c r="P399" i="4"/>
  <c r="L397" i="4"/>
  <c r="P358" i="4"/>
  <c r="P258" i="4"/>
  <c r="P248" i="4"/>
  <c r="L235" i="4"/>
  <c r="L96" i="4"/>
  <c r="L454" i="4"/>
  <c r="L412" i="4"/>
  <c r="L177" i="4"/>
  <c r="P176" i="4"/>
  <c r="V174" i="4"/>
  <c r="P154" i="4"/>
  <c r="L135" i="4"/>
  <c r="P134" i="4"/>
  <c r="P126" i="4"/>
  <c r="L103" i="4"/>
  <c r="L321" i="4"/>
  <c r="L316" i="4"/>
  <c r="L288" i="4"/>
  <c r="L274" i="4"/>
  <c r="L271" i="4"/>
  <c r="L242" i="4"/>
  <c r="L238" i="4"/>
  <c r="L217" i="4"/>
  <c r="V202" i="4"/>
  <c r="L185" i="4"/>
  <c r="P104" i="4"/>
  <c r="V103" i="4"/>
  <c r="P94" i="4"/>
  <c r="P80" i="4"/>
  <c r="V25" i="4"/>
  <c r="L24" i="4"/>
  <c r="P22" i="4"/>
  <c r="L10" i="4"/>
  <c r="P8" i="4"/>
  <c r="V7" i="4"/>
  <c r="V6" i="4"/>
  <c r="P473" i="4"/>
  <c r="P455" i="4"/>
  <c r="P438" i="4"/>
  <c r="P435" i="4"/>
  <c r="L433" i="4"/>
  <c r="P431" i="4"/>
  <c r="L429" i="4"/>
  <c r="P413" i="4"/>
  <c r="L404" i="4"/>
  <c r="P382" i="4"/>
  <c r="L380" i="4"/>
  <c r="P350" i="4"/>
  <c r="V349" i="4"/>
  <c r="L348" i="4"/>
  <c r="P312" i="4"/>
  <c r="V304" i="4"/>
  <c r="P302" i="4"/>
  <c r="L300" i="4"/>
  <c r="P298" i="4"/>
  <c r="V296" i="4"/>
  <c r="P294" i="4"/>
  <c r="L292" i="4"/>
  <c r="P290" i="4"/>
  <c r="P286" i="4"/>
  <c r="V267" i="4"/>
  <c r="L266" i="4"/>
  <c r="L263" i="4"/>
  <c r="P257" i="4"/>
  <c r="P247" i="4"/>
  <c r="L245" i="4"/>
  <c r="P211" i="4"/>
  <c r="P207" i="4"/>
  <c r="L205" i="4"/>
  <c r="P190" i="4"/>
  <c r="L188" i="4"/>
  <c r="P186" i="4"/>
  <c r="L163" i="4"/>
  <c r="L155" i="4"/>
  <c r="P149" i="4"/>
  <c r="L131" i="4"/>
  <c r="L127" i="4"/>
  <c r="L123" i="4"/>
  <c r="L102" i="4"/>
  <c r="P100" i="4"/>
  <c r="P72" i="4"/>
  <c r="P64" i="4"/>
  <c r="P60" i="4"/>
  <c r="V53" i="4"/>
  <c r="L45" i="4"/>
  <c r="L37" i="4"/>
  <c r="P25" i="4"/>
  <c r="P15" i="4"/>
  <c r="P273" i="4"/>
  <c r="V260" i="4"/>
  <c r="P229" i="4"/>
  <c r="V177" i="4"/>
  <c r="L460" i="4"/>
  <c r="L459" i="4"/>
  <c r="P458" i="4"/>
  <c r="P441" i="4"/>
  <c r="L436" i="4"/>
  <c r="V396" i="4"/>
  <c r="V387" i="4"/>
  <c r="P353" i="4"/>
  <c r="V352" i="4"/>
  <c r="L351" i="4"/>
  <c r="P342" i="4"/>
  <c r="L324" i="4"/>
  <c r="P305" i="4"/>
  <c r="P297" i="4"/>
  <c r="P289" i="4"/>
  <c r="V288" i="4"/>
  <c r="L277" i="4"/>
  <c r="L258" i="4"/>
  <c r="L216" i="4"/>
  <c r="P210" i="4"/>
  <c r="L200" i="4"/>
  <c r="L157" i="4"/>
  <c r="P136" i="4"/>
  <c r="P132" i="4"/>
  <c r="P124" i="4"/>
  <c r="V116" i="4"/>
  <c r="V106" i="4"/>
  <c r="L105" i="4"/>
  <c r="P75" i="4"/>
  <c r="V45" i="4"/>
  <c r="P42" i="4"/>
  <c r="L44" i="4"/>
  <c r="V17" i="4"/>
  <c r="L12" i="4"/>
  <c r="P461" i="4"/>
  <c r="L435" i="4"/>
  <c r="P433" i="4"/>
  <c r="P412" i="4"/>
  <c r="L410" i="4"/>
  <c r="P408" i="4"/>
  <c r="P400" i="4"/>
  <c r="L389" i="4"/>
  <c r="P380" i="4"/>
  <c r="P377" i="4"/>
  <c r="P360" i="4"/>
  <c r="L358" i="4"/>
  <c r="P356" i="4"/>
  <c r="V355" i="4"/>
  <c r="V299" i="4"/>
  <c r="V291" i="4"/>
  <c r="V274" i="4"/>
  <c r="L273" i="4"/>
  <c r="V269" i="4"/>
  <c r="L269" i="4"/>
  <c r="P231" i="4"/>
  <c r="L218" i="4"/>
  <c r="P217" i="4"/>
  <c r="V216" i="4"/>
  <c r="V215" i="4"/>
  <c r="P201" i="4"/>
  <c r="P192" i="4"/>
  <c r="P181" i="4"/>
  <c r="L175" i="4"/>
  <c r="L174" i="4"/>
  <c r="P152" i="4"/>
  <c r="P148" i="4"/>
  <c r="V147" i="4"/>
  <c r="P106" i="4"/>
  <c r="P99" i="4"/>
  <c r="L94" i="4"/>
  <c r="L90" i="4"/>
  <c r="P88" i="4"/>
  <c r="L80" i="4"/>
  <c r="L76" i="4"/>
  <c r="P53" i="4"/>
  <c r="P49" i="4"/>
  <c r="L36" i="4"/>
  <c r="P24" i="4"/>
  <c r="P10" i="4"/>
  <c r="P6" i="4"/>
  <c r="V470" i="4"/>
  <c r="P467" i="4"/>
  <c r="V439" i="4"/>
  <c r="L413" i="4"/>
  <c r="L385" i="4"/>
  <c r="L361" i="4"/>
  <c r="L350" i="4"/>
  <c r="V340" i="4"/>
  <c r="L333" i="4"/>
  <c r="L315" i="4"/>
  <c r="P313" i="4"/>
  <c r="P266" i="4"/>
  <c r="V220" i="4"/>
  <c r="P151" i="4"/>
  <c r="L146" i="4"/>
  <c r="P109" i="4"/>
  <c r="L93" i="4"/>
  <c r="V61" i="4"/>
  <c r="P20" i="4"/>
  <c r="L19" i="4"/>
  <c r="V16" i="4"/>
  <c r="L15" i="4"/>
  <c r="V12" i="4"/>
  <c r="L472" i="4"/>
  <c r="L466" i="4"/>
  <c r="P464" i="4"/>
  <c r="L456" i="4"/>
  <c r="P452" i="4"/>
  <c r="L469" i="4"/>
  <c r="V460" i="4"/>
  <c r="V469" i="4"/>
  <c r="V466" i="4"/>
  <c r="L465" i="4"/>
  <c r="P457" i="4"/>
  <c r="L453" i="4"/>
  <c r="L471" i="4"/>
  <c r="L468" i="4"/>
  <c r="L467" i="4"/>
  <c r="P466" i="4"/>
  <c r="V462" i="4"/>
  <c r="P460" i="4"/>
  <c r="L455" i="4"/>
  <c r="V453" i="4"/>
  <c r="V467" i="4"/>
  <c r="L461" i="4"/>
  <c r="P459" i="4"/>
  <c r="L473" i="4"/>
  <c r="L457" i="4"/>
  <c r="P443" i="4"/>
  <c r="L438" i="4"/>
  <c r="P434" i="4"/>
  <c r="L432" i="4"/>
  <c r="P424" i="4"/>
  <c r="L444" i="4"/>
  <c r="P442" i="4"/>
  <c r="L431" i="4"/>
  <c r="P427" i="4"/>
  <c r="L425" i="4"/>
  <c r="L440" i="4"/>
  <c r="L446" i="4" s="1"/>
  <c r="L434" i="4"/>
  <c r="L428" i="4"/>
  <c r="L443" i="4"/>
  <c r="L424" i="4"/>
  <c r="L439" i="4"/>
  <c r="L430" i="4"/>
  <c r="L427" i="4"/>
  <c r="P425" i="4"/>
  <c r="L442" i="4"/>
  <c r="V424" i="4"/>
  <c r="L406" i="4"/>
  <c r="P402" i="4"/>
  <c r="L400" i="4"/>
  <c r="P398" i="4"/>
  <c r="L415" i="4"/>
  <c r="L409" i="4"/>
  <c r="L403" i="4"/>
  <c r="P401" i="4"/>
  <c r="L399" i="4"/>
  <c r="L417" i="4"/>
  <c r="L414" i="4"/>
  <c r="L405" i="4"/>
  <c r="L402" i="4"/>
  <c r="P410" i="4"/>
  <c r="L408" i="4"/>
  <c r="P406" i="4"/>
  <c r="V405" i="4"/>
  <c r="L398" i="4"/>
  <c r="L411" i="4"/>
  <c r="P409" i="4"/>
  <c r="V402" i="4"/>
  <c r="L401" i="4"/>
  <c r="L418" i="4" s="1"/>
  <c r="V411" i="4"/>
  <c r="L388" i="4"/>
  <c r="P389" i="4"/>
  <c r="V379" i="4"/>
  <c r="P374" i="4"/>
  <c r="L370" i="4"/>
  <c r="L382" i="4"/>
  <c r="L384" i="4"/>
  <c r="L381" i="4"/>
  <c r="L372" i="4"/>
  <c r="V370" i="4"/>
  <c r="L378" i="4"/>
  <c r="P376" i="4"/>
  <c r="L375" i="4"/>
  <c r="L369" i="4"/>
  <c r="L368" i="4"/>
  <c r="L390" i="4" s="1"/>
  <c r="L386" i="4"/>
  <c r="L383" i="4"/>
  <c r="P381" i="4"/>
  <c r="L376" i="4"/>
  <c r="L373" i="4"/>
  <c r="P359" i="4"/>
  <c r="L360" i="4"/>
  <c r="L357" i="4"/>
  <c r="L345" i="4"/>
  <c r="L342" i="4"/>
  <c r="P340" i="4"/>
  <c r="L359" i="4"/>
  <c r="V354" i="4"/>
  <c r="P349" i="4"/>
  <c r="P343" i="4"/>
  <c r="L356" i="4"/>
  <c r="L347" i="4"/>
  <c r="L344" i="4"/>
  <c r="L341" i="4"/>
  <c r="P357" i="4"/>
  <c r="V344" i="4"/>
  <c r="L343" i="4"/>
  <c r="V341" i="4"/>
  <c r="L340" i="4"/>
  <c r="L352" i="4"/>
  <c r="L349" i="4"/>
  <c r="V343" i="4"/>
  <c r="L314" i="4"/>
  <c r="L331" i="4"/>
  <c r="P324" i="4"/>
  <c r="L320" i="4"/>
  <c r="P318" i="4"/>
  <c r="P315" i="4"/>
  <c r="L317" i="4"/>
  <c r="L322" i="4"/>
  <c r="L319" i="4"/>
  <c r="P332" i="4"/>
  <c r="L328" i="4"/>
  <c r="L325" i="4"/>
  <c r="P323" i="4"/>
  <c r="V313" i="4"/>
  <c r="L330" i="4"/>
  <c r="V328" i="4"/>
  <c r="P326" i="4"/>
  <c r="V325" i="4"/>
  <c r="L318" i="4"/>
  <c r="V316" i="4"/>
  <c r="L327" i="4"/>
  <c r="V321" i="4"/>
  <c r="L332" i="4"/>
  <c r="L326" i="4"/>
  <c r="L323" i="4"/>
  <c r="P319" i="4"/>
  <c r="L312" i="4"/>
  <c r="V301" i="4"/>
  <c r="L298" i="4"/>
  <c r="L290" i="4"/>
  <c r="P291" i="4"/>
  <c r="L284" i="4"/>
  <c r="L305" i="4"/>
  <c r="L303" i="4"/>
  <c r="P301" i="4"/>
  <c r="L297" i="4"/>
  <c r="L295" i="4"/>
  <c r="L306" i="4" s="1"/>
  <c r="P293" i="4"/>
  <c r="L289" i="4"/>
  <c r="L286" i="4"/>
  <c r="L302" i="4"/>
  <c r="L294" i="4"/>
  <c r="L301" i="4"/>
  <c r="L285" i="4"/>
  <c r="P277" i="4"/>
  <c r="P274" i="4"/>
  <c r="L256" i="4"/>
  <c r="L275" i="4"/>
  <c r="L259" i="4"/>
  <c r="P276" i="4"/>
  <c r="V275" i="4"/>
  <c r="L257" i="4"/>
  <c r="P256" i="4"/>
  <c r="L276" i="4"/>
  <c r="L270" i="4"/>
  <c r="L267" i="4"/>
  <c r="L264" i="4"/>
  <c r="P259" i="4"/>
  <c r="P249" i="4"/>
  <c r="V242" i="4"/>
  <c r="L241" i="4"/>
  <c r="L240" i="4"/>
  <c r="P233" i="4"/>
  <c r="L228" i="4"/>
  <c r="L237" i="4"/>
  <c r="L231" i="4"/>
  <c r="V228" i="4"/>
  <c r="V241" i="4"/>
  <c r="V240" i="4"/>
  <c r="L234" i="4"/>
  <c r="L246" i="4"/>
  <c r="P238" i="4"/>
  <c r="P232" i="4"/>
  <c r="L230" i="4"/>
  <c r="L249" i="4"/>
  <c r="L248" i="4"/>
  <c r="V243" i="4"/>
  <c r="P241" i="4"/>
  <c r="L236" i="4"/>
  <c r="L233" i="4"/>
  <c r="L232" i="4"/>
  <c r="P240" i="4"/>
  <c r="P234" i="4"/>
  <c r="V233" i="4"/>
  <c r="P213" i="4"/>
  <c r="L208" i="4"/>
  <c r="L207" i="4"/>
  <c r="L221" i="4"/>
  <c r="V218" i="4"/>
  <c r="L211" i="4"/>
  <c r="L201" i="4"/>
  <c r="L214" i="4"/>
  <c r="P212" i="4"/>
  <c r="P209" i="4"/>
  <c r="V204" i="4"/>
  <c r="P215" i="4"/>
  <c r="V214" i="4"/>
  <c r="L213" i="4"/>
  <c r="V210" i="4"/>
  <c r="P208" i="4"/>
  <c r="L203" i="4"/>
  <c r="L215" i="4"/>
  <c r="V200" i="4"/>
  <c r="L219" i="4"/>
  <c r="P214" i="4"/>
  <c r="L209" i="4"/>
  <c r="L184" i="4"/>
  <c r="V190" i="4"/>
  <c r="P182" i="4"/>
  <c r="L180" i="4"/>
  <c r="P172" i="4"/>
  <c r="V188" i="4"/>
  <c r="L187" i="4"/>
  <c r="P188" i="4"/>
  <c r="L183" i="4"/>
  <c r="L182" i="4"/>
  <c r="P175" i="4"/>
  <c r="L186" i="4"/>
  <c r="L179" i="4"/>
  <c r="L173" i="4"/>
  <c r="L189" i="4"/>
  <c r="P187" i="4"/>
  <c r="P184" i="4"/>
  <c r="V183" i="4"/>
  <c r="L176" i="4"/>
  <c r="L194" i="4" s="1"/>
  <c r="L192" i="4"/>
  <c r="L191" i="4"/>
  <c r="L190" i="4"/>
  <c r="V185" i="4"/>
  <c r="L181" i="4"/>
  <c r="P179" i="4"/>
  <c r="V178" i="4"/>
  <c r="P173" i="4"/>
  <c r="V172" i="4"/>
  <c r="P160" i="4"/>
  <c r="V159" i="4"/>
  <c r="L158" i="4"/>
  <c r="V152" i="4"/>
  <c r="L148" i="4"/>
  <c r="L145" i="4"/>
  <c r="P163" i="4"/>
  <c r="V162" i="4"/>
  <c r="L151" i="4"/>
  <c r="L161" i="4"/>
  <c r="P159" i="4"/>
  <c r="L147" i="4"/>
  <c r="L164" i="4"/>
  <c r="L150" i="4"/>
  <c r="L149" i="4"/>
  <c r="P165" i="4"/>
  <c r="P158" i="4"/>
  <c r="L165" i="4"/>
  <c r="V160" i="4"/>
  <c r="L159" i="4"/>
  <c r="P157" i="4"/>
  <c r="P147" i="4"/>
  <c r="P144" i="4"/>
  <c r="L129" i="4"/>
  <c r="L126" i="4"/>
  <c r="V117" i="4"/>
  <c r="L136" i="4"/>
  <c r="P130" i="4"/>
  <c r="V129" i="4"/>
  <c r="V123" i="4"/>
  <c r="L122" i="4"/>
  <c r="P133" i="4"/>
  <c r="L125" i="4"/>
  <c r="L124" i="4"/>
  <c r="P117" i="4"/>
  <c r="V135" i="4"/>
  <c r="L134" i="4"/>
  <c r="V128" i="4"/>
  <c r="V125" i="4"/>
  <c r="V124" i="4"/>
  <c r="L121" i="4"/>
  <c r="V119" i="4"/>
  <c r="L118" i="4"/>
  <c r="L137" i="4"/>
  <c r="L130" i="4"/>
  <c r="P122" i="4"/>
  <c r="L133" i="4"/>
  <c r="L132" i="4"/>
  <c r="P125" i="4"/>
  <c r="L117" i="4"/>
  <c r="L92" i="4"/>
  <c r="L98" i="4"/>
  <c r="V95" i="4"/>
  <c r="P90" i="4"/>
  <c r="V93" i="4"/>
  <c r="P105" i="4"/>
  <c r="L101" i="4"/>
  <c r="P93" i="4"/>
  <c r="L97" i="4"/>
  <c r="L91" i="4"/>
  <c r="V88" i="4"/>
  <c r="L106" i="4"/>
  <c r="P102" i="4"/>
  <c r="L100" i="4"/>
  <c r="P92" i="4"/>
  <c r="L109" i="4"/>
  <c r="L108" i="4"/>
  <c r="P97" i="4"/>
  <c r="P91" i="4"/>
  <c r="L89" i="4"/>
  <c r="P74" i="4"/>
  <c r="L72" i="4"/>
  <c r="P67" i="4"/>
  <c r="P61" i="4"/>
  <c r="V60" i="4"/>
  <c r="V76" i="4"/>
  <c r="L75" i="4"/>
  <c r="V69" i="4"/>
  <c r="L65" i="4"/>
  <c r="L62" i="4"/>
  <c r="P73" i="4"/>
  <c r="L68" i="4"/>
  <c r="L81" i="4"/>
  <c r="L78" i="4"/>
  <c r="P76" i="4"/>
  <c r="P66" i="4"/>
  <c r="L64" i="4"/>
  <c r="L67" i="4"/>
  <c r="L66" i="4"/>
  <c r="V77" i="4"/>
  <c r="L73" i="4"/>
  <c r="L70" i="4"/>
  <c r="P68" i="4"/>
  <c r="V67" i="4"/>
  <c r="L63" i="4"/>
  <c r="L60" i="4"/>
  <c r="P48" i="4"/>
  <c r="L40" i="4"/>
  <c r="P36" i="4"/>
  <c r="V44" i="4"/>
  <c r="L43" i="4"/>
  <c r="V37" i="4"/>
  <c r="P32" i="4"/>
  <c r="L34" i="4"/>
  <c r="P47" i="4"/>
  <c r="P41" i="4"/>
  <c r="V40" i="4"/>
  <c r="L39" i="4"/>
  <c r="P35" i="4"/>
  <c r="P50" i="4"/>
  <c r="P44" i="4"/>
  <c r="L42" i="4"/>
  <c r="L33" i="4"/>
  <c r="V52" i="4"/>
  <c r="L51" i="4"/>
  <c r="L32" i="4"/>
  <c r="L47" i="4"/>
  <c r="P39" i="4"/>
  <c r="L35" i="4"/>
  <c r="V381" i="4"/>
  <c r="V246" i="4"/>
  <c r="V237" i="4"/>
  <c r="V212" i="4"/>
  <c r="V206" i="4"/>
  <c r="V175" i="4"/>
  <c r="V155" i="4"/>
  <c r="V137" i="4"/>
  <c r="V131" i="4"/>
  <c r="V121" i="4"/>
  <c r="V109" i="4"/>
  <c r="V100" i="4"/>
  <c r="V72" i="4"/>
  <c r="V43" i="4"/>
  <c r="V34" i="4"/>
  <c r="L18" i="4"/>
  <c r="P11" i="4"/>
  <c r="V10" i="4"/>
  <c r="L5" i="4"/>
  <c r="V398" i="4"/>
  <c r="V319" i="4"/>
  <c r="V256" i="4"/>
  <c r="V464" i="4"/>
  <c r="V444" i="4"/>
  <c r="V441" i="4"/>
  <c r="V435" i="4"/>
  <c r="V416" i="4"/>
  <c r="V407" i="4"/>
  <c r="V401" i="4"/>
  <c r="V378" i="4"/>
  <c r="V375" i="4"/>
  <c r="V360" i="4"/>
  <c r="V357" i="4"/>
  <c r="V351" i="4"/>
  <c r="V348" i="4"/>
  <c r="V333" i="4"/>
  <c r="V305" i="4"/>
  <c r="V303" i="4"/>
  <c r="V297" i="4"/>
  <c r="V295" i="4"/>
  <c r="V289" i="4"/>
  <c r="V287" i="4"/>
  <c r="V268" i="4"/>
  <c r="V265" i="4"/>
  <c r="V259" i="4"/>
  <c r="V249" i="4"/>
  <c r="V248" i="4"/>
  <c r="V231" i="4"/>
  <c r="V209" i="4"/>
  <c r="V181" i="4"/>
  <c r="V161" i="4"/>
  <c r="V158" i="4"/>
  <c r="V157" i="4"/>
  <c r="V145" i="4"/>
  <c r="V134" i="4"/>
  <c r="V105" i="4"/>
  <c r="V78" i="4"/>
  <c r="V75" i="4"/>
  <c r="V74" i="4"/>
  <c r="V62" i="4"/>
  <c r="V48" i="4"/>
  <c r="V39" i="4"/>
  <c r="L23" i="4"/>
  <c r="P16" i="4"/>
  <c r="V15" i="4"/>
  <c r="L14" i="4"/>
  <c r="L9" i="4"/>
  <c r="P7" i="4"/>
  <c r="V5" i="4"/>
  <c r="V455" i="4"/>
  <c r="V384" i="4"/>
  <c r="V272" i="4"/>
  <c r="V473" i="4"/>
  <c r="V461" i="4"/>
  <c r="V458" i="4"/>
  <c r="V452" i="4"/>
  <c r="V431" i="4"/>
  <c r="V410" i="4"/>
  <c r="V397" i="4"/>
  <c r="V389" i="4"/>
  <c r="V380" i="4"/>
  <c r="V369" i="4"/>
  <c r="V345" i="4"/>
  <c r="V342" i="4"/>
  <c r="V327" i="4"/>
  <c r="V324" i="4"/>
  <c r="V318" i="4"/>
  <c r="V277" i="4"/>
  <c r="V271" i="4"/>
  <c r="V261" i="4"/>
  <c r="V221" i="4"/>
  <c r="V211" i="4"/>
  <c r="V205" i="4"/>
  <c r="V184" i="4"/>
  <c r="V148" i="4"/>
  <c r="V130" i="4"/>
  <c r="V118" i="4"/>
  <c r="V108" i="4"/>
  <c r="V81" i="4"/>
  <c r="V65" i="4"/>
  <c r="V51" i="4"/>
  <c r="V42" i="4"/>
  <c r="P19" i="4"/>
  <c r="V18" i="4"/>
  <c r="L13" i="4"/>
  <c r="V463" i="4"/>
  <c r="V440" i="4"/>
  <c r="V434" i="4"/>
  <c r="V428" i="4"/>
  <c r="V425" i="4"/>
  <c r="V406" i="4"/>
  <c r="V386" i="4"/>
  <c r="V383" i="4"/>
  <c r="V368" i="4"/>
  <c r="V359" i="4"/>
  <c r="V356" i="4"/>
  <c r="V347" i="4"/>
  <c r="V302" i="4"/>
  <c r="V294" i="4"/>
  <c r="V286" i="4"/>
  <c r="V258" i="4"/>
  <c r="V257" i="4"/>
  <c r="V230" i="4"/>
  <c r="V208" i="4"/>
  <c r="V207" i="4"/>
  <c r="V186" i="4"/>
  <c r="V180" i="4"/>
  <c r="V164" i="4"/>
  <c r="V151" i="4"/>
  <c r="V136" i="4"/>
  <c r="V133" i="4"/>
  <c r="V132" i="4"/>
  <c r="V120" i="4"/>
  <c r="V104" i="4"/>
  <c r="V90" i="4"/>
  <c r="V68" i="4"/>
  <c r="V47" i="4"/>
  <c r="V38" i="4"/>
  <c r="V23" i="4"/>
  <c r="L22" i="4"/>
  <c r="L17" i="4"/>
  <c r="V14" i="4"/>
  <c r="V13" i="4"/>
  <c r="V9" i="4"/>
  <c r="V432" i="4"/>
  <c r="V413" i="4"/>
  <c r="V372" i="4"/>
  <c r="V472" i="4"/>
  <c r="V457" i="4"/>
  <c r="V443" i="4"/>
  <c r="V442" i="4"/>
  <c r="V430" i="4"/>
  <c r="V415" i="4"/>
  <c r="V409" i="4"/>
  <c r="V403" i="4"/>
  <c r="V400" i="4"/>
  <c r="V388" i="4"/>
  <c r="V377" i="4"/>
  <c r="V374" i="4"/>
  <c r="V353" i="4"/>
  <c r="V350" i="4"/>
  <c r="V332" i="4"/>
  <c r="V326" i="4"/>
  <c r="V323" i="4"/>
  <c r="V315" i="4"/>
  <c r="V232" i="4"/>
  <c r="V182" i="4"/>
  <c r="V64" i="4"/>
  <c r="V50" i="4"/>
  <c r="L21" i="4"/>
  <c r="P9" i="4"/>
  <c r="V426" i="4"/>
  <c r="V330" i="4"/>
  <c r="V292" i="4"/>
  <c r="V284" i="4"/>
  <c r="V191" i="4"/>
  <c r="V459" i="4"/>
  <c r="V320" i="4"/>
  <c r="V317" i="4"/>
  <c r="V293" i="4"/>
  <c r="V285" i="4"/>
  <c r="V229" i="4"/>
  <c r="V217" i="4"/>
  <c r="V201" i="4"/>
  <c r="V189" i="4"/>
  <c r="V179" i="4"/>
  <c r="V173" i="4"/>
  <c r="V163" i="4"/>
  <c r="V153" i="4"/>
  <c r="V150" i="4"/>
  <c r="V149" i="4"/>
  <c r="V126" i="4"/>
  <c r="V98" i="4"/>
  <c r="V89" i="4"/>
  <c r="V66" i="4"/>
  <c r="V21" i="4"/>
  <c r="L6" i="4"/>
  <c r="V468" i="4"/>
  <c r="V300" i="4"/>
  <c r="V471" i="4"/>
  <c r="V456" i="4"/>
  <c r="V436" i="4"/>
  <c r="V433" i="4"/>
  <c r="V427" i="4"/>
  <c r="V417" i="4"/>
  <c r="V414" i="4"/>
  <c r="V399" i="4"/>
  <c r="V385" i="4"/>
  <c r="V382" i="4"/>
  <c r="V376" i="4"/>
  <c r="V373" i="4"/>
  <c r="V361" i="4"/>
  <c r="V358" i="4"/>
  <c r="V331" i="4"/>
  <c r="V322" i="4"/>
  <c r="V314" i="4"/>
  <c r="V312" i="4"/>
  <c r="V273" i="4"/>
  <c r="V247" i="4"/>
  <c r="V238" i="4"/>
  <c r="V219" i="4"/>
  <c r="V213" i="4"/>
  <c r="V203" i="4"/>
  <c r="V192" i="4"/>
  <c r="V176" i="4"/>
  <c r="V165" i="4"/>
  <c r="V156" i="4"/>
  <c r="V122" i="4"/>
  <c r="V101" i="4"/>
  <c r="V92" i="4"/>
  <c r="V73" i="4"/>
  <c r="V35" i="4"/>
  <c r="P17" i="4"/>
  <c r="L4" i="4"/>
  <c r="P265" i="4"/>
  <c r="P271" i="4"/>
  <c r="V270" i="4"/>
  <c r="V266" i="4"/>
  <c r="V264" i="4"/>
  <c r="V245" i="4"/>
  <c r="V236" i="4"/>
  <c r="V187" i="4"/>
  <c r="L154" i="4"/>
  <c r="L99" i="4"/>
  <c r="V96" i="4"/>
  <c r="V91" i="4"/>
  <c r="L71" i="4"/>
  <c r="V24" i="4"/>
  <c r="L244" i="4"/>
  <c r="L229" i="4"/>
  <c r="L220" i="4"/>
  <c r="L204" i="4"/>
  <c r="V154" i="4"/>
  <c r="L104" i="4"/>
  <c r="V71" i="4"/>
  <c r="L38" i="4"/>
  <c r="L272" i="4"/>
  <c r="V263" i="4"/>
  <c r="L262" i="4"/>
  <c r="L247" i="4"/>
  <c r="V244" i="4"/>
  <c r="V239" i="4"/>
  <c r="L107" i="4"/>
  <c r="V99" i="4"/>
  <c r="L41" i="4"/>
  <c r="V33" i="4"/>
  <c r="L8" i="4"/>
  <c r="L46" i="4"/>
  <c r="P263" i="4"/>
  <c r="V262" i="4"/>
  <c r="L162" i="4"/>
  <c r="L116" i="4"/>
  <c r="V107" i="4"/>
  <c r="L79" i="4"/>
  <c r="L49" i="4"/>
  <c r="V46" i="4"/>
  <c r="V41" i="4"/>
  <c r="L16" i="4"/>
  <c r="V8" i="4"/>
  <c r="L261" i="4"/>
  <c r="L212" i="4"/>
  <c r="V146" i="4"/>
  <c r="L88" i="4"/>
  <c r="L110" i="4" s="1"/>
  <c r="V79" i="4"/>
  <c r="V63" i="4"/>
  <c r="L166" i="4" l="1"/>
  <c r="L362" i="4"/>
  <c r="L474" i="4"/>
  <c r="L138" i="4"/>
  <c r="L334" i="4"/>
  <c r="L278" i="4"/>
  <c r="L250" i="4"/>
  <c r="L476" i="4" s="1"/>
  <c r="L82" i="4"/>
  <c r="L54" i="4"/>
  <c r="L26" i="4"/>
  <c r="L222" i="4"/>
</calcChain>
</file>

<file path=xl/sharedStrings.xml><?xml version="1.0" encoding="utf-8"?>
<sst xmlns="http://schemas.openxmlformats.org/spreadsheetml/2006/main" count="7059" uniqueCount="1345">
  <si>
    <t>Radio ON!</t>
  </si>
  <si>
    <t>Initiaing global repair</t>
  </si>
  <si>
    <t xml:space="preserve"> 38408 P 0.18 0 137227 9691203 21890 63493 0 59393 137227 9691203 21890 63493 0 59393 (radio 0.86% / 0.86% tx 0.22% / 0.22% listen 0.64% / 0.64%)</t>
  </si>
  <si>
    <t xml:space="preserve"> 38407 P 0.18 0 168034 9662284 20242 88216 0 68206 168034 9662284 20242 88216 0 68206 (radio 1.10% / 1.10% tx 0.20% / 0.20% listen 0.89% / 0.89%)</t>
  </si>
  <si>
    <t xml:space="preserve"> 38408 P 0.18 0 142165 9686192 24571 63107 0 59204 142165 9686192 24571 63107 0 59204 (radio 0.89% / 0.89% tx 0.25% / 0.25% listen 0.64% / 0.64%)</t>
  </si>
  <si>
    <t xml:space="preserve"> 38407 P 0.18 0 168941 9661339 30508 86310 0 65092 168941 9661339 30508 86310 0 65092 (radio 1.18% / 1.18% tx 0.31% / 0.31% listen 0.87% / 0.87%)</t>
  </si>
  <si>
    <t xml:space="preserve"> 38408 P 0.18 0 136822 9691561 21473 63013 0 59343 136822 9691561 21473 63013 0 59343 (radio 0.85% / 0.85% tx 0.21% / 0.21% listen 0.64% / 0.64%)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</si>
  <si>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</si>
  <si>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</si>
  <si>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38408 P 0.18 0 162388 9668043 18842 65199 0 59362 162388 9668043 18842 65199 0 59362 (radio 0.85% / 0.85% tx 0.19% / 0.19% listen 0.66% / 0.66%)</t>
  </si>
  <si>
    <t xml:space="preserve"> 38407 P 0.18 0 102223 9728137 13071 67677 0 59340 102223 9728137 13071 67677 0 59340 (radio 0.82% / 0.82% tx 0.13% / 0.13% listen 0.68% / 0.68%)</t>
  </si>
  <si>
    <t xml:space="preserve"> 38408 P 0.18 0 169403 9661050 24118 67544 0 59496 169403 9661050 24118 67544 0 59496 (radio 0.93% / 0.93% tx 0.24% / 0.24% listen 0.68% / 0.68%)</t>
  </si>
  <si>
    <t xml:space="preserve"> 38407 P 0.18 0 190590 9639631 25231 96980 0 75730 190590 9639631 25231 96980 0 75730 (radio 1.24% / 1.24% tx 0.25% / 0.25% listen 0.98% / 0.98%)</t>
  </si>
  <si>
    <t xml:space="preserve"> 38408 P 0.18 0 170843 9659496 19389 67117 0 59507 170843 9659496 19389 67117 0 59507 (radio 0.87% / 0.87% tx 0.19% / 0.19% listen 0.68% / 0.68%)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</si>
  <si>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</si>
  <si>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</si>
  <si>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138019 9690373 21039 61748 0 58765 138019 9690373 21039 61748 0 58765 (radio 0.84% / 0.84% tx 0.21% / 0.21% listen 0.62% / 0.62%)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</si>
  <si>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</si>
  <si>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</si>
  <si>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</si>
  <si>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</si>
  <si>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38408 P 0.18 0 133188 9695189 18441 61788 0 58987 133188 9695189 18441 61788 0 58987 (radio 0.81% / 0.81% tx 0.18% / 0.18% listen 0.62% / 0.62%)</t>
  </si>
  <si>
    <t xml:space="preserve"> 38408 P 0.18 0 163234 9667177 18913 64981 0 58887 163234 9667177 18913 64981 0 58887 (radio 0.85% / 0.85% tx 0.19% / 0.19% listen 0.66% / 0.66%)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</si>
  <si>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</si>
  <si>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</si>
  <si>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</si>
  <si>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</si>
  <si>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</si>
  <si>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 xml:space="preserve"> 38408 P 0.18 0 137564 9690778 21041 61734 0 59029 137564 9690778 21041 61734 0 59029 (radio 0.84% / 0.84% tx 0.21% / 0.21% listen 0.62% / 0.62%)</t>
  </si>
  <si>
    <t>DATA send to 1 'Hello 1'</t>
  </si>
  <si>
    <t>DATA recv 'Hello 1 from the client' from 34</t>
  </si>
  <si>
    <t>DATA recv 'Hello 1 from the client' from 30</t>
  </si>
  <si>
    <t>DATA recv 'Hello 1 from the client' from 28</t>
  </si>
  <si>
    <t>DATA recv 'Hello 1 from the client' from 31</t>
  </si>
  <si>
    <t>DATA recv 'Hello 1 from the client' from 6</t>
  </si>
  <si>
    <t>DATA recv 'Hello 1 from the client' from 7</t>
  </si>
  <si>
    <t>DATA recv 'Hello 1 from the client' from 27</t>
  </si>
  <si>
    <t>DATA recv 'Hello 1 from the client' from 33</t>
  </si>
  <si>
    <t>DATA recv 'Hello 1 from the client' from 25</t>
  </si>
  <si>
    <t>DATA recv 'Hello 1 from the client' from 5</t>
  </si>
  <si>
    <t>DATA recv 'Hello 1 from the client' from 29</t>
  </si>
  <si>
    <t>DATA recv 'Hello 1 from the client' from 1</t>
  </si>
  <si>
    <t>DATA recv 'Hello 1 from the client' from 14</t>
  </si>
  <si>
    <t>DATA recv 'Hello 1 from the client' from 16</t>
  </si>
  <si>
    <t>DATA recv 'Hello 1 from the client' from 26</t>
  </si>
  <si>
    <t>DATA recv 'Hello 1 from the client' from 11</t>
  </si>
  <si>
    <t>DATA recv 'Hello 1 from the client' from 15</t>
  </si>
  <si>
    <t>DATA recv 'Hello 1 from the client' from 32</t>
  </si>
  <si>
    <t>DATA recv 'Hello 1 from the client' from 9</t>
  </si>
  <si>
    <t>DATA recv 'Hello 1 from the client' from 13</t>
  </si>
  <si>
    <t>DATA recv 'Hello 1 from the client' from 8</t>
  </si>
  <si>
    <t>DATA recv 'Hello 1 from the client' from 2</t>
  </si>
  <si>
    <t>DATA recv 'Hello 1 from the client' from 10</t>
  </si>
  <si>
    <t>DATA recv 'Hello 1 from the client' from 17</t>
  </si>
  <si>
    <t>DATA recv 'Hello 1 from the client' from 3</t>
  </si>
  <si>
    <t>Radio OFF!</t>
  </si>
  <si>
    <t xml:space="preserve"> 76808 P 0.18 1 260074 19396288 32456 76495 0 70064 122844 9705085 10566 13002 0 10671 (radio 0.55% / 0.23% tx 0.16% / 0.10% listen 0.38% / 0.13%)</t>
  </si>
  <si>
    <t xml:space="preserve"> 76807 P 0.18 1 590877 19067118 58979 136798 0 96541 422840 9404834 38737 48582 0 28335 (radio 0.99% / 0.88% tx 0.30% / 0.39% listen 0.69% / 0.49%)</t>
  </si>
  <si>
    <t xml:space="preserve"> 76808 P 0.18 1 265683 19390606 35141 76557 0 70128 123515 9704414 10570 13450 0 10924 (radio 0.56% / 0.24% tx 0.17% / 0.10% listen 0.38% / 0.13%)</t>
  </si>
  <si>
    <t xml:space="preserve"> 76807 P 0.18 1 469842 19190284 53135 110761 0 82650 300898 9528945 22627 24451 0 17558 (radio 0.83% / 0.47% tx 0.27% / 0.23% listen 0.56% / 0.24%)</t>
  </si>
  <si>
    <t xml:space="preserve"> 76808 P 0.18 1 257436 19398880 31627 75894 0 70454 120611 9707319 10154 12881 0 11111 (radio 0.54% / 0.23% tx 0.16% / 0.10% listen 0.38% / 0.13%)</t>
  </si>
  <si>
    <t xml:space="preserve"> 76807 P 0.18 1 497124 19162811 67846 112187 0 80167 315761 9513853 30481 29878 0 17302 (radio 0.91% / 0.61% tx 0.34% / 0.31% listen 0.57% / 0.30%)</t>
  </si>
  <si>
    <t xml:space="preserve"> 76807 P 0.18 1 624725 19034889 54582 138508 0 99056 422379 9407222 21698 42816 0 28663 (radio 0.98% / 0.65% tx 0.27% / 0.22% listen 0.70% / 0.43%)</t>
  </si>
  <si>
    <t xml:space="preserve"> 76808 P 0.18 1 315676 19344342 31037 81137 0 70420 153285 9676299 12195 15938 0 11058 (radio 0.57% / 0.28% tx 0.15% / 0.12% listen 0.41% / 0.16%)</t>
  </si>
  <si>
    <t xml:space="preserve"> 76807 P 0.18 1 184174 19475700 15684 78617 0 70205 81948 9747563 2613 10940 0 10865 (radio 0.47% / 0.13% tx 0.07% / 0.02% listen 0.39% / 0.11%)</t>
  </si>
  <si>
    <t xml:space="preserve"> 76808 P 0.18 1 322652 19337386 36650 84123 0 71341 153246 9676336 12532 16579 0 11845 (radio 0.61% / 0.29% tx 0.18% / 0.12% listen 0.42% / 0.16%)</t>
  </si>
  <si>
    <t xml:space="preserve"> 76807 P 0.18 1 626944 19032715 52052 142783 0 104472 436351 9393084 26821 45803 0 28742 (radio 0.99% / 0.73% tx 0.26% / 0.27% listen 0.72% / 0.46%)</t>
  </si>
  <si>
    <t xml:space="preserve"> 76808 P 0.18 1 325506 19334306 29841 84153 0 70908 154660 9674810 10452 17036 0 11401 (radio 0.57% / 0.27% tx 0.15% / 0.10% listen 0.42% / 0.17%)</t>
  </si>
  <si>
    <t xml:space="preserve"> 76807 P 0.18 1 605064 19054859 51896 135493 0 88139 424616 9405080 20304 48541 0 20542 (radio 0.95% / 0.70% tx 0.26% / 0.20% listen 0.68% / 0.49%)</t>
  </si>
  <si>
    <t xml:space="preserve"> 76807 P 0.18 1 596262 19063787 58132 143428 0 98680 419200 9410622 32404 54602 0 27913 (radio 1.02% / 0.88% tx 0.29% / 0.32% listen 0.72% / 0.55%)</t>
  </si>
  <si>
    <t xml:space="preserve"> 76807 P 0.18 1 601626 19058284 78409 149531 0 102112 430933 9394246 54301 55366 0 25589 (radio 1.15% / 1.11% tx 0.39% / 0.55% listen 0.76% / 0.56%)</t>
  </si>
  <si>
    <t xml:space="preserve"> 76808 P 0.18 1 257706 19398616 30328 74103 0 69462 119684 9708243 9289 12355 0 10697 (radio 0.53% / 0.22% tx 0.15% / 0.09% listen 0.37% / 0.12%)</t>
  </si>
  <si>
    <t xml:space="preserve"> 76808 P 0.18 1 627785 19030359 76369 145401 0 97047 445344 9382555 52176 53137 0 26417 (radio 1.12% / 1.07% tx 0.38% / 0.53% listen 0.73% / 0.54%)</t>
  </si>
  <si>
    <t xml:space="preserve"> 76807 P 0.18 1 645711 19014148 53926 145134 0 100427 458500 9371178 30152 53838 0 28618 (radio 1.01% / 0.85% tx 0.27% / 0.30% listen 0.73% / 0.54%)</t>
  </si>
  <si>
    <t xml:space="preserve"> 76807 P 0.18 1 182851 19477009 15682 76087 0 70483 81950 9747561 2611 10885 0 10810 (radio 0.46% / 0.13% tx 0.07% / 0.02% listen 0.38% / 0.11%)</t>
  </si>
  <si>
    <t xml:space="preserve"> 76808 P 0.18 1 259051 19397264 30813 74387 0 69853 125860 9702075 12372 12599 0 10866 (radio 0.53% / 0.25% tx 0.15% / 0.12% listen 0.37% / 0.12%)</t>
  </si>
  <si>
    <t xml:space="preserve"> 76808 P 0.18 1 318618 19341397 31780 80266 0 69577 155381 9674220 12867 15285 0 10690 (radio 0.56% / 0.28% tx 0.16% / 0.13% listen 0.40% / 0.15%)</t>
  </si>
  <si>
    <t xml:space="preserve"> 76807 P 0.18 1 636071 19021768 81343 146967 0 99550 450953 9376885 57146 49597 0 24132 (radio 1.16% / 1.08% tx 0.41% / 0.58% listen 0.74% / 0.50%)</t>
  </si>
  <si>
    <t xml:space="preserve"> 76807 P 0.18 1 358160 19302151 53610 99421 0 72252 202446 9627553 29576 21487 0 10725 (radio 0.77% / 0.51% tx 0.27% / 0.30% listen 0.50% / 0.21%)</t>
  </si>
  <si>
    <t xml:space="preserve"> 76808 P 0.18 1 485121 19175111 58915 108861 0 80461 311373 9518274 27915 28624 0 16749 (radio 0.85% / 0.57% tx 0.29% / 0.28% listen 0.55% / 0.29%)</t>
  </si>
  <si>
    <t xml:space="preserve"> 76807 P 0.18 1 843404 18816358 183501 189424 0 84156 497750 9331840 73380 59658 0 21568 (radio 1.89% / 1.35% tx 0.93% / 0.74% listen 0.96% / 0.60%)</t>
  </si>
  <si>
    <t xml:space="preserve"> 76807 P 0.18 1 667157 18992594 78538 153042 0 103860 472699 9356846 52365 59841 0 34320 (radio 1.17% / 1.14% tx 0.39% / 0.53% listen 0.77% / 0.60%)</t>
  </si>
  <si>
    <t xml:space="preserve"> 76808 P 0.18 1 263745 19392516 33492 74593 0 69872 126178 9701738 12451 12859 0 10843 (radio 0.54% / 0.25% tx 0.17% / 0.12% listen 0.37% / 0.13%)</t>
  </si>
  <si>
    <t>DATA send to 1 'Hello 2'</t>
  </si>
  <si>
    <t>DATA recv 'Hello 2 from the client' from 34</t>
  </si>
  <si>
    <t>DATA recv 'Hello 2 from the client' from 30</t>
  </si>
  <si>
    <t>DATA recv 'Hello 2 from the client' from 28</t>
  </si>
  <si>
    <t>DATA recv 'Hello 2 from the client' from 7</t>
  </si>
  <si>
    <t>DATA recv 'Hello 2 from the client' from 25</t>
  </si>
  <si>
    <t>DATA recv 'Hello 2 from the client' from 27</t>
  </si>
  <si>
    <t>DATA recv 'Hello 2 from the client' from 14</t>
  </si>
  <si>
    <t>DATA recv 'Hello 2 from the client' from 31</t>
  </si>
  <si>
    <t>DATA recv 'Hello 2 from the client' from 33</t>
  </si>
  <si>
    <t>DATA recv 'Hello 2 from the client' from 5</t>
  </si>
  <si>
    <t>DATA recv 'Hello 2 from the client' from 26</t>
  </si>
  <si>
    <t>DATA recv 'Hello 2 from the client' from 29</t>
  </si>
  <si>
    <t>DATA recv 'Hello 2 from the client' from 32</t>
  </si>
  <si>
    <t xml:space="preserve"> 115208 P 0.18 2 384360 29099986 43173 90431 0 81349 124283 9703698 10717 13936 0 11285 (radio 0.45% / 0.25% tx 0.14% / 0.10% listen 0.30% / 0.14%)</t>
  </si>
  <si>
    <t xml:space="preserve"> 115207 P 0.18 2 926524 28559931 59283 149878 0 109386 335644 9492813 304 13080 0 12845 (radio 0.70% / 0.13% tx 0.20% / 0.00% listen 0.50% / 0.13%)</t>
  </si>
  <si>
    <t xml:space="preserve"> 115208 P 0.18 2 398135 29086140 49825 91768 0 81834 132449 9695534 14684 15211 0 11706 (radio 0.48% / 0.30% tx 0.16% / 0.14% listen 0.31% / 0.15%)</t>
  </si>
  <si>
    <t xml:space="preserve"> 115207 P 0.18 2 725298 28764698 55035 122997 0 93675 255453 9574414 1900 12236 0 11025 (radio 0.60% / 0.14% tx 0.18% / 0.01% listen 0.41% / 0.12%)</t>
  </si>
  <si>
    <t xml:space="preserve"> 115208 P 0.18 2 387371 29096940 45355 90011 0 81653 129932 9698060 13728 14117 0 11199 (radio 0.45% / 0.28% tx 0.15% / 0.13% listen 0.30% / 0.14%)</t>
  </si>
  <si>
    <t xml:space="preserve"> 115207 P 0.18 2 752584 28736988 69746 124471 0 91246 255457 9574177 1900 12284 0 11079 (radio 0.65% / 0.14% tx 0.23% / 0.01% listen 0.42% / 0.12%)</t>
  </si>
  <si>
    <t xml:space="preserve"> 115207 P 0.18 2 987218 28501911 56482 150800 0 110135 362490 9467022 1900 12292 0 11079 (radio 0.70% / 0.14% tx 0.19% / 0.01% listen 0.51% / 0.12%)</t>
  </si>
  <si>
    <t xml:space="preserve"> 115208 P 0.18 2 475473 29014263 44674 97882 0 82421 159794 9669921 13637 16745 0 12001 (radio 0.48% / 0.30% tx 0.15% / 0.13% listen 0.33% / 0.17%)</t>
  </si>
  <si>
    <t xml:space="preserve"> 115207 P 0.18 2 266435 29223036 18297 89744 0 81259 82258 9747336 2613 11127 0 11054 (radio 0.36% / 0.13% tx 0.06% / 0.02% listen 0.30% / 0.11%)</t>
  </si>
  <si>
    <t xml:space="preserve"> 115208 P 0.18 2 479427 29010263 49296 101136 0 82407 156772 9672877 12646 17013 0 11066 (radio 0.51% / 0.30% tx 0.16% / 0.12% listen 0.34% / 0.17%)</t>
  </si>
  <si>
    <t xml:space="preserve"> 115207 P 0.18 2 990599 28498247 53943 155068 0 115551 363652 9465532 1891 12285 0 11079 (radio 0.70% / 0.14% tx 0.18% / 0.01% listen 0.52% / 0.12%)</t>
  </si>
  <si>
    <t xml:space="preserve"> 115208 P 0.18 2 482855 29006525 40753 101414 0 81874 157346 9672219 10912 17261 0 10966 (radio 0.48% / 0.28% tx 0.13% / 0.11% listen 0.34% / 0.17%)</t>
  </si>
  <si>
    <t xml:space="preserve"> 115207 P 0.18 2 969519 28518668 63186 149236 0 99033 364452 9463809 11290 13743 0 10894 (radio 0.72% / 0.25% tx 0.21% / 0.11% listen 0.50% / 0.13%)</t>
  </si>
  <si>
    <t xml:space="preserve"> 115207 P 0.18 2 949960 28539884 74343 158442 0 109944 353695 9476097 16211 15014 0 11264 (radio 0.78% / 0.31% tx 0.25% / 0.16% listen 0.53% / 0.15%)</t>
  </si>
  <si>
    <t xml:space="preserve"> 115207 P 0.18 2 935714 28553928 90645 165937 0 113024 334085 9495644 12236 16406 0 10912 (radio 0.87% / 0.29% tx 0.30% / 0.12% listen 0.56% / 0.16%)</t>
  </si>
  <si>
    <t xml:space="preserve"> 115208 P 0.18 2 384034 29100281 42748 87045 0 80454 126325 9701665 12420 12942 0 10992 (radio 0.44% / 0.25% tx 0.14% / 0.12% listen 0.29% / 0.13%)</t>
  </si>
  <si>
    <t xml:space="preserve"> 115208 P 0.18 2 968354 28517933 78269 158362 0 108808 340566 9487574 1900 12961 0 11761 (radio 0.80% / 0.15% tx 0.26% / 0.01% listen 0.53% / 0.13%)</t>
  </si>
  <si>
    <t xml:space="preserve"> 115207 P 0.18 2 1018114 28471225 58227 159478 0 112068 372400 9457077 4301 14344 0 11641 (radio 0.73% / 0.18% tx 0.19% / 0.04% listen 0.54% / 0.14%)</t>
  </si>
  <si>
    <t xml:space="preserve"> 115207 P 0.18 2 265113 29224344 18293 87159 0 81482 82259 9747335 2611 11072 0 10999 (radio 0.35% / 0.13% tx 0.06% / 0.02% listen 0.29% / 0.11%)</t>
  </si>
  <si>
    <t xml:space="preserve"> 115208 P 0.18 2 383459 29100871 40405 87989 0 80881 124405 9703607 9592 13602 0 11028 (radio 0.43% / 0.23% tx 0.13% / 0.09% listen 0.29% / 0.13%)</t>
  </si>
  <si>
    <t xml:space="preserve"> 115208 P 0.18 2 479674 29010061 45580 97592 0 80426 161053 9668664 13800 17326 0 10849 (radio 0.48% / 0.31% tx 0.15% / 0.14% listen 0.33% / 0.17%)</t>
  </si>
  <si>
    <t xml:space="preserve"> 115207 P 0.18 2 975743 28510201 83243 159139 0 110503 339669 9488433 1900 12172 0 10953 (radio 0.82% / 0.14% tx 0.28% / 0.01% listen 0.53% / 0.12%)</t>
  </si>
  <si>
    <t xml:space="preserve"> 115207 P 0.18 2 610773 28878924 90688 124304 0 82991 252610 9576773 37078 24883 0 10739 (radio 0.72% / 0.63% tx 0.30% / 0.37% listen 0.42% / 0.25%)</t>
  </si>
  <si>
    <t xml:space="preserve"> 115208 P 0.18 2 740366 28749522 60820 120967 0 91359 255242 9574411 1905 12106 0 10898 (radio 0.61% / 0.14% tx 0.20% / 0.01% listen 0.41% / 0.12%)</t>
  </si>
  <si>
    <t xml:space="preserve"> 115207 P 0.18 2 1207784 28281368 185411 201657 0 95175 364377 9465010 1910 12233 0 11019 (radio 1.31% / 0.14% tx 0.62% / 0.01% listen 0.68% / 0.12%)</t>
  </si>
  <si>
    <t xml:space="preserve"> 115207 P 0.18 2 1030009 28458941 80438 166815 0 116433 362849 9466347 1900 13773 0 12573 (radio 0.83% / 0.15% tx 0.27% / 0.01% listen 0.56% / 0.14%)</t>
  </si>
  <si>
    <t xml:space="preserve"> 115208 P 0.18 2 410246 29075699 43014 90308 0 83339 146498 9683183 9522 15715 0 13467 (radio 0.45% / 0.25% tx 0.14% / 0.09% listen 0.30% / 0.15%)</t>
  </si>
  <si>
    <t>DATA send to 1 'Hello 3'</t>
  </si>
  <si>
    <t>DATA recv 'Hello 3 from the client' from 30</t>
  </si>
  <si>
    <t>DATA recv 'Hello 3 from the client' from 31</t>
  </si>
  <si>
    <t>DATA recv 'Hello 3 from the client' from 34</t>
  </si>
  <si>
    <t>DATA recv 'Hello 3 from the client' from 28</t>
  </si>
  <si>
    <t>DATA recv 'Hello 3 from the client' from 27</t>
  </si>
  <si>
    <t>DATA recv 'Hello 3 from the client' from 33</t>
  </si>
  <si>
    <t>DATA recv 'Hello 3 from the client' from 1</t>
  </si>
  <si>
    <t>DATA recv 'Hello 3 from the client' from 25</t>
  </si>
  <si>
    <t>DATA recv 'Hello 3 from the client' from 26</t>
  </si>
  <si>
    <t>DATA recv 'Hello 3 from the client' from 29</t>
  </si>
  <si>
    <t>DATA recv 'Hello 3 from the client' from 5</t>
  </si>
  <si>
    <t>DATA recv 'Hello 3 from the client' from 32</t>
  </si>
  <si>
    <t xml:space="preserve"> 153608 P 0.18 3 507622 38806828 53657 103736 0 92227 123259 9706842 10484 13305 0 10878 (radio 0.40% / 0.24% tx 0.13% / 0.10% listen 0.26% / 0.13%)</t>
  </si>
  <si>
    <t xml:space="preserve"> 153607 P 0.18 3 1261225 38052948 65383 168786 0 124089 334698 9493017 6100 18908 0 14703 (radio 0.59% / 0.25% tx 0.16% / 0.06% listen 0.42% / 0.19%)</t>
  </si>
  <si>
    <t xml:space="preserve"> 153608 P 0.18 3 524516 38787570 60944 106281 0 92809 126378 9701430 11119 14513 0 10975 (radio 0.42% / 0.26% tx 0.15% / 0.11% listen 0.27% / 0.14%)</t>
  </si>
  <si>
    <t xml:space="preserve"> 153607 P 0.18 3 968639 38348815 55893 139051 0 108654 243338 9584117 858 16054 0 14979 (radio 0.49% / 0.17% tx 0.14% / 0.00% listen 0.35% / 0.16%)</t>
  </si>
  <si>
    <t xml:space="preserve"> 153608 P 0.18 3 513792 38798391 56462 104304 0 92942 126418 9701451 11107 14293 0 11289 (radio 0.40% / 0.25% tx 0.14% / 0.11% listen 0.26% / 0.14%)</t>
  </si>
  <si>
    <t xml:space="preserve"> 153607 P 0.18 3 1092470 38224664 132865 162827 0 101827 339883 9487676 63119 38356 0 10581 (radio 0.75% / 1.03% tx 0.33% / 0.64% listen 0.41% / 0.39%)</t>
  </si>
  <si>
    <t xml:space="preserve"> 153607 P 0.18 3 1331624 37987125 57346 164289 0 122634 344403 9485214 864 13489 0 12499 (radio 0.56% / 0.14% tx 0.14% / 0.00% listen 0.41% / 0.13%)</t>
  </si>
  <si>
    <t xml:space="preserve"> 153608 P 0.18 3 630085 38689372 55342 114385 0 94255 154609 9675109 10668 16503 0 11834 (radio 0.43% / 0.27% tx 0.14% / 0.10% listen 0.29% / 0.16%)</t>
  </si>
  <si>
    <t xml:space="preserve"> 153607 P 0.18 3 348886 38970102 20910 101046 0 92287 82448 9747066 2613 11302 0 11028 (radio 0.31% / 0.14% tx 0.05% / 0.02% listen 0.25% / 0.11%)</t>
  </si>
  <si>
    <t xml:space="preserve"> 153608 P 0.18 3 633063 38684493 61857 118590 0 93072 153633 9674230 12561 17454 0 10665 (radio 0.45% / 0.30% tx 0.15% / 0.12% listen 0.30% / 0.17%)</t>
  </si>
  <si>
    <t xml:space="preserve"> 153607 P 0.18 3 1553862 37762716 165640 214187 0 126139 563260 9264469 111697 59119 0 10588 (radio 0.96% / 1.73% tx 0.42% / 1.13% listen 0.54% / 0.60%)</t>
  </si>
  <si>
    <t xml:space="preserve"> 153608 P 0.18 3 643585 38675390 51900 119586 0 92969 160727 9668865 11147 18172 0 11095 (radio 0.43% / 0.29% tx 0.13% / 0.11% listen 0.30% / 0.18%)</t>
  </si>
  <si>
    <t xml:space="preserve"> 153607 P 0.18 3 1312208 38003620 69656 164463 0 110238 342686 9484952 6470 15227 0 11205 (radio 0.59% / 0.22% tx 0.17% / 0.06% listen 0.41% / 0.15%)</t>
  </si>
  <si>
    <t xml:space="preserve"> 153607 P 0.18 3 1259081 38060524 76232 173106 0 123385 309118 9520640 1889 14664 0 13441 (radio 0.63% / 0.16% tx 0.19% / 0.01% listen 0.44% / 0.14%)</t>
  </si>
  <si>
    <t xml:space="preserve"> 153607 P 0.18 3 1344667 37974726 160630 207496 0 123368 408950 9420798 69985 41559 0 10344 (radio 0.93% / 1.13% tx 0.40% / 0.71% listen 0.52% / 0.42%)</t>
  </si>
  <si>
    <t xml:space="preserve"> 153608 P 0.18 3 506369 38805875 52191 99924 0 91326 122332 9705594 9443 12879 0 10872 (radio 0.38% / 0.22% tx 0.13% / 0.09% listen 0.25% / 0.13%)</t>
  </si>
  <si>
    <t xml:space="preserve"> 153608 P 0.18 3 1349841 37964431 119170 187926 0 119460 381484 9446498 40901 29564 0 10652 (radio 0.78% / 0.71% tx 0.30% / 0.41% listen 0.47% / 0.30%)</t>
  </si>
  <si>
    <t xml:space="preserve"> 153607 P 0.18 3 1421554 37895699 99111 189030 0 122716 403437 9424474 40884 29552 0 10648 (radio 0.73% / 0.71% tx 0.25% / 0.41% listen 0.48% / 0.30%)</t>
  </si>
  <si>
    <t xml:space="preserve"> 153607 P 0.18 3 347568 38971407 20904 98422 0 92456 82452 9747063 2611 11263 0 10974 (radio 0.30% / 0.14% tx 0.05% / 0.02% listen 0.25% / 0.11%)</t>
  </si>
  <si>
    <t xml:space="preserve"> 153608 P 0.18 3 511527 38800652 52923 101263 0 91956 128065 9699781 12518 13274 0 11075 (radio 0.39% / 0.26% tx 0.13% / 0.12% listen 0.25% / 0.13%)</t>
  </si>
  <si>
    <t xml:space="preserve"> 153608 P 0.18 3 639275 38680181 59229 113978 0 91470 159598 9670120 13649 16386 0 11044 (radio 0.44% / 0.30% tx 0.15% / 0.13% listen 0.28% / 0.16%)</t>
  </si>
  <si>
    <t xml:space="preserve"> 153607 P 0.18 3 1356241 37957647 124133 188718 0 121160 380495 9447446 40890 29579 0 10657 (radio 0.79% / 0.71% tx 0.31% / 0.41% listen 0.48% / 0.30%)</t>
  </si>
  <si>
    <t xml:space="preserve"> 153607 P 0.18 3 847481 38471776 103643 146350 0 100818 236705 9592852 12955 22046 0 17827 (radio 0.63% / 0.35% tx 0.26% / 0.13% listen 0.37% / 0.22%)</t>
  </si>
  <si>
    <t xml:space="preserve"> 153608 P 0.18 3 1041331 38277880 101644 150492 0 101987 300962 9528358 40824 29525 0 10628 (radio 0.64% / 0.71% tx 0.25% / 0.41% listen 0.38% / 0.30%)</t>
  </si>
  <si>
    <t xml:space="preserve"> 153607 P 0.18 3 1669926 37648847 262716 246245 0 108174 462139 9367479 77305 44588 0 12999 (radio 1.-80% / 1.24% tx 0.66% / 0.78% listen 0.62% / 0.45%)</t>
  </si>
  <si>
    <t xml:space="preserve"> 153607 P 0.18 3 1433683 37882995 121342 202132 0 132163 403671 9424054 40904 35317 0 15730 (radio 0.82% / 0.77% tx 0.30% / 0.41% listen 0.51% / 0.35%)</t>
  </si>
  <si>
    <t xml:space="preserve"> 153608 P 0.18 3 589822 38725877 55059 114884 0 101054 179573 9650178 12045 24576 0 17715 (radio 0.43% / 0.37% tx 0.14% / 0.12% listen 0.29% / 0.25%)</t>
  </si>
  <si>
    <t>DATA send to 1 'Hello 4'</t>
  </si>
  <si>
    <t>DATA recv 'Hello 4 from the client' from 34</t>
  </si>
  <si>
    <t>DATA recv 'Hello 4 from the client' from 30</t>
  </si>
  <si>
    <t>DATA recv 'Hello 4 from the client' from 28</t>
  </si>
  <si>
    <t>DATA recv 'Hello 4 from the client' from 31</t>
  </si>
  <si>
    <t>DATA recv 'Hello 4 from the client' from 1</t>
  </si>
  <si>
    <t>DATA recv 'Hello 4 from the client' from 27</t>
  </si>
  <si>
    <t>DATA recv 'Hello 4 from the client' from 33</t>
  </si>
  <si>
    <t>DATA recv 'Hello 4 from the client' from 25</t>
  </si>
  <si>
    <t>DATA recv 'Hello 4 from the client' from 29</t>
  </si>
  <si>
    <t>DATA recv 'Hello 4 from the client' from 26</t>
  </si>
  <si>
    <t>DATA recv 'Hello 4 from the client' from 7</t>
  </si>
  <si>
    <t>DATA recv 'Hello 4 from the client' from 32</t>
  </si>
  <si>
    <t>DATA recv 'Hello 4 from the client' from 5</t>
  </si>
  <si>
    <t>DATA recv 'Hello 4 from the client' from 3</t>
  </si>
  <si>
    <t>DATA recv 'Hello 4 from the client' from 11</t>
  </si>
  <si>
    <t>DATA recv 'Hello 4 from the client' from 15</t>
  </si>
  <si>
    <t>DATA recv 'Hello 4 from the client' from 13</t>
  </si>
  <si>
    <t xml:space="preserve"> 192008 P 0.18 4 635051 48507361 65103 118654 0 104050 127426 9700533 11446 14918 0 11823 (radio 0.37% / 0.26% tx 0.13% / 0.11% listen 0.24% / 0.15%)</t>
  </si>
  <si>
    <t xml:space="preserve"> 192007 P 0.18 4 1815278 47328786 147077 232480 0 143097 554050 9275838 81694 63694 0 19008 (radio 0.77% / 1.47% tx 0.29% / 0.83% listen 0.47% / 0.64%)</t>
  </si>
  <si>
    <t xml:space="preserve"> 192008 P 0.18 4 645639 48496569 71109 119640 0 104267 121120 9708999 10165 13359 0 11458 (radio 0.38% / 0.23% tx 0.14% / 0.10% listen 0.24% / 0.13%)</t>
  </si>
  <si>
    <t xml:space="preserve"> 192007 P 0.18 4 1364765 47782380 128919 197545 0 132979 396123 9433565 73026 58494 0 24325 (radio 0.66% / 1.33% tx 0.26% / 0.74% listen 0.40% / 0.59%)</t>
  </si>
  <si>
    <t xml:space="preserve"> 192008 P 0.18 4 636433 48505835 67192 118100 0 104625 122638 9707444 10730 13796 0 11683 (radio 0.37% / 0.24% tx 0.13% / 0.10% listen 0.24% / 0.14%)</t>
  </si>
  <si>
    <t xml:space="preserve"> 192007 P 0.18 4 1326136 47818709 132865 173908 0 112908 233663 9594045 0 11081 0 11081 (radio 0.62% / 0.11% tx 0.27% / 0.00% listen 0.35% / 0.11%)</t>
  </si>
  <si>
    <t xml:space="preserve"> 192007 P 0.18 4 1676171 47470395 59246 176584 0 133713 344544 9483270 1900 12295 0 11079 (radio 0.47% / 0.14% tx 0.12% / 0.01% listen 0.35% / 0.12%)</t>
  </si>
  <si>
    <t xml:space="preserve"> 192008 P 0.18 4 782445 48366594 68371 130418 0 105931 152357 9677222 13029 16033 0 11676 (radio 0.40% / 0.29% tx 0.13% / 0.13% listen 0.26% / 0.16%)</t>
  </si>
  <si>
    <t xml:space="preserve"> 192007 P 0.18 4 431565 48717022 23523 112173 0 103341 82676 9746920 2613 11127 0 11054 (radio 0.27% / 0.13% tx 0.04% / 0.02% listen 0.22% / 0.11%)</t>
  </si>
  <si>
    <t xml:space="preserve"> 192008 P 0.18 4 793577 48351788 78120 136239 0 104534 160511 9667295 16263 17649 0 11462 (radio 0.43% / 0.34% tx 0.15% / 0.16% listen 0.27% / 0.17%)</t>
  </si>
  <si>
    <t xml:space="preserve"> 192007 P 0.18 4 2037566 47106789 198856 235704 0 137405 483701 9344073 33216 21517 0 11266 (radio 0.01% / 0.55% tx 0.40% / 0.33% listen 0.47% / 0.21%)</t>
  </si>
  <si>
    <t xml:space="preserve"> 192008 P 0.18 4 824992 48323745 62496 140455 0 105115 181404 9648355 10596 20869 0 12146 (radio 0.41% / 0.32% tx 0.12% / 0.10% listen 0.28% / 0.21%)</t>
  </si>
  <si>
    <t xml:space="preserve"> 192007 P 0.18 4 1718344 47427241 80070 191866 0 131948 406133 9423621 10414 27403 0 21710 (radio 0.55% / 0.38% tx 0.16% / 0.10% listen 0.39% / 0.27%)</t>
  </si>
  <si>
    <t xml:space="preserve"> 192007 P 0.18 4 1726053 47421566 146952 219291 0 139612 466969 9361042 70720 46185 0 16227 (radio 0.74% / 1.18% tx 0.29% / 0.71% listen 0.44% / 0.46%)</t>
  </si>
  <si>
    <t xml:space="preserve"> 192007 P 0.18 4 1781203 47368031 231896 263704 0 144680 436533 9393305 71266 56208 0 21312 (radio 1.-87% / 1.29% tx 0.47% / 0.72% listen 0.53% / 0.57%)</t>
  </si>
  <si>
    <t xml:space="preserve"> 192008 P 0.18 4 630899 48509286 61788 113374 0 102317 124527 9703411 9597 13450 0 10991 (radio 0.35% / 0.23% tx 0.12% / 0.09% listen 0.23% / 0.13%)</t>
  </si>
  <si>
    <t xml:space="preserve"> 192008 P 0.18 4 1664621 47477664 119170 198950 0 130484 314777 9513233 0 11024 0 11024 (radio 0.64% / 0.11% tx 0.24% / 0.00% listen 0.40% / 0.11%)</t>
  </si>
  <si>
    <t xml:space="preserve"> 192007 P 0.18 4 1758314 47388199 99111 200054 0 133740 336757 9492500 0 11024 0 11024 (radio 0.60% / 0.11% tx 0.20% / 0.00% listen 0.40% / 0.11%)</t>
  </si>
  <si>
    <t xml:space="preserve"> 192007 P 0.18 4 430240 48718334 23515 109494 0 103455 82669 9746927 2611 11072 0 10999 (radio 0.27% / 0.13% tx 0.04% / 0.02% listen 0.22% / 0.11%)</t>
  </si>
  <si>
    <t xml:space="preserve"> 192008 P 0.18 4 633306 48509066 62305 113864 0 102806 121776 9708414 9382 12601 0 10850 (radio 0.35% / 0.22% tx 0.12% / 0.09% listen 0.23% / 0.12%)</t>
  </si>
  <si>
    <t xml:space="preserve"> 192008 P 0.18 4 794768 48352567 72232 129894 0 103052 155490 9672386 13003 15916 0 11582 (radio 0.41% / 0.29% tx 0.14% / 0.13% listen 0.26% / 0.16%)</t>
  </si>
  <si>
    <t xml:space="preserve"> 192007 P 0.18 4 1816437 47327503 167880 225977 0 134665 460193 9369856 43747 37259 0 13505 (radio 0.80% / 0.82% tx 0.34% / 0.44% listen 0.45% / 0.37%)</t>
  </si>
  <si>
    <t xml:space="preserve"> 192007 P 0.18 4 1189552 47959354 149896 191513 0 124037 342068 9487578 46253 45163 0 23219 (radio 0.69% / 0.93% tx 0.30% / 0.47% listen 0.38% / 0.45%)</t>
  </si>
  <si>
    <t xml:space="preserve"> 192008 P 0.18 4 1406712 47742247 136544 188734 0 122543 365378 9464367 34900 38242 0 20556 (radio 0.66% / 0.74% tx 0.27% / 0.35% listen 0.38% / 0.38%)</t>
  </si>
  <si>
    <t xml:space="preserve"> 192007 P 0.18 4 2199865 46948873 352335 314322 0 136649 529936 9300026 89619 68077 0 28475 (radio 1.-52% / 1.60% tx 0.71% / 0.91% listen 0.63% / 0.69%)</t>
  </si>
  <si>
    <t xml:space="preserve"> 192007 P 0.18 4 1994665 47151844 204442 275085 0 157754 560979 9268849 83100 72953 0 25591 (radio 0.10% / 1.58% tx 0.41% / 0.84% listen 0.55% / 0.74%)</t>
  </si>
  <si>
    <t xml:space="preserve"> 192008 P 0.18 4 900321 48245236 66897 147523 0 122203 310496 9519359 11838 32639 0 21149 (radio 0.43% / 0.45% tx 0.13% / 0.12% listen 0.30% / 0.33%)</t>
  </si>
  <si>
    <t>DATA send to 1 'Hello 5'</t>
  </si>
  <si>
    <t>DATA recv 'Hello 5 from the client' from 30</t>
  </si>
  <si>
    <t>DATA recv 'Hello 5 from the client' from 31</t>
  </si>
  <si>
    <t>DATA recv 'Hello 5 from the client' from 28</t>
  </si>
  <si>
    <t>DATA recv 'Hello 5 from the client' from 25</t>
  </si>
  <si>
    <t>DATA recv 'Hello 5 from the client' from 12</t>
  </si>
  <si>
    <t>DATA recv 'Hello 5 from the client' from 26</t>
  </si>
  <si>
    <t>DATA recv 'Hello 5 from the client' from 29</t>
  </si>
  <si>
    <t>DATA recv 'Hello 5 from the client' from 32</t>
  </si>
  <si>
    <t>DATA recv 'Hello 5 from the client' from 27</t>
  </si>
  <si>
    <t>DATA recv 'Hello 5 from the client' from 33</t>
  </si>
  <si>
    <t>DATA recv 'Hello 5 from the client' from 5</t>
  </si>
  <si>
    <t>DATA recv 'Hello 5 from the client' from 34</t>
  </si>
  <si>
    <t>DATA recv 'Hello 5 from the client' from 11</t>
  </si>
  <si>
    <t>DATA recv 'Hello 5 from the client' from 7</t>
  </si>
  <si>
    <t xml:space="preserve"> 230408 P 0.18 5 784715 58187457 76538 138133 0 120024 149661 9680096 11435 19479 0 15974 (radio 0.36% / 0.31% tx 0.12% / 0.11% listen 0.23% / 0.19%)</t>
  </si>
  <si>
    <t xml:space="preserve"> 230407 P 0.18 5 2257525 56714117 173740 263798 0 161533 442244 9385331 26663 31318 0 18436 (radio 0.01% / 0.58% tx 0.29% / 0.27% listen 0.44% / 0.31%)</t>
  </si>
  <si>
    <t xml:space="preserve"> 230408 P 0.18 5 769120 58200968 81551 133104 0 115104 123478 9704399 10442 13464 0 10837 (radio 0.36% / 0.24% tx 0.13% / 0.10% listen 0.22% / 0.13%)</t>
  </si>
  <si>
    <t xml:space="preserve"> 230407 P 0.18 5 1684319 57290586 143350 217786 0 147070 319551 9508206 14431 20241 0 14091 (radio 0.61% / 0.35% tx 0.24% / 0.14% listen 0.36% / 0.20%)</t>
  </si>
  <si>
    <t xml:space="preserve"> 230408 P 0.18 5 760891 58209263 78040 131960 0 116026 124455 9703428 10848 13860 0 11401 (radio 0.35% / 0.25% tx 0.13% / 0.11% listen 0.22% / 0.14%)</t>
  </si>
  <si>
    <t xml:space="preserve"> 230407 P 0.18 5 1708053 57264562 183552 211344 0 127508 381914 9445853 50687 37436 0 14600 (radio 0.66% / 0.89% tx 0.31% / 0.51% listen 0.35% / 0.38%)</t>
  </si>
  <si>
    <t xml:space="preserve"> 230407 P 0.18 5 2266298 56710102 140184 227725 0 144640 590124 9239707 80938 51141 0 10927 (radio 0.62% / 1.34% tx 0.23% / 0.82% listen 0.38% / 0.52%)</t>
  </si>
  <si>
    <t xml:space="preserve"> 230408 P 0.18 5 935453 58043232 78685 146113 0 117070 153005 9676638 10314 15695 0 11139 (radio 0.38% / 0.26% tx 0.13% / 0.10% listen 0.24% / 0.15%)</t>
  </si>
  <si>
    <t xml:space="preserve"> 230407 P 0.18 5 542653 58433448 31045 125054 0 115181 111085 9716426 7522 12881 0 11840 (radio 0.26% / 0.20% tx 0.05% / 0.07% listen 0.21% / 0.13%)</t>
  </si>
  <si>
    <t xml:space="preserve"> 230408 P 0.18 5 992065 57981014 91774 160424 0 120434 198485 9629226 13654 24185 0 15900 (radio 0.42% / 0.38% tx 0.15% / 0.13% listen 0.27% / 0.24%)</t>
  </si>
  <si>
    <t xml:space="preserve"> 230407 P 0.18 5 2463419 56508774 200752 248001 0 148483 425850 9401985 1896 12297 0 11078 (radio 0.03% / 0.14% tx 0.34% / 0.01% listen 0.42% / 0.12%)</t>
  </si>
  <si>
    <t xml:space="preserve"> 230408 P 0.18 5 1080559 57897886 78357 174437 0 122987 255564 9574141 15861 33982 0 17872 (radio 0.42% / 0.50% tx 0.13% / 0.16% listen 0.29% / 0.34%)</t>
  </si>
  <si>
    <t xml:space="preserve"> 230407 P 0.18 5 2190610 56784560 113102 227074 0 146163 472263 9357319 33032 35208 0 14215 (radio 0.57% / 0.69% tx 0.19% / 0.33% listen 0.38% / 0.35%)</t>
  </si>
  <si>
    <t xml:space="preserve"> 230407 P 0.18 5 2125087 56852420 158319 237865 0 153355 399031 9430854 11367 18574 0 13743 (radio 0.67% / 0.30% tx 0.26% / 0.11% listen 0.40% / 0.18%)</t>
  </si>
  <si>
    <t xml:space="preserve"> 230407 P 0.18 5 2178733 56798519 272572 298612 0 160429 397527 9430488 40676 34908 0 15749 (radio 0.24% / 0.76% tx 0.46% / 0.41% listen 0.50% / 0.35%)</t>
  </si>
  <si>
    <t xml:space="preserve"> 230408 P 0.18 5 750593 58219611 71171 126267 0 113396 119691 9710325 9383 12893 0 11079 (radio 0.33% / 0.22% tx 0.12% / 0.09% listen 0.21% / 0.13%)</t>
  </si>
  <si>
    <t xml:space="preserve"> 230408 P 0.18 5 1979252 56990969 119170 209974 0 141508 314628 9513305 0 11024 0 11024 (radio 0.55% / 0.11% tx 0.20% / 0.00% listen 0.35% / 0.11%)</t>
  </si>
  <si>
    <t xml:space="preserve"> 230407 P 0.18 5 2094854 56881728 99111 211078 0 144764 336537 9493529 0 11024 0 11024 (radio 0.52% / 0.11% tx 0.16% / 0.00% listen 0.35% / 0.11%)</t>
  </si>
  <si>
    <t xml:space="preserve"> 230407 P 0.18 5 577950 58400190 35801 124521 0 116428 147707 9681856 12286 15027 0 12973 (radio 0.27% / 0.27% tx 0.06% / 0.12% listen 0.21% / 0.15%)</t>
  </si>
  <si>
    <t xml:space="preserve"> 230408 P 0.18 5 762663 58207599 74888 127443 0 113624 129354 9698533 12583 13579 0 10818 (radio 0.34% / 0.26% tx 0.12% / 0.12% listen 0.21% / 0.13%)</t>
  </si>
  <si>
    <t xml:space="preserve"> 230408 P 0.18 5 943890 58031458 82535 145516 0 113699 149119 9678891 10303 15622 0 10647 (radio 0.38% / 0.26% tx 0.13% / 0.10% listen 0.24% / 0.15%)</t>
  </si>
  <si>
    <t xml:space="preserve"> 230407 P 0.18 5 2238133 56735528 197729 253972 0 151037 421693 9408025 29849 27995 0 16372 (radio 0.03% / 0.58% tx 0.33% / 0.30% listen 0.43% / 0.28%)</t>
  </si>
  <si>
    <t xml:space="preserve"> 230407 P 0.18 5 1559461 57418056 169212 223257 0 139165 369906 9458702 19316 31744 0 15128 (radio 0.66% / 0.51% tx 0.28% / 0.19% listen 0.37% / 0.32%)</t>
  </si>
  <si>
    <t xml:space="preserve"> 230408 P 0.18 5 1751266 57227221 158790 216125 0 138803 344551 9484974 22246 27391 0 16260 (radio 0.63% / 0.50% tx 0.26% / 0.22% listen 0.36% / 0.27%)</t>
  </si>
  <si>
    <t xml:space="preserve"> 230407 P 0.18 5 2607804 56370577 360625 338893 0 156069 407936 9421704 8290 24571 0 19420 (radio 1.-55% / 0.33% tx 0.61% / 0.08% listen 0.57% / 0.24%)</t>
  </si>
  <si>
    <t xml:space="preserve"> 230407 P 0.18 5 2461269 56515054 234563 315285 0 177835 466601 9363210 30121 40200 0 20081 (radio 0.20% / 0.71% tx 0.39% / 0.30% listen 0.53% / 0.40%)</t>
  </si>
  <si>
    <t xml:space="preserve"> 230408 P 0.18 5 1243008 57732209 94474 167563 0 133020 342684 9486973 27577 20040 0 10817 (radio 0.44% / 0.48% tx 0.16% / 0.28% listen 0.28% / 0.20%)</t>
  </si>
  <si>
    <t>DATA send to 1 'Hello 6'</t>
  </si>
  <si>
    <t>DATA recv 'Hello 6 from the client' from 28</t>
  </si>
  <si>
    <t>DATA recv 'Hello 6 from the client' from 11</t>
  </si>
  <si>
    <t>DATA recv 'Hello 6 from the client' from 1</t>
  </si>
  <si>
    <t>DATA recv 'Hello 6 from the client' from 25</t>
  </si>
  <si>
    <t>DATA recv 'Hello 6 from the client' from 8</t>
  </si>
  <si>
    <t>DATA recv 'Hello 6 from the client' from 30</t>
  </si>
  <si>
    <t>DATA recv 'Hello 6 from the client' from 31</t>
  </si>
  <si>
    <t>DATA recv 'Hello 6 from the client' from 10</t>
  </si>
  <si>
    <t>DATA recv 'Hello 6 from the client' from 29</t>
  </si>
  <si>
    <t>DATA recv 'Hello 6 from the client' from 15</t>
  </si>
  <si>
    <t>DATA recv 'Hello 6 from the client' from 3</t>
  </si>
  <si>
    <t>DATA recv 'Hello 6 from the client' from 17</t>
  </si>
  <si>
    <t>DATA recv 'Hello 6 from the client' from 32</t>
  </si>
  <si>
    <t>DATA recv 'Hello 6 from the client' from 26</t>
  </si>
  <si>
    <t>DATA recv 'Hello 6 from the client' from 27</t>
  </si>
  <si>
    <t>DATA recv 'Hello 6 from the client' from 9</t>
  </si>
  <si>
    <t>DATA recv 'Hello 6 from the client' from 14</t>
  </si>
  <si>
    <t>DATA recv 'Hello 6 from the client' from 33</t>
  </si>
  <si>
    <t>DATA recv 'Hello 6 from the client' from 34</t>
  </si>
  <si>
    <t xml:space="preserve"> 268808 P 0.18 6 962781 67837111 107185 159501 0 131120 178063 9649654 30647 21368 0 11096 (radio 0.38% / 0.52% tx 0.15% / 0.31% listen 0.23% / 0.21%)</t>
  </si>
  <si>
    <t xml:space="preserve"> 268807 P 0.18 6 2732502 66066850 188216 292176 0 181129 474974 9352733 14476 28378 0 19596 (radio 0.07% / 0.43% tx 0.27% / 0.14% listen 0.42% / 0.28%)</t>
  </si>
  <si>
    <t xml:space="preserve"> 268808 P 0.18 6 893325 67904780 92031 146653 0 126122 124202 9703812 10480 13549 0 11018 (radio 0.34% / 0.24% tx 0.13% / 0.10% listen 0.21% / 0.13%)</t>
  </si>
  <si>
    <t xml:space="preserve"> 268807 P 0.18 6 2126225 66676421 172619 254474 0 168133 441903 9385835 29269 36688 0 21063 (radio 0.62% / 0.67% tx 0.25% / 0.29% listen 0.36% / 0.37%)</t>
  </si>
  <si>
    <t xml:space="preserve"> 268808 P 0.18 6 884987 67913168 88533 145249 0 127093 124093 9703905 10493 13289 0 11067 (radio 0.33% / 0.24% tx 0.12% / 0.10% listen 0.21% / 0.13%)</t>
  </si>
  <si>
    <t xml:space="preserve"> 268807 P 0.18 6 2281931 66520681 297892 275353 0 142843 573875 9256119 114340 64009 0 15335 (radio 0.20% / 1.81% tx 0.43% / 1.16% listen 0.40% / 0.65%)</t>
  </si>
  <si>
    <t xml:space="preserve"> 268807 P 0.18 6 2810046 65996077 182316 265959 0 164740 543745 9285975 42132 38234 0 20100 (radio 0.02% / 0.81% tx 0.26% / 0.42% listen 0.38% / 0.38%)</t>
  </si>
  <si>
    <t xml:space="preserve"> 268808 P 0.18 6 1086301 67720339 89278 161739 0 128112 150845 9677107 10593 15626 0 11042 (radio 0.36% / 0.26% tx 0.12% / 0.10% listen 0.23% / 0.15%)</t>
  </si>
  <si>
    <t xml:space="preserve"> 268807 P 0.18 6 726154 68080069 50918 151313 0 135759 183498 9646621 19873 26259 0 20578 (radio 0.29% / 0.46% tx 0.07% / 0.20% listen 0.21% / 0.26%)</t>
  </si>
  <si>
    <t xml:space="preserve"> 268808 P 0.18 6 1259034 67543839 114462 186252 0 134149 266966 9562825 22688 25828 0 13715 (radio 0.43% / 0.49% tx 0.16% / 0.23% listen 0.27% / 0.26%)</t>
  </si>
  <si>
    <t xml:space="preserve"> 268807 P 0.18 6 2966657 65835660 222613 266342 0 159337 503235 9326886 21861 18341 0 10854 (radio 0.08% / 0.40% tx 0.32% / 0.22% listen 0.38% / 0.18%)</t>
  </si>
  <si>
    <t xml:space="preserve"> 268808 P 0.18 6 1444416 67363908 92326 212420 0 147895 363854 9466022 13969 37983 0 24908 (radio 0.44% / 0.52% tx 0.13% / 0.14% listen 0.30% / 0.38%)</t>
  </si>
  <si>
    <t xml:space="preserve"> 268807 P 0.18 6 2674923 66130041 146149 258503 0 162983 484310 9345481 33047 31429 0 16820 (radio 0.58% / 0.65% tx 0.21% / 0.33% listen 0.37% / 0.31%)</t>
  </si>
  <si>
    <t xml:space="preserve"> 268807 P 0.18 6 2552925 66252829 177176 257402 0 166901 427835 9400409 18857 19537 0 13546 (radio 0.00% / 0.39% tx 0.25% / 0.19% listen 0.37% / 0.19%)</t>
  </si>
  <si>
    <t xml:space="preserve"> 268807 P 0.18 6 2628942 66178111 299301 332937 0 180908 450206 9379592 26729 34325 0 20479 (radio 0.29% / 0.62% tx 0.43% / 0.27% listen 0.48% / 0.34%)</t>
  </si>
  <si>
    <t xml:space="preserve"> 268808 P 0.18 6 895594 67904299 80554 140439 0 125439 144998 9684688 9383 14172 0 12043 (radio 0.32% / 0.23% tx 0.11% / 0.09% listen 0.20% / 0.14%)</t>
  </si>
  <si>
    <t xml:space="preserve"> 268808 P 0.18 6 2446968 66353241 161602 252996 0 159291 467713 9362272 42432 43022 0 17783 (radio 0.60% / 0.86% tx 0.23% / 0.43% listen 0.36% / 0.43%)</t>
  </si>
  <si>
    <t xml:space="preserve"> 268807 P 0.18 6 2634179 66170339 170706 268609 0 162382 539322 9288611 71595 57531 0 17618 (radio 0.01% / 1.31% tx 0.24% / 0.72% listen 0.39% / 0.58%)</t>
  </si>
  <si>
    <t xml:space="preserve"> 268807 P 0.18 6 844549 67963341 80501 157640 0 132204 266596 9563151 44700 33119 0 15776 (radio 0.34% / 0.79% tx 0.11% / 0.45% listen 0.22% / 0.33%)</t>
  </si>
  <si>
    <t xml:space="preserve"> 268808 P 0.18 6 890840 67907384 87413 140740 0 124647 128174 9699785 12525 13297 0 11023 (radio 0.33% / 0.26% tx 0.12% / 0.12% listen 0.20% / 0.13%)</t>
  </si>
  <si>
    <t xml:space="preserve"> 268808 P 0.18 6 1093078 67710239 92569 160416 0 124812 149185 9678781 10034 14900 0 11113 (radio 0.36% / 0.25% tx 0.13% / 0.10% listen 0.23% / 0.15%)</t>
  </si>
  <si>
    <t xml:space="preserve"> 268807 P 0.18 6 2704032 66099259 224856 295512 0 174044 465896 9363731 27127 41540 0 23007 (radio 0.13% / 0.69% tx 0.32% / 0.27% listen 0.42% / 0.42%)</t>
  </si>
  <si>
    <t xml:space="preserve"> 268807 P 0.18 6 1995786 66811724 204890 251777 0 152495 436322 9393668 35678 28520 0 13330 (radio 0.03% / 0.65% tx 0.29% / 0.36% listen 0.36% / 0.29%)</t>
  </si>
  <si>
    <t xml:space="preserve"> 268808 P 0.18 6 2218257 66587936 184157 256937 0 163822 466988 9360715 25367 40812 0 25019 (radio 0.01% / 0.67% tx 0.26% / 0.25% listen 0.37% / 0.41%)</t>
  </si>
  <si>
    <t xml:space="preserve"> 268807 P 0.18 6 3146006 65662408 408378 384493 0 175392 538199 9291831 47753 45600 0 19323 (radio 1.-48% / 0.94% tx 0.59% / 0.48% listen 0.55% / 0.46%)</t>
  </si>
  <si>
    <t xml:space="preserve"> 268807 P 0.18 6 2969435 65836568 250700 347604 0 198938 508163 9321514 16137 32319 0 21103 (radio 0.24% / 0.49% tx 0.36% / 0.16% listen 0.50% / 0.32%)</t>
  </si>
  <si>
    <t xml:space="preserve"> 268808 P 0.18 6 1573115 67231949 119137 186864 0 144204 330104 9499740 24663 19301 0 11184 (radio 0.44% / 0.44% tx 0.17% / 0.25% listen 0.27% / 0.19%)</t>
  </si>
  <si>
    <t>DATA send to 1 'Hello 7'</t>
  </si>
  <si>
    <t>DATA recv 'Hello 7 from the client' from 34</t>
  </si>
  <si>
    <t>DATA recv 'Hello 7 from the client' from 6</t>
  </si>
  <si>
    <t>DATA recv 'Hello 7 from the client' from 28</t>
  </si>
  <si>
    <t>DATA recv 'Hello 7 from the client' from 1</t>
  </si>
  <si>
    <t>DATA recv 'Hello 7 from the client' from 27</t>
  </si>
  <si>
    <t>DATA recv 'Hello 7 from the client' from 4</t>
  </si>
  <si>
    <t>DATA recv 'Hello 7 from the client' from 7</t>
  </si>
  <si>
    <t>DATA recv 'Hello 7 from the client' from 30</t>
  </si>
  <si>
    <t>DATA recv 'Hello 7 from the client' from 25</t>
  </si>
  <si>
    <t>DATA recv 'Hello 7 from the client' from 14</t>
  </si>
  <si>
    <t>DATA recv 'Hello 7 from the client' from 12</t>
  </si>
  <si>
    <t>DATA recv 'Hello 7 from the client' from 33</t>
  </si>
  <si>
    <t>DATA recv 'Hello 7 from the client' from 9</t>
  </si>
  <si>
    <t>DATA recv 'Hello 7 from the client' from 26</t>
  </si>
  <si>
    <t>DATA recv 'Hello 7 from the client' from 29</t>
  </si>
  <si>
    <t>DATA recv 'Hello 7 from the client' from 31</t>
  </si>
  <si>
    <t>DATA recv 'Hello 7 from the client' from 10</t>
  </si>
  <si>
    <t>DATA recv 'Hello 7 from the client' from 32</t>
  </si>
  <si>
    <t xml:space="preserve"> 307208 P 0.18 7 1109398 77518424 118224 173849 0 142623 146614 9681313 11039 14348 0 11503 (radio 0.37% / 0.25% tx 0.15% / 0.11% listen 0.22% / 0.14%)</t>
  </si>
  <si>
    <t xml:space="preserve"> 307207 P 0.18 7 3222480 75406614 215125 321870 0 198067 489975 9339764 26909 29694 0 16938 (radio 0.13% / 0.57% tx 0.27% / 0.27% listen 0.40% / 0.30%)</t>
  </si>
  <si>
    <t xml:space="preserve"> 307208 P 0.18 7 1020465 77605564 103078 161061 0 137239 127137 9700784 11047 14408 0 11117 (radio 0.33% / 0.25% tx 0.13% / 0.11% listen 0.20% / 0.14%)</t>
  </si>
  <si>
    <t xml:space="preserve"> 307207 P 0.18 7 2535647 76096824 191576 282345 0 186465 409419 9420403 18957 27871 0 18332 (radio 0.05% / 0.47% tx 0.24% / 0.19% listen 0.35% / 0.28%)</t>
  </si>
  <si>
    <t xml:space="preserve"> 307208 P 0.18 7 1011664 77614391 99581 159600 0 138566 126674 9701223 11048 14351 0 11473 (radio 0.32% / 0.25% tx 0.12% / 0.11% listen 0.20% / 0.14%)</t>
  </si>
  <si>
    <t xml:space="preserve"> 307207 P 0.18 7 2726920 75905534 349123 305162 0 153498 444986 9384853 51231 29809 0 10655 (radio 0.28% / 0.82% tx 0.44% / 0.52% listen 0.38% / 0.30%)</t>
  </si>
  <si>
    <t xml:space="preserve"> 307207 P 0.18 7 3353294 75280762 210580 293991 0 180130 543245 9284685 28264 28032 0 15390 (radio 0.09% / 0.57% tx 0.26% / 0.28% listen 0.37% / 0.28%)</t>
  </si>
  <si>
    <t xml:space="preserve"> 307208 P 0.18 7 1263360 77373299 100487 179709 0 141036 177056 9652960 11209 17970 0 12924 (radio 0.35% / 0.29% tx 0.12% / 0.11% listen 0.22% / 0.18%)</t>
  </si>
  <si>
    <t xml:space="preserve"> 307207 P 0.18 7 941911 77691929 65204 166091 0 147258 215754 9611860 14286 14778 0 11499 (radio 0.29% / 0.29% tx 0.08% / 0.14% listen 0.21% / 0.15%)</t>
  </si>
  <si>
    <t xml:space="preserve"> 307208 P 0.18 7 1503188 77129098 130706 203945 0 144954 244151 9585259 16244 17693 0 10805 (radio 0.42% / 0.34% tx 0.16% / 0.16% listen 0.25% / 0.18%)</t>
  </si>
  <si>
    <t xml:space="preserve"> 307207 P 0.18 7 3492562 75137350 248955 285345 0 170186 525902 9301690 26342 19003 0 10849 (radio 0.13% / 0.46% tx 0.31% / 0.26% listen 0.36% / 0.19%)</t>
  </si>
  <si>
    <t xml:space="preserve"> 307208 P 0.18 7 1819771 76816429 105522 231108 0 159568 375352 9452521 13196 18688 0 11673 (radio 0.42% / 0.32% tx 0.13% / 0.13% listen 0.29% / 0.19%)</t>
  </si>
  <si>
    <t xml:space="preserve"> 307207 P 0.18 7 3183021 75451612 186571 285761 0 173491 508095 9321571 40422 27258 0 10508 (radio 0.05% / 0.68% tx 0.23% / 0.41% listen 0.36% / 0.27%)</t>
  </si>
  <si>
    <t xml:space="preserve"> 307207 P 0.18 7 3017449 75618221 191786 274695 0 179163 464521 9365392 14610 17293 0 12262 (radio 0.04% / 0.32% tx 0.24% / 0.14% listen 0.34% / 0.17%)</t>
  </si>
  <si>
    <t xml:space="preserve"> 307207 P 0.18 7 3071154 75565447 326571 361540 0 197803 442209 9387336 27270 28603 0 16895 (radio 0.32% / 0.56% tx 0.41% / 0.27% listen 0.45% / 0.29%)</t>
  </si>
  <si>
    <t xml:space="preserve"> 307208 P 0.18 7 1089715 77539753 108300 161746 0 137513 194118 9635454 27746 21307 0 12074 (radio 0.34% / 0.49% tx 0.13% / 0.28% listen 0.20% / 0.21%)</t>
  </si>
  <si>
    <t xml:space="preserve"> 307208 P 0.18 7 2860742 75769246 196561 284884 0 176565 413771 9416005 34959 31888 0 17274 (radio 0.06% / 0.68% tx 0.24% / 0.35% listen 0.36% / 0.32%)</t>
  </si>
  <si>
    <t xml:space="preserve"> 307207 P 0.18 7 3118515 75515783 204188 307634 0 184990 484333 9345444 33482 39025 0 22608 (radio 0.10% / 0.73% tx 0.25% / 0.34% listen 0.39% / 0.39%)</t>
  </si>
  <si>
    <t xml:space="preserve"> 307207 P 0.18 7 1111111 77526441 96803 174200 0 143381 266559 9563100 16302 16560 0 11177 (radio 0.34% / 0.33% tx 0.12% / 0.16% listen 0.22% / 0.16%)</t>
  </si>
  <si>
    <t xml:space="preserve"> 307208 P 0.18 7 1017489 77610847 99783 153195 0 135497 126646 9703463 12370 12455 0 10850 (radio 0.32% / 0.25% tx 0.12% / 0.12% listen 0.19% / 0.12%)</t>
  </si>
  <si>
    <t xml:space="preserve"> 307208 P 0.18 7 1252919 77380031 106230 176612 0 136073 159838 9669792 13661 16196 0 11261 (radio 0.35% / 0.30% tx 0.13% / 0.13% listen 0.22% / 0.16%)</t>
  </si>
  <si>
    <t xml:space="preserve"> 307207 P 0.18 7 3172553 75460460 248659 317347 0 185479 468518 9361201 23803 21835 0 11435 (radio 0.17% / 0.46% tx 0.31% / 0.24% listen 0.40% / 0.22%)</t>
  </si>
  <si>
    <t xml:space="preserve"> 307207 P 0.18 7 2524715 76110607 280626 297841 0 168454 528926 9298883 75736 46064 0 15959 (radio 0.18% / 1.23% tx 0.35% / 0.77% listen 0.37% / 0.46%)</t>
  </si>
  <si>
    <t xml:space="preserve"> 307208 P 0.18 7 2671252 75965006 203542 286716 0 183410 452992 9377070 19385 29779 0 19588 (radio 0.07% / 0.50% tx 0.25% / 0.19% listen 0.36% / 0.30%)</t>
  </si>
  <si>
    <t xml:space="preserve"> 307207 P 0.18 7 3636172 75002049 436752 413532 0 190264 490163 9339641 28374 29039 0 14872 (radio 1.-47% / 0.58% tx 0.00% / 0.28% listen 0.52% / 0.29%)</t>
  </si>
  <si>
    <t xml:space="preserve"> 307207 P 0.18 7 3468953 75166839 275064 376436 0 216139 499515 9330271 24364 28832 0 17201 (radio 0.28% / 0.54% tx 0.34% / 0.24% listen 0.47% / 0.29%)</t>
  </si>
  <si>
    <t xml:space="preserve"> 307208 P 0.18 7 1879138 76753849 128730 200648 0 155016 306020 9521900 9593 13784 0 10812 (radio 0.41% / 0.23% tx 0.16% / 0.09% listen 0.25% / 0.14%)</t>
  </si>
  <si>
    <t>DATA send to 1 'Hello 8'</t>
  </si>
  <si>
    <t>DATA recv 'Hello 8 from the client' from 8</t>
  </si>
  <si>
    <t>DATA recv 'Hello 8 from the client' from 30</t>
  </si>
  <si>
    <t>DATA recv 'Hello 8 from the client' from 34</t>
  </si>
  <si>
    <t>DATA recv 'Hello 8 from the client' from 31</t>
  </si>
  <si>
    <t>DATA recv 'Hello 8 from the client' from 11</t>
  </si>
  <si>
    <t>DATA recv 'Hello 8 from the client' from 1</t>
  </si>
  <si>
    <t>DATA recv 'Hello 8 from the client' from 2</t>
  </si>
  <si>
    <t>DATA recv 'Hello 8 from the client' from 27</t>
  </si>
  <si>
    <t>DATA recv 'Hello 8 from the client' from 33</t>
  </si>
  <si>
    <t>DATA recv 'Hello 8 from the client' from 15</t>
  </si>
  <si>
    <t>DATA recv 'Hello 8 from the client' from 29</t>
  </si>
  <si>
    <t>DATA recv 'Hello 8 from the client' from 28</t>
  </si>
  <si>
    <t>DATA recv 'Hello 8 from the client' from 26</t>
  </si>
  <si>
    <t>DATA recv 'Hello 8 from the client' from 17</t>
  </si>
  <si>
    <t>DATA recv 'Hello 8 from the client' from 3</t>
  </si>
  <si>
    <t>DATA recv 'Hello 8 from the client' from 6</t>
  </si>
  <si>
    <t>DATA recv 'Hello 8 from the client' from 10</t>
  </si>
  <si>
    <t>DATA recv 'Hello 8 from the client' from 16</t>
  </si>
  <si>
    <t>DATA recv 'Hello 8 from the client' from 32</t>
  </si>
  <si>
    <t>DATA recv 'Hello 8 from the client' from 5</t>
  </si>
  <si>
    <t>DATA recv 'Hello 8 from the client' from 25</t>
  </si>
  <si>
    <t xml:space="preserve"> 345608 P 0.18 8 1257750 87198071 129682 188130 0 153651 148349 9679647 11458 14281 0 11028 (radio 0.35% / 0.26% tx 0.14% / 0.11% listen 0.21% / 0.14%)</t>
  </si>
  <si>
    <t xml:space="preserve"> 345607 P 0.18 8 3731035 84727656 236191 350030 0 213490 508552 9321042 21066 28160 0 15423 (radio 0.17% / 0.50% tx 0.26% / 0.21% listen 0.39% / 0.28%)</t>
  </si>
  <si>
    <t xml:space="preserve"> 345608 P 0.18 8 1147856 87306092 114113 175276 0 148502 127388 9700528 11035 14215 0 11263 (radio 0.32% / 0.25% tx 0.12% / 0.11% listen 0.19% / 0.14%)</t>
  </si>
  <si>
    <t xml:space="preserve"> 345607 P 0.18 8 3020600 85441847 208783 308717 0 200719 484950 9345023 17207 26372 0 14254 (radio 0.09% / 0.44% tx 0.23% / 0.17% listen 0.34% / 0.26%)</t>
  </si>
  <si>
    <t xml:space="preserve"> 345608 P 0.18 8 1143100 87310891 113606 173934 0 149759 131433 9696500 14025 14334 0 11193 (radio 0.32% / 0.28% tx 0.12% / 0.14% listen 0.19% / 0.14%)</t>
  </si>
  <si>
    <t xml:space="preserve"> 345607 P 0.18 8 3256801 85205685 434309 355817 0 166413 529878 9300151 85186 50655 0 12915 (radio 0.40% / 1.38% tx 0.00% / 0.86% listen 0.40% / 0.51%)</t>
  </si>
  <si>
    <t xml:space="preserve"> 345607 P 0.18 8 3887158 84576585 226981 322413 0 197253 533861 9295823 16401 28422 0 17123 (radio 0.13% / 0.45% tx 0.25% / 0.16% listen 0.36% / 0.28%)</t>
  </si>
  <si>
    <t xml:space="preserve"> 345608 P 0.18 8 1441357 87025151 111227 197059 0 152570 177994 9651852 10740 17350 0 11534 (radio 0.34% / 0.28% tx 0.12% / 0.10% listen 0.22% / 0.17%)</t>
  </si>
  <si>
    <t xml:space="preserve"> 345607 P 0.18 8 1131060 87330578 67105 178259 0 158214 189146 9638649 1901 12168 0 10956 (radio 0.27% / 0.14% tx 0.07% / 0.01% listen 0.20% / 0.12%)</t>
  </si>
  <si>
    <t xml:space="preserve"> 345608 P 0.18 8 1739921 86720272 143453 221900 0 156649 236730 9591174 12747 17955 0 11695 (radio 0.41% / 0.31% tx 0.16% / 0.12% listen 0.25% / 0.18%)</t>
  </si>
  <si>
    <t xml:space="preserve"> 345607 P 0.18 8 4005140 84452760 261403 300153 0 181775 512575 9315410 12448 14808 0 11589 (radio 0.14% / 0.27% tx 0.29% / 0.12% listen 0.33% / 0.15%)</t>
  </si>
  <si>
    <t xml:space="preserve"> 345608 P 0.18 8 2182819 86283514 116169 248486 0 171522 363045 9467085 10647 17378 0 11954 (radio 0.41% / 0.28% tx 0.13% / 0.10% listen 0.28% / 0.17%)</t>
  </si>
  <si>
    <t xml:space="preserve"> 345607 P 0.18 8 3689053 84773527 214591 307116 0 186778 506029 9321915 28020 21355 0 13287 (radio 0.10% / 0.50% tx 0.24% / 0.28% listen 0.34% / 0.21%)</t>
  </si>
  <si>
    <t xml:space="preserve"> 345607 P 0.18 8 3448957 85016559 193687 286924 0 190187 431505 9398338 1901 12229 0 11024 (radio 0.05% / 0.14% tx 0.21% / 0.01% listen 0.32% / 0.12%)</t>
  </si>
  <si>
    <t xml:space="preserve"> 345607 P 0.18 8 3548994 84917142 371034 402476 0 215278 477837 9351695 44463 40936 0 17475 (radio 0.38% / 0.86% tx 0.41% / 0.45% listen 0.45% / 0.41%)</t>
  </si>
  <si>
    <t xml:space="preserve"> 345608 P 0.18 8 1415873 87043544 133470 193278 0 155351 326155 9503791 25170 31532 0 17838 (radio 0.36% / 0.57% tx 0.15% / 0.25% listen 0.21% / 0.32%)</t>
  </si>
  <si>
    <t xml:space="preserve"> 345608 P 0.18 8 3336770 85123205 210203 312653 0 192679 476025 9353959 13642 27769 0 16114 (radio 0.10% / 0.42% tx 0.23% / 0.13% listen 0.35% / 0.28%)</t>
  </si>
  <si>
    <t xml:space="preserve"> 345607 P 0.18 8 3645191 84819043 226011 338653 0 199513 526673 9303260 21823 31019 0 14523 (radio 0.15% / 0.53% tx 0.25% / 0.22% listen 0.38% / 0.31%)</t>
  </si>
  <si>
    <t xml:space="preserve"> 345607 P 0.18 8 1415711 87051656 141296 206324 0 157650 304597 9525215 44493 32124 0 14269 (radio 0.39% / 0.77% tx 0.15% / 0.45% listen 0.23% / 0.32%)</t>
  </si>
  <si>
    <t xml:space="preserve"> 345608 P 0.18 8 1170022 87288014 112286 167921 0 146690 152530 9677167 12503 14726 0 11193 (radio 0.31% / 0.27% tx 0.12% / 0.12% listen 0.18% / 0.14%)</t>
  </si>
  <si>
    <t xml:space="preserve"> 345608 P 0.18 8 1412182 87050581 117936 193707 0 147766 159260 9670550 11706 17095 0 11693 (radio 0.35% / 0.29% tx 0.13% / 0.11% listen 0.21% / 0.17%)</t>
  </si>
  <si>
    <t xml:space="preserve"> 345607 P 0.18 8 3596067 84866949 250559 329634 0 196559 423511 9406489 1900 12287 0 11080 (radio 0.17% / 0.14% tx 0.28% / 0.01% listen 0.37% / 0.12%)</t>
  </si>
  <si>
    <t xml:space="preserve"> 345607 P 0.18 8 2993216 85471882 296738 317319 0 179997 468498 9361275 16112 19478 0 11543 (radio 0.20% / 0.36% tx 0.33% / 0.16% listen 0.35% / 0.19%)</t>
  </si>
  <si>
    <t xml:space="preserve"> 345608 P 0.18 8 3183659 85281968 218149 311282 0 198871 512404 9316962 14607 24566 0 15461 (radio 0.11% / 0.39% tx 0.24% / 0.14% listen 0.35% / 0.24%)</t>
  </si>
  <si>
    <t xml:space="preserve"> 345607 P 0.18 8 4155516 84310707 483344 449788 0 204396 519341 9308658 46592 36256 0 14132 (radio 1.-92% / 0.84% tx 0.06% / 0.47% listen 0.02% / 0.36%)</t>
  </si>
  <si>
    <t xml:space="preserve"> 345607 P 0.18 8 4094260 84371296 350710 424120 0 227632 625304 9204457 75646 47684 0 11493 (radio 0.39% / 1.25% tx 0.39% / 0.76% listen 0.47% / 0.48%)</t>
  </si>
  <si>
    <t xml:space="preserve"> 345608 P 0.18 8 2184408 86278206 141102 213564 0 165858 305267 9524357 12372 12916 0 10842 (radio 0.40% / 0.25% tx 0.15% / 0.12% listen 0.24% / 0.13%)</t>
  </si>
  <si>
    <t>DATA send to 1 'Hello 9'</t>
  </si>
  <si>
    <t>DATA recv 'Hello 9 from the client' from 34</t>
  </si>
  <si>
    <t>DATA recv 'Hello 9 from the client' from 30</t>
  </si>
  <si>
    <t>DATA recv 'Hello 9 from the client' from 8</t>
  </si>
  <si>
    <t>DATA recv 'Hello 9 from the client' from 6</t>
  </si>
  <si>
    <t>DATA recv 'Hello 9 from the client' from 31</t>
  </si>
  <si>
    <t>DATA recv 'Hello 9 from the client' from 28</t>
  </si>
  <si>
    <t>DATA recv 'Hello 9 from the client' from 27</t>
  </si>
  <si>
    <t>DATA recv 'Hello 9 from the client' from 1</t>
  </si>
  <si>
    <t>DATA recv 'Hello 9 from the client' from 7</t>
  </si>
  <si>
    <t>DATA recv 'Hello 9 from the client' from 33</t>
  </si>
  <si>
    <t>DATA recv 'Hello 9 from the client' from 14</t>
  </si>
  <si>
    <t>DATA recv 'Hello 9 from the client' from 25</t>
  </si>
  <si>
    <t>DATA recv 'Hello 9 from the client' from 10</t>
  </si>
  <si>
    <t>DATA recv 'Hello 9 from the client' from 11</t>
  </si>
  <si>
    <t>DATA recv 'Hello 9 from the client' from 5</t>
  </si>
  <si>
    <t>DATA recv 'Hello 9 from the client' from 29</t>
  </si>
  <si>
    <t>DATA recv 'Hello 9 from the client' from 26</t>
  </si>
  <si>
    <t>DATA recv 'Hello 9 from the client' from 16</t>
  </si>
  <si>
    <t>DATA recv 'Hello 9 from the client' from 9</t>
  </si>
  <si>
    <t>DATA recv 'Hello 9 from the client' from 13</t>
  </si>
  <si>
    <t>DATA recv 'Hello 9 from the client' from 12</t>
  </si>
  <si>
    <t>DATA recv 'Hello 9 from the client' from 2</t>
  </si>
  <si>
    <t>DATA recv 'Hello 9 from the client' from 32</t>
  </si>
  <si>
    <t>DATA recv 'Hello 9 from the client' from 4</t>
  </si>
  <si>
    <t>DATA recv 'Hello 9 from the client' from 17</t>
  </si>
  <si>
    <t>DATA recv 'Hello 9 from the client' from 3</t>
  </si>
  <si>
    <t xml:space="preserve"> 384008 P 0.18 9 1402351 96883265 140161 201510 0 164754 144598 9685194 10479 13380 0 11103 (radio 0.34% / 0.24% tx 0.14% / 0.10% listen 0.20% / 0.13%)</t>
  </si>
  <si>
    <t xml:space="preserve"> 384007 P 0.18 9 4249100 94037211 256355 382042 0 232475 518062 9309555 20164 32012 0 18985 (radio 0.21% / 0.53% tx 0.26% / 0.20% listen 0.38% / 0.32%)</t>
  </si>
  <si>
    <t xml:space="preserve"> 384008 P 0.18 9 1272666 97011388 124515 188759 0 160058 124807 9705296 10402 13483 0 11556 (radio 0.31% / 0.24% tx 0.12% / 0.10% listen 0.19% / 0.13%)</t>
  </si>
  <si>
    <t xml:space="preserve"> 384007 P 0.18 9 3562075 94728152 234234 343195 0 218914 541472 9286305 25451 34478 0 18195 (radio 0.15% / 0.60% tx 0.23% / 0.25% listen 0.34% / 0.35%)</t>
  </si>
  <si>
    <t xml:space="preserve"> 384008 P 0.18 9 1266108 97017998 123766 187046 0 161028 123005 9707107 10160 13112 0 11269 (radio 0.31% / 0.23% tx 0.12% / 0.10% listen 0.19% / 0.13%)</t>
  </si>
  <si>
    <t xml:space="preserve"> 384007 P 0.18 9 3670227 94622169 447043 381475 0 187249 413423 9416484 12734 25658 0 20836 (radio 0.40% / 0.39% tx 0.01% / 0.12% listen 0.38% / 0.26%)</t>
  </si>
  <si>
    <t xml:space="preserve"> 384007 P 0.18 9 4463669 93827811 247906 362180 0 216831 576508 9251226 20925 39767 0 19578 (radio 0.18% / 0.61% tx 0.25% / 0.21% listen 0.36% / 0.40%)</t>
  </si>
  <si>
    <t xml:space="preserve"> 384008 P 0.18 9 1609914 96686167 121112 211823 0 163710 168554 9661016 9885 14764 0 11140 (radio 0.33% / 0.25% tx 0.12% / 0.10% listen 0.21% / 0.15%)</t>
  </si>
  <si>
    <t xml:space="preserve"> 384007 P 0.18 9 1495356 96795969 152719 227156 0 170885 364293 9465391 85614 48897 0 12671 (radio 0.38% / 1.36% tx 0.15% / 0.87% listen 0.23% / 0.49%)</t>
  </si>
  <si>
    <t xml:space="preserve"> 384008 P 0.18 9 1977618 96312320 158496 238819 0 168323 237694 9592048 15043 16919 0 11674 (radio 0.40% / 0.32% tx 0.16% / 0.15% listen 0.24% / 0.17%)</t>
  </si>
  <si>
    <t xml:space="preserve"> 384007 P 0.18 9 4551657 93733990 287480 332105 0 197568 546514 9281230 26077 31952 0 15793 (radio 0.19% / 0.59% tx 0.29% / 0.26% listen 0.33% / 0.32%)</t>
  </si>
  <si>
    <t xml:space="preserve"> 384008 P 0.18 9 2547642 95748617 129675 266377 0 182322 364820 9465103 13506 17891 0 10800 (radio 0.40% / 0.31% tx 0.13% / 0.13% listen 0.27% / 0.18%)</t>
  </si>
  <si>
    <t xml:space="preserve"> 384007 P 0.18 9 4217599 94074330 229001 331607 0 203434 528543 9300803 14410 24491 0 16656 (radio 0.13% / 0.39% tx 0.23% / 0.14% listen 0.33% / 0.24%)</t>
  </si>
  <si>
    <t xml:space="preserve"> 384007 P 0.18 9 4049446 94245718 272762 339567 0 203145 600486 9229159 79075 52643 0 12958 (radio 0.18% / 1.34% tx 0.27% / 0.80% listen 0.34% / 0.53%)</t>
  </si>
  <si>
    <t xml:space="preserve"> 384007 P 0.18 9 3953539 94341965 384516 417270 0 226175 404542 9424823 13482 14794 0 10897 (radio 0.37% / 0.28% tx 0.39% / 0.13% listen 0.42% / 0.15%)</t>
  </si>
  <si>
    <t xml:space="preserve"> 384008 P 0.18 9 1758879 96530313 158629 215295 0 167974 343003 9486769 25159 22017 0 12623 (radio 0.38% / 0.47% tx 0.16% / 0.25% listen 0.21% / 0.22%)</t>
  </si>
  <si>
    <t xml:space="preserve"> 384008 P 0.18 9 3878016 94409718 234592 347459 0 210335 541243 9286513 24389 34806 0 17656 (radio 0.15% / 0.60% tx 0.23% / 0.24% listen 0.35% / 0.35%)</t>
  </si>
  <si>
    <t xml:space="preserve"> 384007 P 0.18 9 4197213 94094888 252448 372653 0 218489 552019 9275845 26437 34000 0 18976 (radio 0.19% / 0.61% tx 0.25% / 0.26% listen 0.37% / 0.34%)</t>
  </si>
  <si>
    <t xml:space="preserve"> 384007 P 0.18 9 1669537 96627816 156657 226669 0 172904 253823 9576160 15361 20345 0 15254 (radio 0.38% / 0.36% tx 0.15% / 0.15% listen 0.23% / 0.20%)</t>
  </si>
  <si>
    <t xml:space="preserve"> 384008 P 0.18 9 1501704 96785849 125647 194794 0 163331 331679 9497835 13361 26873 0 16641 (radio 0.32% / 0.40% tx 0.12% / 0.13% listen 0.19% / 0.27%)</t>
  </si>
  <si>
    <t xml:space="preserve"> 384008 P 0.18 9 1563289 96727184 127942 208992 0 158966 151104 9676603 10006 15285 0 11200 (radio 0.34% / 0.25% tx 0.13% / 0.10% listen 0.21% / 0.15%)</t>
  </si>
  <si>
    <t xml:space="preserve"> 384007 P 0.18 9 4117861 94174894 284647 360359 0 213033 521791 9307945 34088 30725 0 16474 (radio 0.21% / 0.65% tx 0.28% / 0.34% listen 0.36% / 0.31%)</t>
  </si>
  <si>
    <t xml:space="preserve"> 384007 P 0.18 9 3515888 94777030 313490 348093 0 198996 522669 9305148 16752 30774 0 18999 (radio 0.23% / 0.48% tx 0.31% / 0.17% listen 0.35% / 0.31%)</t>
  </si>
  <si>
    <t xml:space="preserve"> 384008 P 0.18 9 3753806 94541648 244228 351129 0 218583 570144 9259680 26079 39847 0 19712 (radio 0.16% / 0.67% tx 0.24% / 0.26% listen 0.35% / 0.40%)</t>
  </si>
  <si>
    <t xml:space="preserve"> 384007 P 0.18 9 4703475 93592606 515057 484861 0 220938 547956 9281899 31713 35073 0 16542 (radio 1.-86% / 0.67% tx 0.08% / 0.32% listen 0.05% / 0.35%)</t>
  </si>
  <si>
    <t xml:space="preserve"> 384007 P 0.18 9 4673115 93622263 393848 460767 0 244842 578852 9250967 43138 36647 0 17210 (radio 0.43% / 0.81% tx 0.40% / 0.43% listen 0.03% / 0.37%)</t>
  </si>
  <si>
    <t xml:space="preserve"> 384008 P 0.18 9 2493035 95797458 153466 226458 0 176695 308624 9519252 12364 12894 0 10837 (radio 0.38% / 0.25% tx 0.15% / 0.12% listen 0.23% / 0.13%)</t>
  </si>
  <si>
    <t>DATA send to 1 'Hello 10'</t>
  </si>
  <si>
    <t>DATA recv 'Hello 10 from the client' from 8</t>
  </si>
  <si>
    <t>DATA recv 'Hello 10 from the client' from 11</t>
  </si>
  <si>
    <t>DATA recv 'Hello 10 from the client' from 34</t>
  </si>
  <si>
    <t>DATA recv 'Hello 10 from the client' from 28</t>
  </si>
  <si>
    <t>DATA recv 'Hello 10 from the client' from 2</t>
  </si>
  <si>
    <t>DATA recv 'Hello 10 from the client' from 6</t>
  </si>
  <si>
    <t>DATA recv 'Hello 10 from the client' from 30</t>
  </si>
  <si>
    <t>DATA recv 'Hello 10 from the client' from 31</t>
  </si>
  <si>
    <t>DATA recv 'Hello 10 from the client' from 4</t>
  </si>
  <si>
    <t>DATA recv 'Hello 10 from the client' from 7</t>
  </si>
  <si>
    <t>DATA recv 'Hello 10 from the client' from 27</t>
  </si>
  <si>
    <t>DATA recv 'Hello 10 from the client' from 25</t>
  </si>
  <si>
    <t>DATA recv 'Hello 10 from the client' from 33</t>
  </si>
  <si>
    <t>DATA recv 'Hello 10 from the client' from 16</t>
  </si>
  <si>
    <t>DATA recv 'Hello 10 from the client' from 12</t>
  </si>
  <si>
    <t>DATA recv 'Hello 10 from the client' from 26</t>
  </si>
  <si>
    <t>DATA recv 'Hello 10 from the client' from 3</t>
  </si>
  <si>
    <t>DATA recv 'Hello 10 from the client' from 13</t>
  </si>
  <si>
    <t>DATA recv 'Hello 10 from the client' from 15</t>
  </si>
  <si>
    <t>DATA recv 'Hello 10 from the client' from 32</t>
  </si>
  <si>
    <t>DATA recv 'Hello 10 from the client' from 5</t>
  </si>
  <si>
    <t>DATA recv 'Hello 10 from the client' from 17</t>
  </si>
  <si>
    <t>DATA recv 'Hello 10 from the client' from 29</t>
  </si>
  <si>
    <t>DATA recv 'Hello 10 from the client' from 10</t>
  </si>
  <si>
    <t>DATA recv 'Hello 10 from the client' from 1</t>
  </si>
  <si>
    <t>DATA recv 'Hello 10 from the client' from 14</t>
  </si>
  <si>
    <t xml:space="preserve"> 422408 P 0.18 10 1549755 106563794 151209 215910 0 176189 147401 9680529 11048 14400 0 11435 (radio 0.33% / 0.25% tx 0.13% / 0.11% listen 0.19% / 0.14%)</t>
  </si>
  <si>
    <t xml:space="preserve"> 422407 P 0.18 10 4808270 103307794 270802 415029 0 248359 559167 9270583 14447 32987 0 15884 (radio 0.23% / 0.48% tx 0.25% / 0.14% listen 0.38% / 0.33%)</t>
  </si>
  <si>
    <t xml:space="preserve"> 422408 P 0.18 10 1400399 106711601 135656 203130 0 171049 127730 9700213 11141 14371 0 10991 (radio 0.31% / 0.25% tx 0.12% / 0.11% listen 0.18% / 0.14%)</t>
  </si>
  <si>
    <t xml:space="preserve"> 422407 P 0.18 10 4094552 104025525 244808 373338 0 235819 532474 9297373 10574 30143 0 16905 (radio 0.17% / 0.41% tx 0.22% / 0.10% listen 0.34% / 0.30%)</t>
  </si>
  <si>
    <t xml:space="preserve"> 422408 P 0.18 10 1393619 106718427 134818 201133 0 172067 127508 9700429 11052 14087 0 11039 (radio 0.31% / 0.25% tx 0.12% / 0.11% listen 0.18% / 0.14%)</t>
  </si>
  <si>
    <t xml:space="preserve"> 422407 P 0.18 10 4178934 103943286 468894 408390 0 199797 508704 9321117 21851 26915 0 12548 (radio 0.01% / 0.49% tx 0.03% / 0.22% listen 0.37% / 0.27%)</t>
  </si>
  <si>
    <t xml:space="preserve"> 422407 P 0.18 10 5008114 103113184 258245 392245 0 233302 544442 9285373 10339 30065 0 16471 (radio 0.20% / 0.41% tx 0.23% / 0.10% listen 0.36% / 0.30%)</t>
  </si>
  <si>
    <t xml:space="preserve"> 422408 P 0.18 10 1788471 106337251 131840 228803 0 175402 178554 9651084 10728 16980 0 11692 (radio 0.33% / 0.28% tx 0.12% / 0.10% listen 0.21% / 0.17%)</t>
  </si>
  <si>
    <t xml:space="preserve"> 422407 P 0.18 10 2001904 106117174 166207 257647 0 187298 506545 9321205 13488 30491 0 16413 (radio 0.39% / 0.44% tx 0.15% / 0.13% listen 0.23% / 0.31%)</t>
  </si>
  <si>
    <t xml:space="preserve"> 422408 P 0.18 10 2218816 105899133 171997 257400 0 180676 241195 9586813 13501 18581 0 12353 (radio 0.39% / 0.32% tx 0.15% / 0.13% listen 0.23% / 0.18%)</t>
  </si>
  <si>
    <t xml:space="preserve"> 422407 P 0.18 10 5108247 103007208 306190 363906 0 212345 556587 9273218 18710 31801 0 14777 (radio 0.22% / 0.51% tx 0.28% / 0.19% listen 0.33% / 0.32%)</t>
  </si>
  <si>
    <t xml:space="preserve"> 422408 P 0.18 10 2916178 105207912 143822 285174 0 193587 368533 9459295 14147 18797 0 11265 (radio 0.39% / 0.33% tx 0.13% / 0.14% listen 0.26% / 0.19%)</t>
  </si>
  <si>
    <t xml:space="preserve"> 422407 P 0.18 10 4777834 103344033 243766 363890 0 218115 560232 9269703 14765 32283 0 14681 (radio 0.16% / 0.47% tx 0.22% / 0.15% listen 0.33% / 0.32%)</t>
  </si>
  <si>
    <t xml:space="preserve"> 422407 P 0.18 10 4578198 103544875 291194 359089 0 215276 528749 9299157 18432 19522 0 12131 (radio 0.20% / 0.38% tx 0.26% / 0.18% listen 0.33% / 0.19%)</t>
  </si>
  <si>
    <t xml:space="preserve"> 422407 P 0.18 10 4468764 103654612 396970 445051 0 243154 515222 9312647 12454 27781 0 16979 (radio 0.38% / 0.40% tx 0.36% / 0.12% listen 0.01% / 0.28%)</t>
  </si>
  <si>
    <t xml:space="preserve"> 422408 P 0.18 10 2089822 106029169 183360 235101 0 179802 330940 9498856 24731 19806 0 11828 (radio 0.38% / 0.45% tx 0.16% / 0.25% listen 0.21% / 0.20%)</t>
  </si>
  <si>
    <t xml:space="preserve"> 422408 P 0.18 10 4409808 103705929 246053 375925 0 226025 531789 9296211 11461 28466 0 15690 (radio 0.17% / 0.40% tx 0.22% / 0.11% listen 0.34% / 0.28%)</t>
  </si>
  <si>
    <t xml:space="preserve"> 422407 P 0.18 10 4757125 103364671 269613 403393 0 231883 559909 9269783 17165 30740 0 13394 (radio 0.22% / 0.48% tx 0.24% / 0.17% listen 0.37% / 0.31%)</t>
  </si>
  <si>
    <t xml:space="preserve"> 422407 P 0.18 10 2044863 106081931 173539 247340 0 185246 375323 9454115 16882 20671 0 12342 (radio 0.38% / 0.38% tx 0.16% / 0.17% listen 0.22% / 0.21%)</t>
  </si>
  <si>
    <t xml:space="preserve"> 422408 P 0.18 10 1957462 106159499 139625 225374 0 177825 455755 9373650 13978 30580 0 14494 (radio 0.33% / 0.45% tx 0.12% / 0.14% listen 0.20% / 0.31%)</t>
  </si>
  <si>
    <t xml:space="preserve"> 422408 P 0.18 10 1719588 106400572 138678 225612 0 170439 156296 9673388 10736 16620 0 11473 (radio 0.33% / 0.27% tx 0.12% / 0.10% listen 0.20% / 0.16%)</t>
  </si>
  <si>
    <t xml:space="preserve"> 422407 P 0.18 10 4581048 103541470 286579 373003 0 224463 463184 9366576 1932 12644 0 11430 (radio 0.21% / 0.14% tx 0.26% / 0.01% listen 0.34% / 0.12%)</t>
  </si>
  <si>
    <t xml:space="preserve"> 422407 P 0.18 10 4077039 104045699 332815 380227 0 214407 561148 9268669 19325 32134 0 15411 (radio 0.26% / 0.52% tx 0.30% / 0.19% listen 0.35% / 0.32%)</t>
  </si>
  <si>
    <t xml:space="preserve"> 422408 P 0.18 10 4304607 103820735 259385 380694 0 234154 550798 9279087 15157 29565 0 15571 (radio 0.19% / 0.45% tx 0.23% / 0.15% listen 0.35% / 0.30%)</t>
  </si>
  <si>
    <t xml:space="preserve"> 422407 P 0.18 10 5224913 102900818 530219 514940 0 238269 521435 9308212 15162 30079 0 17331 (radio 0.17% / 0.46% tx 0.09% / 0.15% listen 0.07% / 0.30%)</t>
  </si>
  <si>
    <t xml:space="preserve"> 422407 P 0.18 10 5236502 102888722 409266 493169 0 261513 563384 9266459 15418 32402 0 16671 (radio 0.04% / 0.48% tx 0.37% / 0.15% listen 0.05% / 0.32%)</t>
  </si>
  <si>
    <t xml:space="preserve"> 422408 P 0.18 10 2802392 105316059 165913 239573 0 187650 309354 9518601 12447 13115 0 10955 (radio 0.37% / 0.26% tx 0.15% / 0.12% listen 0.22% / 0.13%)</t>
  </si>
  <si>
    <t>DATA send to 1 'Hello 11'</t>
  </si>
  <si>
    <t>DATA recv 'Hello 11 from the client' from 2</t>
  </si>
  <si>
    <t>DATA recv 'Hello 11 from the client' from 6</t>
  </si>
  <si>
    <t>DATA recv 'Hello 11 from the client' from 30</t>
  </si>
  <si>
    <t>DATA recv 'Hello 11 from the client' from 31</t>
  </si>
  <si>
    <t>DATA recv 'Hello 11 from the client' from 34</t>
  </si>
  <si>
    <t>DATA recv 'Hello 11 from the client' from 28</t>
  </si>
  <si>
    <t>DATA recv 'Hello 11 from the client' from 27</t>
  </si>
  <si>
    <t>DATA recv 'Hello 11 from the client' from 33</t>
  </si>
  <si>
    <t>DATA recv 'Hello 11 from the client' from 25</t>
  </si>
  <si>
    <t>DATA recv 'Hello 11 from the client' from 16</t>
  </si>
  <si>
    <t>DATA recv 'Hello 11 from the client' from 12</t>
  </si>
  <si>
    <t>DATA recv 'Hello 11 from the client' from 14</t>
  </si>
  <si>
    <t>DATA recv 'Hello 11 from the client' from 29</t>
  </si>
  <si>
    <t>DATA recv 'Hello 11 from the client' from 9</t>
  </si>
  <si>
    <t>DATA recv 'Hello 11 from the client' from 1</t>
  </si>
  <si>
    <t>DATA recv 'Hello 11 from the client' from 8</t>
  </si>
  <si>
    <t>DATA recv 'Hello 11 from the client' from 15</t>
  </si>
  <si>
    <t>DATA recv 'Hello 11 from the client' from 26</t>
  </si>
  <si>
    <t>DATA recv 'Hello 11 from the client' from 17</t>
  </si>
  <si>
    <t>DATA recv 'Hello 11 from the client' from 32</t>
  </si>
  <si>
    <t>DATA recv 'Hello 11 from the client' from 10</t>
  </si>
  <si>
    <t>DATA recv 'Hello 11 from the client' from 5</t>
  </si>
  <si>
    <t>DATA recv 'Hello 11 from the client' from 3</t>
  </si>
  <si>
    <t>DATA recv 'Hello 11 from the client' from 13</t>
  </si>
  <si>
    <t>DATA recv 'Hello 11 from the client' from 7</t>
  </si>
  <si>
    <t>DATA recv 'Hello 11 from the client' from 11</t>
  </si>
  <si>
    <t>DATA recv 'Hello 11 from the client' from 4</t>
  </si>
  <si>
    <t xml:space="preserve"> 460808 P 0.18 11 1696974 116244470 162267 230068 0 187222 147216 9680676 11058 14158 0 11033 (radio 0.33% / 0.25% tx 0.13% / 0.11% listen 0.19% / 0.14%)</t>
  </si>
  <si>
    <t xml:space="preserve"> 460807 P 0.18 11 5363727 112582160 286835 446853 0 262836 555454 9274366 16033 31824 0 14477 (radio 0.25% / 0.48% tx 0.24% / 0.16% listen 0.01% / 0.32%)</t>
  </si>
  <si>
    <t xml:space="preserve"> 460808 P 0.18 11 1528156 116411770 146708 217544 0 182319 127754 9700169 11052 14414 0 11270 (radio 0.30% / 0.25% tx 0.12% / 0.11% listen 0.18% / 0.14%)</t>
  </si>
  <si>
    <t xml:space="preserve"> 460807 P 0.18 11 4668007 113281517 259907 409307 0 250443 573452 9255992 15099 35969 0 14624 (radio 0.20% / 0.51% tx 0.22% / 0.15% listen 0.34% / 0.36%)</t>
  </si>
  <si>
    <t xml:space="preserve"> 460808 P 0.18 11 1521414 116418507 145863 215317 0 183012 127792 9700080 11045 14184 0 10945 (radio 0.30% / 0.25% tx 0.12% / 0.11% listen 0.18% / 0.14%)</t>
  </si>
  <si>
    <t xml:space="preserve"> 460807 P 0.18 11 4715068 113235002 483821 447323 0 223576 536131 9291716 14927 38933 0 23779 (radio 0.06% / 0.54% tx 0.04% / 0.15% listen 0.01% / 0.39%)</t>
  </si>
  <si>
    <t xml:space="preserve"> 460807 P 0.18 11 5568918 112382000 268839 432490 0 256626 560801 9268816 10594 40245 0 23324 (radio 0.23% / 0.51% tx 0.22% / 0.10% listen 0.00% / 0.40%)</t>
  </si>
  <si>
    <t xml:space="preserve"> 460808 P 0.18 11 1964032 115991303 142504 245007 0 187002 175558 9654052 10664 16204 0 11600 (radio 0.32% / 0.27% tx 0.12% / 0.10% listen 0.20% / 0.16%)</t>
  </si>
  <si>
    <t xml:space="preserve"> 460807 P 0.18 11 2539606 115407175 179426 295947 0 209189 537699 9290001 13219 38300 0 21891 (radio 0.03% / 0.52% tx 0.15% / 0.13% listen 0.25% / 0.38%)</t>
  </si>
  <si>
    <t xml:space="preserve"> 460808 P 0.18 11 2457299 115488459 185118 275702 0 192030 238480 9589326 13121 18302 0 11354 (radio 0.02% / 0.31% tx 0.15% / 0.13% listen 0.23% / 0.18%)</t>
  </si>
  <si>
    <t xml:space="preserve"> 460807 P 0.18 11 5701299 112243893 331168 413242 0 235983 593049 9236685 24978 49336 0 23638 (radio 0.26% / 0.75% tx 0.28% / 0.25% listen 0.35% / 0.50%)</t>
  </si>
  <si>
    <t xml:space="preserve"> 460808 P 0.18 11 3279611 114672265 154889 304221 0 204740 363430 9464353 11067 19047 0 11153 (radio 0.02% / 0.30% tx 0.13% / 0.11% listen 0.25% / 0.19%)</t>
  </si>
  <si>
    <t xml:space="preserve"> 460807 P 0.18 11 5347468 112604206 257381 401608 0 239156 569631 9260173 13615 37718 0 21041 (radio 0.19% / 0.52% tx 0.21% / 0.13% listen 0.34% / 0.38%)</t>
  </si>
  <si>
    <t xml:space="preserve"> 460807 P 0.18 11 5126500 112826166 301470 401554 0 239519 548299 9281291 10276 42465 0 24243 (radio 0.23% / 0.53% tx 0.25% / 0.10% listen 0.34% / 0.43%)</t>
  </si>
  <si>
    <t xml:space="preserve"> 460807 P 0.18 11 5056582 112896403 418087 492650 0 264678 587815 9241791 21117 47599 0 21524 (radio 0.04% / 0.69% tx 0.35% / 0.21% listen 0.05% / 0.48%)</t>
  </si>
  <si>
    <t xml:space="preserve"> 460808 P 0.18 11 2391069 115557491 192729 247652 0 190677 301244 9528322 9369 12551 0 10875 (radio 0.00% / 0.22% tx 0.16% / 0.09% listen 0.20% / 0.12%)</t>
  </si>
  <si>
    <t xml:space="preserve"> 460808 P 0.18 11 4972216 112973223 258775 416463 0 247326 562405 9267294 12722 40538 0 21301 (radio 0.20% / 0.54% tx 0.21% / 0.12% listen 0.35% / 0.41%)</t>
  </si>
  <si>
    <t xml:space="preserve"> 460807 P 0.18 11 5305149 112646485 279136 441818 0 253652 548021 9281814 9523 38425 0 21769 (radio 0.24% / 0.48% tx 0.23% / 0.09% listen 0.01% / 0.39%)</t>
  </si>
  <si>
    <t xml:space="preserve"> 460807 P 0.18 11 2603218 115353545 183865 290060 0 212816 558352 9271614 10326 42720 0 27570 (radio 0.03% / 0.53% tx 0.15% / 0.10% listen 0.24% / 0.43%)</t>
  </si>
  <si>
    <t xml:space="preserve"> 460808 P 0.18 11 2479298 115465509 154312 269166 0 200714 521833 9306010 14687 43792 0 22889 (radio 0.35% / 0.59% tx 0.13% / 0.14% listen 0.22% / 0.44%)</t>
  </si>
  <si>
    <t xml:space="preserve"> 460808 P 0.18 11 1881583 116068348 152424 242540 0 182361 161992 9667776 13746 16928 0 11922 (radio 0.33% / 0.31% tx 0.12% / 0.13% listen 0.20% / 0.17%)</t>
  </si>
  <si>
    <t xml:space="preserve"> 460807 P 0.18 11 5201944 112750207 369288 426192 0 241328 620893 9208737 82709 53189 0 16865 (radio 0.31% / 1.38% tx 0.31% / 0.84% listen 0.36% / 0.54%)</t>
  </si>
  <si>
    <t xml:space="preserve"> 460807 P 0.18 11 4647785 113304744 347854 422669 0 237900 570743 9259045 15039 42442 0 23493 (radio 0.28% / 0.58% tx 0.29% / 0.15% listen 0.35% / 0.43%)</t>
  </si>
  <si>
    <t xml:space="preserve"> 460808 P 0.18 11 4873063 113082121 273740 420320 0 256591 568453 9261386 14355 39626 0 22437 (radio 0.22% / 0.54% tx 0.23% / 0.14% listen 0.35% / 0.40%)</t>
  </si>
  <si>
    <t xml:space="preserve"> 460807 P 0.18 11 5777510 112177510 539898 556052 0 263109 552594 9276692 9679 41112 0 24840 (radio 0.20% / 0.51% tx 0.09% / 0.09% listen 0.10% / 0.41%)</t>
  </si>
  <si>
    <t xml:space="preserve"> 460807 P 0.18 11 5791254 112163711 421502 530453 0 281630 554749 9274989 12236 37284 0 20117 (radio 0.07% / 0.50% tx 0.35% / 0.12% listen 0.08% / 0.37%)</t>
  </si>
  <si>
    <t xml:space="preserve"> 460808 P 0.18 11 3108079 114838265 175430 252792 0 198728 305684 9522206 9517 13219 0 11078 (radio 0.36% / 0.23% tx 0.14% / 0.09% listen 0.21% / 0.13%)</t>
  </si>
  <si>
    <t>DATA send to 1 'Hello 12'</t>
  </si>
  <si>
    <t>DATA recv 'Hello 12 from the client' from 8</t>
  </si>
  <si>
    <t>DATA recv 'Hello 12 from the client' from 30</t>
  </si>
  <si>
    <t>DATA recv 'Hello 12 from the client' from 34</t>
  </si>
  <si>
    <t>DATA recv 'Hello 12 from the client' from 6</t>
  </si>
  <si>
    <t>DATA recv 'Hello 12 from the client' from 28</t>
  </si>
  <si>
    <t>DATA recv 'Hello 12 from the client' from 31</t>
  </si>
  <si>
    <t>DATA recv 'Hello 12 from the client' from 25</t>
  </si>
  <si>
    <t>DATA recv 'Hello 12 from the client' from 27</t>
  </si>
  <si>
    <t>DATA recv 'Hello 12 from the client' from 33</t>
  </si>
  <si>
    <t>DATA recv 'Hello 12 from the client' from 16</t>
  </si>
  <si>
    <t>DATA recv 'Hello 12 from the client' from 2</t>
  </si>
  <si>
    <t>DATA recv 'Hello 12 from the client' from 11</t>
  </si>
  <si>
    <t>DATA recv 'Hello 12 from the client' from 1</t>
  </si>
  <si>
    <t>DATA recv 'Hello 12 from the client' from 26</t>
  </si>
  <si>
    <t>DATA recv 'Hello 12 from the client' from 3</t>
  </si>
  <si>
    <t>DATA recv 'Hello 12 from the client' from 4</t>
  </si>
  <si>
    <t>DATA recv 'Hello 12 from the client' from 14</t>
  </si>
  <si>
    <t>DATA recv 'Hello 12 from the client' from 13</t>
  </si>
  <si>
    <t>DATA recv 'Hello 12 from the client' from 32</t>
  </si>
  <si>
    <t>DATA recv 'Hello 12 from the client' from 7</t>
  </si>
  <si>
    <t>DATA recv 'Hello 12 from the client' from 9</t>
  </si>
  <si>
    <t>DATA recv 'Hello 12 from the client' from 29</t>
  </si>
  <si>
    <t>DATA recv 'Hello 12 from the client' from 5</t>
  </si>
  <si>
    <t>DATA recv 'Hello 12 from the client' from 17</t>
  </si>
  <si>
    <t>DATA recv 'Hello 12 from the client' from 12</t>
  </si>
  <si>
    <t>DATA recv 'Hello 12 from the client' from 15</t>
  </si>
  <si>
    <t>DATA recv 'Hello 12 from the client' from 10</t>
  </si>
  <si>
    <t xml:space="preserve"> 499208 P 0.18 12 1841354 125929950 172676 243370 0 198549 144377 9685480 10409 13302 0 11327 (radio 0.32% / 0.24% tx 0.13% / 0.10% listen 0.19% / 0.13%)</t>
  </si>
  <si>
    <t xml:space="preserve"> 499207 P 0.18 12 5942711 121833055 301903 482729 0 276985 578981 9250895 15068 35876 0 14149 (radio 0.27% / 0.51% tx 0.23% / 0.15% listen 0.04% / 0.36%)</t>
  </si>
  <si>
    <t xml:space="preserve"> 499208 P 0.18 12 1660630 126107275 160746 231930 0 193212 132471 9695505 14038 14386 0 10893 (radio 0.30% / 0.28% tx 0.12% / 0.14% listen 0.18% / 0.14%)</t>
  </si>
  <si>
    <t xml:space="preserve"> 499207 P 0.18 12 5233439 122546135 274974 447392 0 269292 565429 9264618 15067 38085 0 18849 (radio 0.22% / 0.54% tx 0.21% / 0.15% listen 0.01% / 0.38%)</t>
  </si>
  <si>
    <t xml:space="preserve"> 499208 P 0.18 12 1645590 126124433 156356 229093 0 194269 124173 9705926 10493 13776 0 11257 (radio 0.30% / 0.24% tx 0.12% / 0.10% listen 0.17% / 0.14%)</t>
  </si>
  <si>
    <t xml:space="preserve"> 499207 P 0.18 12 5241906 122536012 495263 480651 0 237559 526835 9301010 11442 33328 0 13983 (radio 0.09% / 0.45% tx 0.05% / 0.11% listen 0.04% / 0.33%)</t>
  </si>
  <si>
    <t xml:space="preserve"> 499207 P 0.18 12 6127772 121652787 280088 465326 0 272079 558851 9270787 11249 32836 0 15453 (radio 0.24% / 0.44% tx 0.21% / 0.11% listen 0.02% / 0.33%)</t>
  </si>
  <si>
    <t xml:space="preserve"> 499208 P 0.18 12 2137417 125647524 155533 260652 0 197789 173382 9656221 13029 15645 0 10787 (radio 0.32% / 0.29% tx 0.12% / 0.13% listen 0.20% / 0.15%)</t>
  </si>
  <si>
    <t xml:space="preserve"> 499207 P 0.18 12 3062387 124712131 189182 330061 0 224328 522778 9304956 9756 34114 0 15139 (radio 0.07% / 0.44% tx 0.14% / 0.09% listen 0.25% / 0.34%)</t>
  </si>
  <si>
    <t xml:space="preserve"> 499208 P 0.18 12 2686260 125087644 196861 292075 0 202831 228958 9599185 11743 16373 0 10801 (radio 0.04% / 0.28% tx 0.15% / 0.11% listen 0.22% / 0.16%)</t>
  </si>
  <si>
    <t xml:space="preserve"> 499207 P 0.18 12 6277173 121498036 341965 454731 0 259008 575871 9254143 10797 41489 0 23025 (radio 0.28% / 0.53% tx 0.26% / 0.10% listen 0.01% / 0.42%)</t>
  </si>
  <si>
    <t xml:space="preserve"> 499208 P 0.18 12 3637762 124142078 168091 320218 0 216152 358148 9469813 13202 15997 0 11412 (radio 0.04% / 0.29% tx 0.13% / 0.13% listen 0.25% / 0.16%)</t>
  </si>
  <si>
    <t xml:space="preserve"> 499207 P 0.18 12 5920198 121861323 270431 436493 0 254747 572727 9257117 13050 34885 0 15591 (radio 0.21% / 0.48% tx 0.21% / 0.13% listen 0.00% / 0.35%)</t>
  </si>
  <si>
    <t xml:space="preserve"> 499207 P 0.18 12 5689803 122092900 315338 436930 0 255375 563300 9266734 13868 35376 0 15856 (radio 0.25% / 0.50% tx 0.24% / 0.14% listen 0.00% / 0.35%)</t>
  </si>
  <si>
    <t xml:space="preserve"> 499207 P 0.18 12 5611154 122171648 430829 527186 0 279799 554569 9275245 12742 34536 0 15121 (radio 0.07% / 0.48% tx 0.00% / 0.12% listen 0.07% / 0.35%)</t>
  </si>
  <si>
    <t xml:space="preserve"> 499208 P 0.18 12 2695237 125081076 202236 261254 0 201442 304165 9523585 9507 13602 0 10765 (radio 0.02% / 0.23% tx 0.15% / 0.09% listen 0.20% / 0.13%)</t>
  </si>
  <si>
    <t xml:space="preserve"> 499208 P 0.18 12 5529021 122246291 274810 451806 0 262555 556802 9273068 16035 35343 0 15229 (radio 0.23% / 0.52% tx 0.21% / 0.16% listen 0.01% / 0.35%)</t>
  </si>
  <si>
    <t xml:space="preserve"> 499207 P 0.18 12 5857032 121924383 289151 478399 0 272307 551880 9277898 10015 36581 0 18655 (radio 0.26% / 0.47% tx 0.22% / 0.10% listen 0.03% / 0.37%)</t>
  </si>
  <si>
    <t xml:space="preserve"> 499207 P 0.18 12 3161812 124624727 193444 322563 0 226683 558591 9271182 9579 32503 0 13867 (radio 0.06% / 0.42% tx 0.15% / 0.09% listen 0.25% / 0.33%)</t>
  </si>
  <si>
    <t xml:space="preserve"> 499208 P 0.18 12 3046042 124726781 181398 320084 0 215943 566741 9261272 27086 50918 0 15229 (radio 0.05% / 0.79% tx 0.14% / 0.27% listen 0.25% / 0.51%)</t>
  </si>
  <si>
    <t xml:space="preserve"> 499208 P 0.18 12 2035994 125741748 163013 258949 0 193876 154408 9673400 10589 16409 0 11515 (radio 0.33% / 0.27% tx 0.12% / 0.10% listen 0.20% / 0.16%)</t>
  </si>
  <si>
    <t xml:space="preserve"> 499207 P 0.18 12 5759147 122023076 381235 461664 0 257138 557200 9272869 11947 35472 0 15810 (radio 0.32% / 0.48% tx 0.29% / 0.12% listen 0.02% / 0.36%)</t>
  </si>
  <si>
    <t xml:space="preserve"> 499207 P 0.18 12 5215869 122566412 363172 458644 0 253508 568081 9261668 15318 35975 0 15608 (radio 0.30% / 0.52% tx 0.28% / 0.15% listen 0.02% / 0.36%)</t>
  </si>
  <si>
    <t xml:space="preserve"> 499208 P 0.18 12 5441600 122343530 288374 458864 0 271380 568534 9261409 14634 38544 0 14789 (radio 0.24% / 0.54% tx 0.22% / 0.14% listen 0.02% / 0.39%)</t>
  </si>
  <si>
    <t xml:space="preserve"> 499207 P 0.18 12 6333186 121449752 551801 597428 0 283892 555673 9272242 11903 41376 0 20783 (radio 0.22% / 0.54% tx 0.09% / 0.12% listen 0.13% / 0.42%)</t>
  </si>
  <si>
    <t xml:space="preserve"> 499207 P 0.18 12 6347718 121437094 434258 563530 0 297971 556461 9273383 12756 33077 0 16341 (radio 0.10% / 0.46% tx 0.00% / 0.12% listen 0.10% / 0.33%)</t>
  </si>
  <si>
    <t xml:space="preserve"> 499208 P 0.18 12 3413213 124361129 184880 266001 0 209538 305131 9522864 9450 13209 0 10810 (radio 0.01% / 0.23% tx 0.14% / 0.09% listen 0.20% / 0.13%)</t>
  </si>
  <si>
    <t>DATA send to 1 'Hello 13'</t>
  </si>
  <si>
    <t>DATA recv 'Hello 13 from the client' from 34</t>
  </si>
  <si>
    <t>DATA recv 'Hello 13 from the client' from 11</t>
  </si>
  <si>
    <t>DATA recv 'Hello 13 from the client' from 28</t>
  </si>
  <si>
    <t>DATA recv 'Hello 13 from the client' from 27</t>
  </si>
  <si>
    <t>DATA recv 'Hello 13 from the client' from 7</t>
  </si>
  <si>
    <t>DATA recv 'Hello 13 from the client' from 6</t>
  </si>
  <si>
    <t>DATA recv 'Hello 13 from the client' from 15</t>
  </si>
  <si>
    <t>DATA recv 'Hello 13 from the client' from 30</t>
  </si>
  <si>
    <t>DATA recv 'Hello 13 from the client' from 25</t>
  </si>
  <si>
    <t>DATA recv 'Hello 13 from the client' from 31</t>
  </si>
  <si>
    <t>DATA recv 'Hello 13 from the client' from 1</t>
  </si>
  <si>
    <t>DATA recv 'Hello 13 from the client' from 8</t>
  </si>
  <si>
    <t>DATA recv 'Hello 13 from the client' from 33</t>
  </si>
  <si>
    <t>DATA recv 'Hello 13 from the client' from 26</t>
  </si>
  <si>
    <t>DATA recv 'Hello 13 from the client' from 16</t>
  </si>
  <si>
    <t>DATA recv 'Hello 13 from the client' from 3</t>
  </si>
  <si>
    <t>DATA recv 'Hello 13 from the client' from 13</t>
  </si>
  <si>
    <t>DATA recv 'Hello 13 from the client' from 32</t>
  </si>
  <si>
    <t>DATA recv 'Hello 13 from the client' from 9</t>
  </si>
  <si>
    <t>DATA recv 'Hello 13 from the client' from 5</t>
  </si>
  <si>
    <t>DATA recv 'Hello 13 from the client' from 17</t>
  </si>
  <si>
    <t>DATA recv 'Hello 13 from the client' from 12</t>
  </si>
  <si>
    <t>DATA recv 'Hello 13 from the client' from 10</t>
  </si>
  <si>
    <t>DATA recv 'Hello 13 from the client' from 29</t>
  </si>
  <si>
    <t>DATA recv 'Hello 13 from the client' from 14</t>
  </si>
  <si>
    <t xml:space="preserve"> 537608 P 0.18 13 1989669 135609514 183802 257330 0 209365 148312 9679564 11126 13960 0 10816 (radio 0.00% / 0.25% tx 0.13% / 0.11% listen 0.18% / 0.14%)</t>
  </si>
  <si>
    <t xml:space="preserve"> 537607 P 0.18 13 6501545 131103979 316346 521031 0 295884 558831 9270924 14443 38302 0 18899 (radio 0.29% / 0.53% tx 0.22% / 0.14% listen 0.06% / 0.38%)</t>
  </si>
  <si>
    <t xml:space="preserve"> 537608 P 0.18 13 1785006 135812920 171229 245571 0 204320 124373 9705645 10483 13641 0 11108 (radio 0.30% / 0.24% tx 0.12% / 0.10% listen 0.17% / 0.13%)</t>
  </si>
  <si>
    <t xml:space="preserve"> 537607 P 0.18 13 5792851 131816254 291041 487352 0 286532 559409 9270119 16067 39960 0 17240 (radio 0.25% / 0.56% tx 0.21% / 0.16% listen 0.04% / 0.40%)</t>
  </si>
  <si>
    <t xml:space="preserve"> 537608 P 0.18 13 1772373 135825518 167046 242788 0 205564 126780 9701085 10690 13695 0 11295 (radio 0.29% / 0.24% tx 0.12% / 0.10% listen 0.17% / 0.13%)</t>
  </si>
  <si>
    <t xml:space="preserve"> 537607 P 0.18 13 5789028 131818317 511781 519755 0 253306 547119 9282305 16518 39104 0 15747 (radio 0.12% / 0.56% tx 0.05% / 0.16% listen 0.06% / 0.39%)</t>
  </si>
  <si>
    <t xml:space="preserve"> 537607 P 0.18 13 6706500 130903507 295950 509947 0 291125 578725 9250720 15862 44621 0 19046 (radio 0.27% / 0.61% tx 0.21% / 0.16% listen 0.05% / 0.45%)</t>
  </si>
  <si>
    <t xml:space="preserve"> 537608 P 0.18 13 2312886 135301667 165846 276682 0 208802 175466 9654143 10313 16030 0 11013 (radio 0.00% / 0.26% tx 0.12% / 0.10% listen 0.20% / 0.16%)</t>
  </si>
  <si>
    <t xml:space="preserve"> 537607 P 0.18 13 3666896 133935268 221303 380900 0 240872 604506 9223137 32121 50839 0 16544 (radio 0.12% / 0.84% tx 0.16% / 0.32% listen 0.27% / 0.51%)</t>
  </si>
  <si>
    <t xml:space="preserve"> 537608 P 0.18 13 2924216 134677583 209690 309748 0 214259 237953 9589939 12829 17673 0 11428 (radio 0.06% / 0.31% tx 0.15% / 0.13% listen 0.22% / 0.17%)</t>
  </si>
  <si>
    <t xml:space="preserve"> 537607 P 0.18 13 6856850 130748068 360403 499049 0 281759 579674 9250032 18438 44318 0 22751 (radio 0.00% / 0.63% tx 0.26% / 0.18% listen 0.05% / 0.45%)</t>
  </si>
  <si>
    <t xml:space="preserve"> 537608 P 0.18 13 4000402 133607271 178891 338030 0 226894 362637 9465193 10800 17812 0 10742 (radio 0.06% / 0.29% tx 0.13% / 0.10% listen 0.24% / 0.18%)</t>
  </si>
  <si>
    <t xml:space="preserve"> 537607 P 0.18 13 6520440 131090877 286931 482607 0 272676 600239 9229554 16500 46114 0 17929 (radio 0.24% / 0.63% tx 0.20% / 0.16% listen 0.03% / 0.46%)</t>
  </si>
  <si>
    <t xml:space="preserve"> 537607 P 0.18 13 6249487 131363010 326601 476738 0 274236 559681 9270110 11263 39808 0 18861 (radio 0.27% / 0.51% tx 0.23% / 0.11% listen 0.03% / 0.40%)</t>
  </si>
  <si>
    <t xml:space="preserve"> 537607 P 0.18 13 6191571 131420767 451857 570976 0 298747 580414 9249119 21028 43790 0 18948 (radio 0.11% / 0.65% tx 0.01% / 0.21% listen 0.10% / 0.44%)</t>
  </si>
  <si>
    <t xml:space="preserve"> 537608 P 0.18 13 2998802 134605202 211684 274670 0 212561 303562 9524126 9448 13416 0 11119 (radio 0.04% / 0.23% tx 0.15% / 0.09% listen 0.19% / 0.13%)</t>
  </si>
  <si>
    <t xml:space="preserve"> 537608 P 0.18 13 6089408 131515461 289119 492845 0 280949 560384 9269170 14309 41039 0 18394 (radio 0.25% / 0.56% tx 0.21% / 0.14% listen 0.04% / 0.41%)</t>
  </si>
  <si>
    <t xml:space="preserve"> 537607 P 0.18 13 6428016 131183061 305348 519393 0 290122 570981 9258678 16197 40994 0 17815 (radio 0.28% / 0.58% tx 0.22% / 0.16% listen 0.06% / 0.41%)</t>
  </si>
  <si>
    <t xml:space="preserve"> 537607 P 0.18 13 3745902 133870467 214096 368692 0 245604 584087 9245740 20652 46129 0 18921 (radio 0.11% / 0.67% tx 0.15% / 0.21% listen 0.26% / 0.46%)</t>
  </si>
  <si>
    <t xml:space="preserve"> 537608 P 0.18 13 3623927 133978593 205946 372777 0 233973 577882 9251812 24548 52693 0 18030 (radio 0.10% / 0.78% tx 0.14% / 0.24% listen 0.27% / 0.53%)</t>
  </si>
  <si>
    <t xml:space="preserve"> 537608 P 0.18 13 2193700 135411809 176173 274996 0 205485 157703 9670061 13160 16047 0 11609 (radio 0.01% / 0.29% tx 0.12% / 0.13% listen 0.19% / 0.16%)</t>
  </si>
  <si>
    <t xml:space="preserve"> 537607 P 0.18 13 6328178 131284034 392599 502443 0 279516 569028 9260958 11364 40779 0 22378 (radio 0.02% / 0.53% tx 0.28% / 0.11% listen 0.05% / 0.41%)</t>
  </si>
  <si>
    <t xml:space="preserve"> 537607 P 0.18 13 5801774 131810017 383385 504763 0 274542 585902 9243605 20213 46119 0 21034 (radio 0.02% / 0.67% tx 0.27% / 0.20% listen 0.05% / 0.46%)</t>
  </si>
  <si>
    <t xml:space="preserve"> 537608 P 0.18 13 5992323 131622497 299259 498028 0 290933 550720 9278967 10885 39164 0 19553 (radio 0.26% / 0.50% tx 0.21% / 0.11% listen 0.04% / 0.39%)</t>
  </si>
  <si>
    <t xml:space="preserve"> 537607 P 0.18 13 6898124 130712405 567409 643198 0 307647 564935 9262653 15608 45770 0 23755 (radio 0.25% / 0.62% tx 0.10% / 0.15% listen 0.15% / 0.46%)</t>
  </si>
  <si>
    <t xml:space="preserve"> 537607 P 0.18 13 6942688 130671640 452098 609084 0 316032 594967 9234546 17840 45554 0 18061 (radio 0.14% / 0.64% tx 0.01% / 0.18% listen 0.13% / 0.46%)</t>
  </si>
  <si>
    <t xml:space="preserve"> 537608 P 0.18 13 3716237 133887771 194339 279077 0 220567 303021 9526642 9459 13076 0 11029 (radio 0.03% / 0.22% tx 0.14% / 0.09% listen 0.20% / 0.13%)</t>
  </si>
  <si>
    <t>DATA send to 1 'Hello 14'</t>
  </si>
  <si>
    <t>DATA recv 'Hello 14 from the client' from 34</t>
  </si>
  <si>
    <t>DATA recv 'Hello 14 from the client' from 11</t>
  </si>
  <si>
    <t>DATA recv 'Hello 14 from the client' from 28</t>
  </si>
  <si>
    <t>DATA recv 'Hello 14 from the client' from 7</t>
  </si>
  <si>
    <t>DATA recv 'Hello 14 from the client' from 30</t>
  </si>
  <si>
    <t>DATA recv 'Hello 14 from the client' from 31</t>
  </si>
  <si>
    <t>DATA recv 'Hello 14 from the client' from 27</t>
  </si>
  <si>
    <t>DATA recv 'Hello 14 from the client' from 33</t>
  </si>
  <si>
    <t>DATA recv 'Hello 14 from the client' from 25</t>
  </si>
  <si>
    <t>DATA recv 'Hello 14 from the client' from 16</t>
  </si>
  <si>
    <t>DATA recv 'Hello 14 from the client' from 12</t>
  </si>
  <si>
    <t>DATA recv 'Hello 14 from the client' from 4</t>
  </si>
  <si>
    <t>DATA recv 'Hello 14 from the client' from 8</t>
  </si>
  <si>
    <t>DATA recv 'Hello 14 from the client' from 15</t>
  </si>
  <si>
    <t>DATA recv 'Hello 14 from the client' from 1</t>
  </si>
  <si>
    <t>DATA recv 'Hello 14 from the client' from 26</t>
  </si>
  <si>
    <t>DATA recv 'Hello 14 from the client' from 14</t>
  </si>
  <si>
    <t>DATA recv 'Hello 14 from the client' from 2</t>
  </si>
  <si>
    <t>DATA recv 'Hello 14 from the client' from 17</t>
  </si>
  <si>
    <t>DATA recv 'Hello 14 from the client' from 29</t>
  </si>
  <si>
    <t>DATA recv 'Hello 14 from the client' from 3</t>
  </si>
  <si>
    <t>DATA recv 'Hello 14 from the client' from 32</t>
  </si>
  <si>
    <t>DATA recv 'Hello 14 from the client' from 13</t>
  </si>
  <si>
    <t>DATA recv 'Hello 14 from the client' from 10</t>
  </si>
  <si>
    <t>DATA recv 'Hello 14 from the client' from 5</t>
  </si>
  <si>
    <t>DATA recv 'Hello 14 from the client' from 9</t>
  </si>
  <si>
    <t>DATA recv 'Hello 14 from the client' from 6</t>
  </si>
  <si>
    <t xml:space="preserve"> 576008 P 0.18 14 2137559 145289591 194846 271487 0 220358 147887 9680077 11044 14157 0 10993 (radio 0.02% / 0.25% tx 0.13% / 0.11% listen 0.18% / 0.14%)</t>
  </si>
  <si>
    <t xml:space="preserve"> 576007 P 0.18 14 7100441 140334839 340259 568962 0 316386 598893 9230860 23913 47931 0 20502 (radio 0.03% / 0.73% tx 0.23% / 0.24% listen 0.09% / 0.48%)</t>
  </si>
  <si>
    <t xml:space="preserve"> 576008 P 0.18 14 1912488 145513382 181922 259663 0 215553 127479 9700462 10693 14092 0 11233 (radio 0.00% / 0.25% tx 0.12% / 0.10% listen 0.17% / 0.14%)</t>
  </si>
  <si>
    <t xml:space="preserve"> 576007 P 0.18 14 6370335 141068401 308794 533396 0 308498 577481 9252147 17753 46044 0 21966 (radio 0.27% / 0.64% tx 0.20% / 0.18% listen 0.07% / 0.46%)</t>
  </si>
  <si>
    <t xml:space="preserve"> 576008 P 0.18 14 1897610 145528293 177609 256148 0 216936 125234 9702775 10563 13360 0 11372 (radio 0.00% / 0.24% tx 0.12% / 0.10% listen 0.17% / 0.13%)</t>
  </si>
  <si>
    <t xml:space="preserve"> 576007 P 0.18 14 6349727 141087223 532302 562264 0 270309 560696 9268906 20521 42509 0 17003 (radio 0.15% / 0.64% tx 0.06% / 0.20% listen 0.09% / 0.43%)</t>
  </si>
  <si>
    <t xml:space="preserve"> 576007 P 0.18 14 7287120 140152548 314310 553310 0 309529 580617 9249041 18360 43363 0 18404 (radio 0.00% / 0.62% tx 0.21% / 0.18% listen 0.08% / 0.44%)</t>
  </si>
  <si>
    <t xml:space="preserve"> 576008 P 0.18 14 2484144 144960383 175807 292087 0 219936 171255 9658716 9961 15405 0 11134 (radio 0.02% / 0.25% tx 0.11% / 0.10% listen 0.19% / 0.15%)</t>
  </si>
  <si>
    <t xml:space="preserve"> 576007 P 0.18 14 4199867 143230118 232701 421627 0 261391 532968 9294850 11398 40727 0 20519 (radio 0.15% / 0.53% tx 0.15% / 0.11% listen 0.28% / 0.41%)</t>
  </si>
  <si>
    <t xml:space="preserve"> 576008 P 0.18 14 3161725 144268002 222253 327257 0 226051 237506 9590419 12563 17509 0 11792 (radio 0.08% / 0.30% tx 0.15% / 0.12% listen 0.22% / 0.17%)</t>
  </si>
  <si>
    <t xml:space="preserve"> 576007 P 0.18 14 7454434 139980502 379757 552141 0 304973 597581 9232434 19354 53092 0 23214 (radio 0.04% / 0.73% tx 0.25% / 0.19% listen 0.08% / 0.54%)</t>
  </si>
  <si>
    <t xml:space="preserve"> 576008 P 0.18 14 4360569 143077141 189406 356034 0 237784 360164 9469870 10515 18004 0 10890 (radio 0.07% / 0.29% tx 0.12% / 0.10% listen 0.24% / 0.18%)</t>
  </si>
  <si>
    <t xml:space="preserve"> 576007 P 0.18 14 7110325 140330822 298596 527938 0 292035 589882 9239945 11665 45331 0 19359 (radio 0.26% / 0.57% tx 0.20% / 0.11% listen 0.06% / 0.46%)</t>
  </si>
  <si>
    <t xml:space="preserve"> 576007 P 0.18 14 6842832 140599240 343885 525409 0 295159 593342 9236230 17284 48671 0 20923 (radio 0.00% / 0.67% tx 0.23% / 0.17% listen 0.06% / 0.49%)</t>
  </si>
  <si>
    <t xml:space="preserve"> 576007 P 0.18 14 6747098 140694904 463143 615946 0 323342 555524 9274137 11286 44970 0 24595 (radio 0.14% / 0.57% tx 0.02% / 0.11% listen 0.12% / 0.45%)</t>
  </si>
  <si>
    <t xml:space="preserve"> 576008 P 0.18 14 3303995 144127800 221193 288198 0 223807 305190 9522598 9509 13528 0 11246 (radio 0.05% / 0.23% tx 0.15% / 0.09% listen 0.19% / 0.13%)</t>
  </si>
  <si>
    <t xml:space="preserve"> 576008 P 0.18 14 6682710 140752048 312946 537523 0 298792 593299 9236587 23827 44678 0 17843 (radio 0.28% / 0.69% tx 0.21% / 0.24% listen 0.07% / 0.45%)</t>
  </si>
  <si>
    <t xml:space="preserve"> 576007 P 0.18 14 7040986 140400071 332831 571599 0 310146 612967 9217010 27483 52206 0 20024 (radio 0.03% / 0.81% tx 0.22% / 0.27% listen 0.09% / 0.53%)</t>
  </si>
  <si>
    <t xml:space="preserve"> 576007 P 0.18 14 4374846 143071315 243554 422726 0 264279 628941 9200848 29458 54034 0 18675 (radio 0.16% / 0.84% tx 0.16% / 0.29% listen 0.28% / 0.54%)</t>
  </si>
  <si>
    <t xml:space="preserve"> 576008 P 0.18 14 4205820 143224568 226156 427487 0 254655 581890 9245975 20210 54710 0 20682 (radio 0.15% / 0.76% tx 0.15% / 0.20% listen 0.28% / 0.55%)</t>
  </si>
  <si>
    <t xml:space="preserve"> 576008 P 0.18 14 2354990 145080238 189536 291013 0 216857 161287 9668429 13363 16017 0 11372 (radio 0.03% / 0.29% tx 0.12% / 0.13% listen 0.19% / 0.16%)</t>
  </si>
  <si>
    <t xml:space="preserve"> 576007 P 0.18 14 6916581 140525478 414724 550631 0 297769 588400 9241444 22125 48188 0 18253 (radio 0.07% / 0.71% tx 0.28% / 0.22% listen 0.08% / 0.49%)</t>
  </si>
  <si>
    <t xml:space="preserve"> 576007 P 0.18 14 6404307 141037374 407382 554916 0 296877 602530 9227357 23997 50153 0 22335 (radio 0.07% / 0.75% tx 0.27% / 0.24% listen 0.08% / 0.51%)</t>
  </si>
  <si>
    <t xml:space="preserve"> 576008 P 0.18 14 6583603 140860901 320120 543627 0 312595 591277 9238404 20861 45599 0 21662 (radio 0.00% / 0.67% tx 0.21% / 0.21% listen 0.07% / 0.46%)</t>
  </si>
  <si>
    <t xml:space="preserve"> 576007 P 0.18 14 7450964 139989112 581105 690338 0 333994 552837 9276707 13696 47140 0 26347 (radio 0.27% / 0.61% tx 0.10% / 0.13% listen 0.17% / 0.47%)</t>
  </si>
  <si>
    <t xml:space="preserve"> 576007 P 0.18 14 7499148 139944913 463236 650261 0 338085 556457 9273273 11138 41177 0 22053 (radio 0.17% / 0.53% tx 0.02% / 0.11% listen 0.14% / 0.41%)</t>
  </si>
  <si>
    <t xml:space="preserve"> 576008 P 0.18 14 4020249 143411681 203708 291683 0 231642 304009 9523910 9369 12606 0 11075 (radio 0.04% / 0.22% tx 0.13% / 0.09% listen 0.19% / 0.12%)</t>
  </si>
  <si>
    <t>DATA send to 1 'Hello 15'</t>
  </si>
  <si>
    <t>DATA recv 'Hello 15 from the client' from 34</t>
  </si>
  <si>
    <t>DATA recv 'Hello 15 from the client' from 30</t>
  </si>
  <si>
    <t>DATA recv 'Hello 15 from the client' from 28</t>
  </si>
  <si>
    <t>DATA recv 'Hello 15 from the client' from 11</t>
  </si>
  <si>
    <t>DATA recv 'Hello 15 from the client' from 6</t>
  </si>
  <si>
    <t>DATA recv 'Hello 15 from the client' from 31</t>
  </si>
  <si>
    <t>DATA recv 'Hello 15 from the client' from 27</t>
  </si>
  <si>
    <t>DATA recv 'Hello 15 from the client' from 7</t>
  </si>
  <si>
    <t>DATA recv 'Hello 15 from the client' from 1</t>
  </si>
  <si>
    <t>DATA recv 'Hello 15 from the client' from 33</t>
  </si>
  <si>
    <t>DATA recv 'Hello 15 from the client' from 14</t>
  </si>
  <si>
    <t>DATA recv 'Hello 15 from the client' from 8</t>
  </si>
  <si>
    <t>DATA recv 'Hello 15 from the client' from 2</t>
  </si>
  <si>
    <t>DATA recv 'Hello 15 from the client' from 25</t>
  </si>
  <si>
    <t>DATA recv 'Hello 15 from the client' from 15</t>
  </si>
  <si>
    <t>DATA recv 'Hello 15 from the client' from 16</t>
  </si>
  <si>
    <t>DATA recv 'Hello 15 from the client' from 12</t>
  </si>
  <si>
    <t>DATA recv 'Hello 15 from the client' from 4</t>
  </si>
  <si>
    <t>DATA recv 'Hello 15 from the client' from 9</t>
  </si>
  <si>
    <t>DATA recv 'Hello 15 from the client' from 5</t>
  </si>
  <si>
    <t>DATA recv 'Hello 15 from the client' from 26</t>
  </si>
  <si>
    <t>DATA recv 'Hello 15 from the client' from 29</t>
  </si>
  <si>
    <t>DATA recv 'Hello 15 from the client' from 32</t>
  </si>
  <si>
    <t>DATA recv 'Hello 15 from the client' from 10</t>
  </si>
  <si>
    <t>DATA recv 'Hello 15 from the client' from 13</t>
  </si>
  <si>
    <t>DATA recv 'Hello 15 from the client' from 17</t>
  </si>
  <si>
    <t xml:space="preserve"> 614408 P 0.18 15 2282341 154974608 205335 284709 0 231224 144779 9685017 10489 13222 0 10866 (radio 0.03% / 0.24% tx 0.13% / 0.10% listen 0.18% / 0.13%)</t>
  </si>
  <si>
    <t xml:space="preserve"> 614407 P 0.18 15 7691199 149573833 360943 609493 0 331402 590755 9238994 20684 40531 0 15016 (radio 0.07% / 0.62% tx 0.22% / 0.21% listen 0.11% / 0.41%)</t>
  </si>
  <si>
    <t xml:space="preserve"> 614408 P 0.18 15 2038800 155215037 192413 273418 0 227043 126309 9701655 10491 13755 0 11490 (radio 0.02% / 0.24% tx 0.12% / 0.10% listen 0.17% / 0.13%)</t>
  </si>
  <si>
    <t xml:space="preserve"> 614407 P 0.18 15 6961919 150306345 320655 576163 0 326645 591581 9237944 11861 42767 0 18147 (radio 0.02% / 0.55% tx 0.20% / 0.12% listen 0.09% / 0.43%)</t>
  </si>
  <si>
    <t xml:space="preserve"> 614408 P 0.18 15 2026275 155227552 188646 270218 0 228206 128662 9699259 11037 14070 0 11270 (radio 0.01% / 0.25% tx 0.11% / 0.11% listen 0.17% / 0.14%)</t>
  </si>
  <si>
    <t xml:space="preserve"> 614407 P 0.18 15 6910701 150355748 552651 601061 0 285102 560971 9268525 20349 38797 0 14793 (radio 0.18% / 0.60% tx 0.07% / 0.20% listen 0.10% / 0.39%)</t>
  </si>
  <si>
    <t xml:space="preserve"> 614407 P 0.18 15 7926811 149342346 330301 607521 0 327144 639688 9189798 15991 54211 0 17615 (radio 0.05% / 0.71% tx 0.21% / 0.16% listen 0.11% / 0.55%)</t>
  </si>
  <si>
    <t xml:space="preserve"> 614408 P 0.18 15 2666880 154607218 189547 308628 0 231232 182733 9646835 13740 16541 0 11296 (radio 0.04% / 0.30% tx 0.12% / 0.13% listen 0.19% / 0.16%)</t>
  </si>
  <si>
    <t xml:space="preserve"> 614407 P 0.18 15 4778737 152480973 248734 466036 0 277302 578867 9250855 16033 44409 0 15911 (radio 0.18% / 0.61% tx 0.15% / 0.16% listen 0.02% / 0.45%)</t>
  </si>
  <si>
    <t xml:space="preserve"> 614408 P 0.18 15 3399166 153860343 234892 344735 0 237087 237438 9592341 12639 17478 0 11036 (radio 0.09% / 0.30% tx 0.14% / 0.12% listen 0.21% / 0.17%)</t>
  </si>
  <si>
    <t xml:space="preserve"> 614407 P 0.18 15 8043719 149219013 394719 599511 0 327318 589282 9238511 14962 47370 0 22345 (radio 0.08% / 0.63% tx 0.25% / 0.15% listen 0.10% / 0.48%)</t>
  </si>
  <si>
    <t xml:space="preserve"> 614408 P 0.18 15 4724599 152540880 200480 374571 0 249016 364027 9463739 11074 18537 0 11232 (radio 0.09% / 0.30% tx 0.12% / 0.11% listen 0.23% / 0.18%)</t>
  </si>
  <si>
    <t xml:space="preserve"> 614407 P 0.18 15 7710035 149558905 315826 571957 0 310320 599707 9228083 17230 44019 0 18285 (radio 0.01% / 0.62% tx 0.20% / 0.17% listen 0.09% / 0.44%)</t>
  </si>
  <si>
    <t xml:space="preserve"> 614407 P 0.18 15 7395314 149876397 355457 561684 0 312836 552479 9277157 11572 36275 0 17677 (radio 0.03% / 0.48% tx 0.22% / 0.11% listen 0.08% / 0.36%)</t>
  </si>
  <si>
    <t xml:space="preserve"> 614407 P 0.18 15 7344915 149926533 481997 662141 0 344643 597814 9231629 18854 46195 0 21301 (radio 0.18% / 0.66% tx 0.03% / 0.19% listen 0.14% / 0.46%)</t>
  </si>
  <si>
    <t xml:space="preserve"> 614408 P 0.18 15 3606316 153654977 230578 300948 0 234693 302318 9527177 9385 12750 0 10886 (radio 0.06% / 0.22% tx 0.14% / 0.09% listen 0.19% / 0.12%)</t>
  </si>
  <si>
    <t xml:space="preserve"> 614408 P 0.18 15 7239804 150024718 326423 575515 0 317203 557091 9272670 13477 37992 0 18411 (radio 0.02% / 0.52% tx 0.20% / 0.13% listen 0.09% / 0.38%)</t>
  </si>
  <si>
    <t xml:space="preserve"> 614407 P 0.18 15 7633396 149637374 348868 613036 0 327176 592407 9237303 16037 41437 0 17030 (radio 0.06% / 0.58% tx 0.22% / 0.16% listen 0.11% / 0.42%)</t>
  </si>
  <si>
    <t xml:space="preserve"> 614407 P 0.18 15 4954474 152321434 258937 466458 0 285183 579625 9250119 15383 43732 0 20904 (radio 0.18% / 0.60% tx 0.16% / 0.15% listen 0.02% / 0.44%)</t>
  </si>
  <si>
    <t xml:space="preserve"> 614408 P 0.18 15 4759198 152499240 239802 472510 0 274401 553375 9274672 13646 45023 0 19746 (radio 0.17% / 0.59% tx 0.15% / 0.13% listen 0.02% / 0.45%)</t>
  </si>
  <si>
    <t xml:space="preserve"> 614408 P 0.18 15 2513847 154749286 202627 306859 0 228370 158854 9669048 13091 15846 0 11513 (radio 0.05% / 0.29% tx 0.12% / 0.13% listen 0.19% / 0.16%)</t>
  </si>
  <si>
    <t xml:space="preserve"> 614407 P 0.18 15 7521488 149750071 437561 598863 0 318754 604904 9224593 22837 48232 0 20985 (radio 0.11% / 0.72% tx 0.00% / 0.23% listen 0.10% / 0.49%)</t>
  </si>
  <si>
    <t xml:space="preserve"> 614407 P 0.18 15 7023891 150245353 425134 609101 0 321515 619581 9207979 17752 54185 0 24638 (radio 0.11% / 0.73% tx 0.27% / 0.18% listen 0.11% / 0.55%)</t>
  </si>
  <si>
    <t xml:space="preserve"> 614408 P 0.18 15 7158053 150116178 333813 583379 0 331725 574447 9255277 13693 39752 0 19130 (radio 0.03% / 0.54% tx 0.21% / 0.13% listen 0.09% / 0.40%)</t>
  </si>
  <si>
    <t xml:space="preserve"> 614407 P 0.18 15 8042805 149225051 601326 739392 0 356966 591838 9235939 20221 49054 0 22972 (radio 0.03% / 0.70% tx 0.10% / 0.20% listen 0.19% / 0.49%)</t>
  </si>
  <si>
    <t xml:space="preserve"> 614407 P 0.18 15 8111524 149160290 487048 699795 0 357260 612373 9215377 23812 49534 0 19175 (radio 0.20% / 0.74% tx 0.03% / 0.24% listen 0.17% / 0.50%)</t>
  </si>
  <si>
    <t xml:space="preserve"> 614408 P 0.18 15 4324349 152935484 213080 304397 0 242512 304097 9523803 9372 12714 0 10870 (radio 0.05% / 0.22% tx 0.13% / 0.09% listen 0.19% / 0.12%)</t>
  </si>
  <si>
    <t>DATA send to 1 'Hello 16'</t>
  </si>
  <si>
    <t>DATA recv 'Hello 16 from the client' from 2</t>
  </si>
  <si>
    <t>DATA recv 'Hello 16 from the client' from 6</t>
  </si>
  <si>
    <t>DATA recv 'Hello 16 from the client' from 34</t>
  </si>
  <si>
    <t>DATA recv 'Hello 16 from the client' from 28</t>
  </si>
  <si>
    <t>DATA recv 'Hello 16 from the client' from 27</t>
  </si>
  <si>
    <t>DATA recv 'Hello 16 from the client' from 25</t>
  </si>
  <si>
    <t>DATA recv 'Hello 16 from the client' from 33</t>
  </si>
  <si>
    <t>DATA recv 'Hello 16 from the client' from 30</t>
  </si>
  <si>
    <t>DATA recv 'Hello 16 from the client' from 31</t>
  </si>
  <si>
    <t>DATA recv 'Hello 16 from the client' from 10</t>
  </si>
  <si>
    <t>DATA recv 'Hello 16 from the client' from 9</t>
  </si>
  <si>
    <t>DATA recv 'Hello 16 from the client' from 29</t>
  </si>
  <si>
    <t>DATA recv 'Hello 16 from the client' from 26</t>
  </si>
  <si>
    <t>DATA recv 'Hello 16 from the client' from 5</t>
  </si>
  <si>
    <t>DATA recv 'Hello 16 from the client' from 32</t>
  </si>
  <si>
    <t>DATA recv 'Hello 16 from the client' from 17</t>
  </si>
  <si>
    <t>DATA recv 'Hello 16 from the client' from 8</t>
  </si>
  <si>
    <t>DATA recv 'Hello 16 from the client' from 4</t>
  </si>
  <si>
    <t>DATA recv 'Hello 16 from the client' from 14</t>
  </si>
  <si>
    <t>DATA recv 'Hello 16 from the client' from 7</t>
  </si>
  <si>
    <t>DATA recv 'Hello 16 from the client' from 13</t>
  </si>
  <si>
    <t>DATA recv 'Hello 16 from the client' from 3</t>
  </si>
  <si>
    <t>DATA recv 'Hello 16 from the client' from 11</t>
  </si>
  <si>
    <t>DATA recv 'Hello 16 from the client' from 16</t>
  </si>
  <si>
    <t>DATA recv 'Hello 16 from the client' from 12</t>
  </si>
  <si>
    <t>DATA recv 'Hello 16 from the client' from 1</t>
  </si>
  <si>
    <t xml:space="preserve"> 652808 P 0.18 16 2430422 164654461 216302 299012 0 242446 148078 9679853 10967 14303 0 11222 (radio 0.05% / 0.25% tx 0.12% / 0.11% listen 0.17% / 0.14%)</t>
  </si>
  <si>
    <t xml:space="preserve"> 652807 P 0.18 16 8250857 158843941 372393 648134 0 348716 559655 9270108 11450 38641 0 17314 (radio 0.09% / 0.50% tx 0.22% / 0.11% listen 0.13% / 0.39%)</t>
  </si>
  <si>
    <t xml:space="preserve"> 652808 P 0.18 16 2169132 164912710 203790 288190 0 238448 130329 9697673 11377 14772 0 11405 (radio 0.03% / 0.26% tx 0.12% / 0.11% listen 0.17% / 0.15%)</t>
  </si>
  <si>
    <t xml:space="preserve"> 652808 P 0.18 16 2159133 164922625 201349 285427 0 239247 132855 9695073 12703 15209 0 11041 (radio 0.03% / 0.28% tx 0.12% / 0.12% listen 0.17% / 0.15%)</t>
  </si>
  <si>
    <t xml:space="preserve"> 652807 P 0.18 16 7464935 159631018 564809 643129 0 300332 554231 9275270 12158 42068 0 15230 (radio 0.20% / 0.55% tx 0.08% / 0.12% listen 0.12% / 0.42%)</t>
  </si>
  <si>
    <t xml:space="preserve"> 652807 P 0.18 16 8511052 158587772 345548 644746 0 342797 584238 9245426 15247 37225 0 15653 (radio 0.07% / 0.53% tx 0.20% / 0.15% listen 0.12% / 0.37%)</t>
  </si>
  <si>
    <t xml:space="preserve"> 652808 P 0.18 16 2845106 164258755 200215 325826 0 243423 178223 9651537 10668 17198 0 12191 (radio 0.05% / 0.28% tx 0.11% / 0.10% listen 0.19% / 0.17%)</t>
  </si>
  <si>
    <t xml:space="preserve"> 652807 P 0.18 16 5372105 161717317 265639 520637 0 294569 593365 9236344 16905 54601 0 17267 (radio 0.21% / 0.72% tx 0.15% / 0.17% listen 0.05% / 0.55%)</t>
  </si>
  <si>
    <t xml:space="preserve"> 652808 P 0.18 16 3639076 163448438 248005 362693 0 248157 239907 9588095 13113 17958 0 11070 (radio 0.10% / 0.31% tx 0.14% / 0.13% listen 0.21% / 0.18%)</t>
  </si>
  <si>
    <t xml:space="preserve"> 652807 P 0.18 16 8651105 158441328 408349 650228 0 350076 607383 9222315 13630 50717 0 22758 (radio 0.11% / 0.65% tx 0.24% / 0.13% listen 0.13% / 0.51%)</t>
  </si>
  <si>
    <t xml:space="preserve"> 652808 P 0.18 16 5086794 162008630 211485 392237 0 259982 362192 9467750 11005 17666 0 10966 (radio 0.10% / 0.29% tx 0.12% / 0.11% listen 0.23% / 0.17%)</t>
  </si>
  <si>
    <t xml:space="preserve"> 652807 P 0.18 16 8330787 158767888 334655 618427 0 327771 620749 9208983 18829 46470 0 17451 (radio 0.05% / 0.66% tx 0.20% / 0.19% listen 0.11% / 0.47%)</t>
  </si>
  <si>
    <t xml:space="preserve"> 652807 P 0.18 16 7998828 159102378 376382 605858 0 328194 603511 9225981 20925 44174 0 15358 (radio 0.07% / 0.66% tx 0.22% / 0.21% listen 0.10% / 0.44%)</t>
  </si>
  <si>
    <t xml:space="preserve"> 652807 P 0.18 16 7915103 159184031 499999 700979 0 361746 570185 9257498 18002 38838 0 17103 (radio 0.20% / 0.57% tx 0.04% / 0.18% listen 0.16% / 0.39%)</t>
  </si>
  <si>
    <t xml:space="preserve"> 652808 P 0.18 16 3911940 163177085 240093 314472 0 245445 305621 9522108 9515 13524 0 10752 (radio 0.07% / 0.23% tx 0.14% / 0.09% listen 0.18% / 0.13%)</t>
  </si>
  <si>
    <t xml:space="preserve"> 652808 P 0.18 16 7830380 159263664 341704 625090 0 338397 590573 9238946 15281 49575 0 21194 (radio 0.06% / 0.65% tx 0.20% / 0.15% listen 0.11% / 0.50%)</t>
  </si>
  <si>
    <t xml:space="preserve"> 652807 P 0.18 16 8244629 158856061 364445 660342 0 342104 611230 9218687 15577 47306 0 14928 (radio 0.09% / 0.63% tx 0.21% / 0.15% listen 0.13% / 0.48%)</t>
  </si>
  <si>
    <t xml:space="preserve"> 652807 P 0.18 16 5573152 161532671 280539 521210 0 305651 618675 9211237 21602 54752 0 20468 (radio 0.22% / 0.77% tx 0.16% / 0.21% listen 0.05% / 0.55%)</t>
  </si>
  <si>
    <t xml:space="preserve"> 652808 P 0.18 16 5329358 161759091 257946 523845 0 288806 570157 9259851 18144 51335 0 14405 (radio 0.21% / 0.70% tx 0.15% / 0.18% listen 0.05% / 0.52%)</t>
  </si>
  <si>
    <t xml:space="preserve"> 652808 P 0.18 16 2672139 164419061 216292 323636 0 239800 158289 9669775 13665 16777 0 11430 (radio 0.06% / 0.30% tx 0.12% / 0.13% listen 0.19% / 0.17%)</t>
  </si>
  <si>
    <t xml:space="preserve"> 652807 P 0.18 16 8101535 159000009 454580 641769 0 338037 580044 9249938 17019 42906 0 19283 (radio 0.14% / 0.60% tx 0.01% / 0.17% listen 0.12% / 0.43%)</t>
  </si>
  <si>
    <t xml:space="preserve"> 652808 P 0.18 16 7750040 159353785 346986 625340 0 350551 591984 9237607 13173 41961 0 18826 (radio 0.06% / 0.56% tx 0.20% / 0.13% listen 0.11% / 0.42%)</t>
  </si>
  <si>
    <t xml:space="preserve"> 652807 P 0.18 16 8621928 158475500 621901 785039 0 378182 579120 9250449 20575 45647 0 21216 (radio 0.07% / 0.67% tx 0.11% / 0.20% listen 0.21% / 0.46%)</t>
  </si>
  <si>
    <t xml:space="preserve"> 652807 P 0.18 16 8724204 158377396 514620 743357 0 373656 612677 9217106 27572 43562 0 16396 (radio 0.23% / 0.72% tx 0.05% / 0.28% listen 0.18% / 0.44%)</t>
  </si>
  <si>
    <t xml:space="preserve"> 652808 P 0.18 16 4631027 162456769 222610 317916 0 253540 306675 9521285 9530 13519 0 11028 (radio 0.06% / 0.23% tx 0.13% / 0.09% listen 0.19% / 0.13%)</t>
  </si>
  <si>
    <t xml:space="preserve"> 652807 P 0.18 16 7545925 159552315 337086 620232 0 344076 584003 9245970 16431 44069 0 17431 (radio 0.05% / 0.61% tx 0.20% / 0.16% listen 0.11% / 0.44%)</t>
  </si>
  <si>
    <t xml:space="preserve"> 652807 P 0.18 16 7607915 159491000 440127 652380 0 341436 584021 9245647 14993 43279 0 19921 (radio 0.13% / 0.59% tx 0.00% / 0.15% listen 0.13% / 0.44%)</t>
  </si>
  <si>
    <t>DATA send to 1 'Hello 17'</t>
  </si>
  <si>
    <t>DATA recv 'Hello 17 from the client' from 34</t>
  </si>
  <si>
    <t>DATA recv 'Hello 17 from the client' from 2</t>
  </si>
  <si>
    <t>DATA recv 'Hello 17 from the client' from 30</t>
  </si>
  <si>
    <t>DATA recv 'Hello 17 from the client' from 4</t>
  </si>
  <si>
    <t>DATA recv 'Hello 17 from the client' from 31</t>
  </si>
  <si>
    <t>DATA recv 'Hello 17 from the client' from 28</t>
  </si>
  <si>
    <t>DATA recv 'Hello 17 from the client' from 6</t>
  </si>
  <si>
    <t>DATA recv 'Hello 17 from the client' from 1</t>
  </si>
  <si>
    <t>DATA recv 'Hello 17 from the client' from 27</t>
  </si>
  <si>
    <t>DATA recv 'Hello 17 from the client' from 8</t>
  </si>
  <si>
    <t>DATA recv 'Hello 17 from the client' from 14</t>
  </si>
  <si>
    <t>DATA recv 'Hello 17 from the client' from 33</t>
  </si>
  <si>
    <t>DATA recv 'Hello 17 from the client' from 7</t>
  </si>
  <si>
    <t>DATA recv 'Hello 17 from the client' from 25</t>
  </si>
  <si>
    <t>DATA recv 'Hello 17 from the client' from 12</t>
  </si>
  <si>
    <t>DATA recv 'Hello 17 from the client' from 10</t>
  </si>
  <si>
    <t>DATA recv 'Hello 17 from the client' from 16</t>
  </si>
  <si>
    <t>DATA recv 'Hello 17 from the client' from 26</t>
  </si>
  <si>
    <t>DATA recv 'Hello 17 from the client' from 29</t>
  </si>
  <si>
    <t>DATA recv 'Hello 17 from the client' from 15</t>
  </si>
  <si>
    <t>DATA recv 'Hello 17 from the client' from 17</t>
  </si>
  <si>
    <t>DATA recv 'Hello 17 from the client' from 13</t>
  </si>
  <si>
    <t>DATA recv 'Hello 17 from the client' from 9</t>
  </si>
  <si>
    <t>DATA recv 'Hello 17 from the client' from 32</t>
  </si>
  <si>
    <t>DATA recv 'Hello 17 from the client' from 3</t>
  </si>
  <si>
    <t>DATA recv 'Hello 17 from the client' from 11</t>
  </si>
  <si>
    <t>DATA recv 'Hello 17 from the client' from 5</t>
  </si>
  <si>
    <t xml:space="preserve"> 691208 P 0.18 17 2578923 174333865 227345 313090 0 253436 148498 9679404 11043 14078 0 10990 (radio 0.06% / 0.25% tx 0.12% / 0.11% listen 0.17% / 0.14%)</t>
  </si>
  <si>
    <t xml:space="preserve"> 691207 P 0.18 17 8809336 168115451 383926 689919 0 367964 558476 9271510 11533 41785 0 19248 (radio 0.12% / 0.54% tx 0.21% / 0.11% listen 0.14% / 0.42%)</t>
  </si>
  <si>
    <t xml:space="preserve"> 691208 P 0.18 17 2299148 174610522 215149 302715 0 249619 130013 9697812 11359 14525 0 11171 (radio 0.04% / 0.26% tx 0.12% / 0.11% listen 0.17% / 0.14%)</t>
  </si>
  <si>
    <t xml:space="preserve"> 691208 P 0.18 17 2289525 174622348 214825 298825 0 250083 130389 9699723 13476 13398 0 10836 (radio 0.04% / 0.27% tx 0.12% / 0.13% listen 0.16% / 0.13%)</t>
  </si>
  <si>
    <t xml:space="preserve"> 691207 P 0.18 17 8015395 168910246 578984 679501 0 314202 550457 9279228 14175 36372 0 13870 (radio 0.22% / 0.51% tx 0.08% / 0.14% listen 0.14% / 0.37%)</t>
  </si>
  <si>
    <t xml:space="preserve"> 691207 P 0.18 17 9075379 167852999 359188 680399 0 357519 564324 9265227 13640 35653 0 14722 (radio 0.10% / 0.50% tx 0.20% / 0.13% listen 0.14% / 0.36%)</t>
  </si>
  <si>
    <t xml:space="preserve"> 691208 P 0.18 17 3015056 173918312 210247 341332 0 254303 169947 9659557 10032 15506 0 10880 (radio 0.06% / 0.25% tx 0.11% / 0.10% listen 0.19% / 0.15%)</t>
  </si>
  <si>
    <t xml:space="preserve"> 691208 P 0.18 17 3873847 173043349 260068 379272 0 259197 234768 9594911 12063 16579 0 11040 (radio 0.11% / 0.29% tx 0.14% / 0.12% listen 0.21% / 0.16%)</t>
  </si>
  <si>
    <t xml:space="preserve"> 691207 P 0.18 17 9204654 167717694 419557 689696 0 370405 553546 9276366 11208 39468 0 20329 (radio 0.14% / 0.51% tx 0.23% / 0.11% listen 0.14% / 0.40%)</t>
  </si>
  <si>
    <t xml:space="preserve"> 691208 P 0.18 17 5445508 171479932 221704 409194 0 271408 358711 9471302 10219 16957 0 11426 (radio 0.11% / 0.27% tx 0.12% / 0.10% listen 0.23% / 0.17%)</t>
  </si>
  <si>
    <t xml:space="preserve"> 691207 P 0.18 17 8905770 168022529 350865 658095 0 342083 574980 9254641 16210 39668 0 14312 (radio 0.08% / 0.56% tx 0.19% / 0.16% listen 0.12% / 0.40%)</t>
  </si>
  <si>
    <t xml:space="preserve"> 691207 P 0.18 17 8571872 168357169 390772 645457 0 347036 573041 9254791 14390 39599 0 18842 (radio 0.10% / 0.54% tx 0.22% / 0.14% listen 0.12% / 0.40%)</t>
  </si>
  <si>
    <t xml:space="preserve"> 691207 P 0.18 17 8480411 168448326 513295 739530 0 379091 565305 9264295 13296 38551 0 17345 (radio 0.22% / 0.52% tx 0.04% / 0.13% listen 0.17% / 0.39%)</t>
  </si>
  <si>
    <t xml:space="preserve"> 691208 P 0.18 17 4217174 172699544 249621 327934 0 256537 305231 9522459 9528 13462 0 11092 (radio 0.08% / 0.23% tx 0.14% / 0.09% listen 0.18% / 0.13%)</t>
  </si>
  <si>
    <t xml:space="preserve"> 691208 P 0.18 17 8390447 168533359 354954 662416 0 357565 560064 9269695 13250 37326 0 19168 (radio 0.08% / 0.51% tx 0.20% / 0.13% listen 0.13% / 0.37%)</t>
  </si>
  <si>
    <t xml:space="preserve"> 691207 P 0.18 17 8810793 168119846 376890 701721 0 362828 566161 9263785 12445 41379 0 20724 (radio 0.12% / 0.54% tx 0.21% / 0.12% listen 0.15% / 0.42%)</t>
  </si>
  <si>
    <t xml:space="preserve"> 691207 P 0.18 17 6151177 170784412 293096 564666 0 327304 578022 9251741 12557 43456 0 21653 (radio 0.24% / 0.56% tx 0.16% / 0.12% listen 0.07% / 0.44%)</t>
  </si>
  <si>
    <t xml:space="preserve"> 691208 P 0.18 17 5883442 171034936 270768 566270 0 304426 554081 9275845 12822 42425 0 15620 (radio 0.23% / 0.56% tx 0.15% / 0.13% listen 0.07% / 0.43%)</t>
  </si>
  <si>
    <t xml:space="preserve"> 691208 P 0.18 17 2834443 174086487 229959 340313 0 250351 162301 9667426 13667 16677 0 10551 (radio 0.07% / 0.30% tx 0.12% / 0.13% listen 0.19% / 0.16%)</t>
  </si>
  <si>
    <t xml:space="preserve"> 691207 P 0.18 17 8701645 168227695 469580 681078 0 354619 600107 9227686 15000 39309 0 16582 (radio 0.16% / 0.55% tx 0.02% / 0.15% listen 0.14% / 0.39%)</t>
  </si>
  <si>
    <t xml:space="preserve"> 691208 P 0.18 17 8328189 168605461 367052 668458 0 369710 578146 9251676 20066 43118 0 19159 (radio 0.09% / 0.64% tx 0.20% / 0.20% listen 0.13% / 0.43%)</t>
  </si>
  <si>
    <t xml:space="preserve"> 691207 P 0.18 17 9174249 167750748 635268 824620 0 397622 552318 9275248 13367 39581 0 19440 (radio 0.09% / 0.53% tx 0.11% / 0.13% listen 0.22% / 0.40%)</t>
  </si>
  <si>
    <t xml:space="preserve"> 691207 P 0.18 17 9296778 167634313 531011 780805 0 390253 572571 9256917 16391 37448 0 16597 (radio 0.01% / 0.54% tx 0.05% / 0.16% listen 0.19% / 0.38%)</t>
  </si>
  <si>
    <t xml:space="preserve"> 691208 P 0.18 17 4937099 171978620 232064 330830 0 264389 306069 9521851 9454 12914 0 10849 (radio 0.07% / 0.22% tx 0.13% / 0.09% listen 0.18% / 0.13%)</t>
  </si>
  <si>
    <t xml:space="preserve"> 691207 P 0.18 17 8122719 168805086 353358 659019 0 358331 576791 9252771 16272 38787 0 14255 (radio 0.08% / 0.56% tx 0.19% / 0.16% listen 0.12% / 0.39%)</t>
  </si>
  <si>
    <t xml:space="preserve"> 691207 P 0.18 17 5937310 170981816 279048 564571 0 311120 565202 9264499 13409 43934 0 16551 (radio 0.23% / 0.58% tx 0.15% / 0.13% listen 0.07% / 0.44%)</t>
  </si>
  <si>
    <t xml:space="preserve"> 691207 P 0.18 17 8180807 168747644 452995 695708 0 363406 572889 9256644 12868 43328 0 21970 (radio 0.16% / 0.57% tx 0.01% / 0.13% listen 0.15% / 0.44%)</t>
  </si>
  <si>
    <t>DATA send to 1 'Hello 18'</t>
  </si>
  <si>
    <t>DATA recv 'Hello 18 from the client' from 2</t>
  </si>
  <si>
    <t>DATA recv 'Hello 18 from the client' from 30</t>
  </si>
  <si>
    <t>DATA recv 'Hello 18 from the client' from 31</t>
  </si>
  <si>
    <t>DATA recv 'Hello 18 from the client' from 34</t>
  </si>
  <si>
    <t>DATA recv 'Hello 18 from the client' from 28</t>
  </si>
  <si>
    <t>DATA recv 'Hello 18 from the client' from 27</t>
  </si>
  <si>
    <t>DATA recv 'Hello 18 from the client' from 33</t>
  </si>
  <si>
    <t>DATA recv 'Hello 18 from the client' from 25</t>
  </si>
  <si>
    <t>DATA recv 'Hello 18 from the client' from 10</t>
  </si>
  <si>
    <t>DATA recv 'Hello 18 from the client' from 14</t>
  </si>
  <si>
    <t>DATA recv 'Hello 18 from the client' from 12</t>
  </si>
  <si>
    <t>DATA recv 'Hello 18 from the client' from 6</t>
  </si>
  <si>
    <t>DATA recv 'Hello 18 from the client' from 8</t>
  </si>
  <si>
    <t>DATA recv 'Hello 18 from the client' from 7</t>
  </si>
  <si>
    <t>DATA recv 'Hello 18 from the client' from 26</t>
  </si>
  <si>
    <t>DATA recv 'Hello 18 from the client' from 15</t>
  </si>
  <si>
    <t>DATA recv 'Hello 18 from the client' from 32</t>
  </si>
  <si>
    <t>DATA recv 'Hello 18 from the client' from 3</t>
  </si>
  <si>
    <t>DATA recv 'Hello 18 from the client' from 29</t>
  </si>
  <si>
    <t>DATA recv 'Hello 18 from the client' from 1</t>
  </si>
  <si>
    <t>DATA recv 'Hello 18 from the client' from 13</t>
  </si>
  <si>
    <t>DATA recv 'Hello 18 from the client' from 16</t>
  </si>
  <si>
    <t>DATA recv 'Hello 18 from the client' from 17</t>
  </si>
  <si>
    <t>DATA recv 'Hello 18 from the client' from 11</t>
  </si>
  <si>
    <t>DATA recv 'Hello 18 from the client' from 9</t>
  </si>
  <si>
    <t>DATA recv 'Hello 18 from the client' from 5</t>
  </si>
  <si>
    <t>DATA recv 'Hello 18 from the client' from 4</t>
  </si>
  <si>
    <t xml:space="preserve"> 729608 P 0.18 18 2726576 184016010 238147 326723 0 264518 147650 9682145 10802 13633 0 11082 (radio 0.07% / 0.24% tx 0.12% / 0.10% listen 0.17% / 0.13%)</t>
  </si>
  <si>
    <t xml:space="preserve"> 729607 P 0.18 18 9385631 177369009 395094 728786 0 383276 576292 9253558 11168 38867 0 15312 (radio 0.14% / 0.50% tx 0.21% / 0.11% listen 0.16% / 0.39%)</t>
  </si>
  <si>
    <t xml:space="preserve"> 729608 P 0.18 18 2429639 184310151 228948 316591 0 260909 130488 9699629 13799 13876 0 11290 (radio 0.06% / 0.28% tx 0.12% / 0.14% listen 0.16% / 0.14%)</t>
  </si>
  <si>
    <t xml:space="preserve"> 729608 P 0.18 18 2418973 184320845 225876 313031 0 261201 129445 9698497 11051 14206 0 11118 (radio 0.05% / 0.25% tx 0.12% / 0.11% listen 0.16% / 0.14%)</t>
  </si>
  <si>
    <t xml:space="preserve"> 729607 P 0.18 18 8630561 178124773 599020 732520 0 328200 615163 9214527 20036 53019 0 13998 (radio 0.02% / 0.74% tx 0.09% / 0.20% listen 0.16% / 0.53%)</t>
  </si>
  <si>
    <t xml:space="preserve"> 729608 P 0.18 18 3192647 183570428 220914 357682 0 266122 177588 9652116 10667 16350 0 11819 (radio 0.07% / 0.27% tx 0.11% / 0.10% listen 0.19% / 0.16%)</t>
  </si>
  <si>
    <t xml:space="preserve"> 729607 P 0.18 18 9673414 177084667 375002 727185 0 375755 598032 9231668 15814 46786 0 18236 (radio 0.13% / 0.63% tx 0.20% / 0.16% listen 0.15% / 0.47%)</t>
  </si>
  <si>
    <t xml:space="preserve"> 729608 P 0.18 18 4117559 182629463 275623 396502 0 270089 243709 9586114 15555 17230 0 10892 (radio 0.12% / 0.33% tx 0.14% / 0.15% listen 0.21% / 0.17%)</t>
  </si>
  <si>
    <t xml:space="preserve"> 729607 P 0.18 18 9826999 176925006 444642 740017 0 393401 622342 9207312 25085 50321 0 22996 (radio 0.17% / 0.76% tx 0.00% / 0.25% listen 0.16% / 0.51%)</t>
  </si>
  <si>
    <t xml:space="preserve"> 729608 P 0.18 18 5807882 180945420 232635 427314 0 282815 362371 9465488 10931 18120 0 11407 (radio 0.12% / 0.29% tx 0.12% / 0.11% listen 0.22% / 0.18%)</t>
  </si>
  <si>
    <t xml:space="preserve"> 729607 P 0.18 18 9489461 177266548 366849 698076 0 357361 583688 9244019 15984 39981 0 15278 (radio 0.11% / 0.56% tx 0.19% / 0.16% listen 0.14% / 0.40%)</t>
  </si>
  <si>
    <t xml:space="preserve"> 729607 P 0.18 18 9153473 177605455 404578 687623 0 362881 581598 9248286 13806 42166 0 15845 (radio 0.12% / 0.56% tx 0.21% / 0.14% listen 0.13% / 0.42%)</t>
  </si>
  <si>
    <t xml:space="preserve"> 729607 P 0.18 18 9058372 177700126 526182 783283 0 397329 577958 9251800 12887 43753 0 18238 (radio 0.01% / 0.57% tx 0.05% / 0.13% listen 0.18% / 0.44%)</t>
  </si>
  <si>
    <t xml:space="preserve"> 729608 P 0.18 18 4526978 182217542 262128 341563 0 267955 309801 9517998 12507 13629 0 11418 (radio 0.09% / 0.26% tx 0.14% / 0.12% listen 0.18% / 0.13%)</t>
  </si>
  <si>
    <t xml:space="preserve"> 729608 P 0.18 18 8976021 177777569 372045 708307 0 377266 585571 9244210 17091 45891 0 19701 (radio 0.11% / 0.64% tx 0.19% / 0.17% listen 0.14% / 0.46%)</t>
  </si>
  <si>
    <t xml:space="preserve"> 729607 P 0.18 18 9399399 177360897 390482 741024 0 380406 588603 9241051 13592 39303 0 17578 (radio 0.14% / 0.53% tx 0.20% / 0.13% listen 0.16% / 0.39%)</t>
  </si>
  <si>
    <t xml:space="preserve"> 729607 P 0.18 18 6740364 180024984 303687 612032 0 347732 589184 9240572 10591 47366 0 20428 (radio 0.03% / 0.58% tx 0.16% / 0.10% listen 0.09% / 0.48%)</t>
  </si>
  <si>
    <t xml:space="preserve"> 729608 P 0.18 18 6460554 180287584 290048 613293 0 318498 577109 9252648 19280 47023 0 14072 (radio 0.02% / 0.67% tx 0.15% / 0.19% listen 0.09% / 0.47%)</t>
  </si>
  <si>
    <t xml:space="preserve"> 729608 P 0.18 18 2991663 183757116 243071 356087 0 261740 157217 9670629 13112 15774 0 11389 (radio 0.09% / 0.29% tx 0.13% / 0.13% listen 0.19% / 0.16%)</t>
  </si>
  <si>
    <t xml:space="preserve"> 729607 P 0.18 18 9327983 177430993 494832 725134 0 372571 626335 9203298 25252 44056 0 17952 (radio 0.19% / 0.70% tx 0.03% / 0.25% listen 0.15% / 0.44%)</t>
  </si>
  <si>
    <t xml:space="preserve"> 729608 P 0.18 18 8901205 177862266 383993 707459 0 383832 573013 9256805 16941 39001 0 14122 (radio 0.12% / 0.56% tx 0.20% / 0.17% listen 0.14% / 0.39%)</t>
  </si>
  <si>
    <t xml:space="preserve"> 729607 P 0.18 18 9773662 176980704 656939 874817 0 419631 599410 9229956 21671 50197 0 22009 (radio 0.13% / 0.73% tx 0.12% / 0.22% listen 0.00% / 0.51%)</t>
  </si>
  <si>
    <t xml:space="preserve"> 729607 P 0.18 18 9915361 176845663 552891 826627 0 406846 618580 9211350 21880 45822 0 16593 (radio 0.04% / 0.68% tx 0.06% / 0.22% listen 0.21% / 0.46%)</t>
  </si>
  <si>
    <t xml:space="preserve"> 729608 P 0.18 18 5241322 181504124 241523 343784 0 275253 304220 9525504 9459 12954 0 10864 (radio 0.08% / 0.22% tx 0.12% / 0.09% listen 0.18% / 0.13%)</t>
  </si>
  <si>
    <t xml:space="preserve"> 729607 P 0.18 18 8702753 178054650 366940 698551 0 372934 580031 9249564 13582 39532 0 14603 (radio 0.11% / 0.54% tx 0.19% / 0.13% listen 0.14% / 0.40%)</t>
  </si>
  <si>
    <t xml:space="preserve"> 729607 P 0.18 18 6510369 180238285 296991 608697 0 328274 573056 9256469 17943 44126 0 17154 (radio 0.02% / 0.63% tx 0.15% / 0.18% listen 0.09% / 0.44%)</t>
  </si>
  <si>
    <t xml:space="preserve"> 729607 P 0.18 18 8766376 177991892 471010 741433 0 384782 585566 9244248 18015 45725 0 21376 (radio 0.18% / 0.64% tx 0.02% / 0.18% listen 0.16% / 0.46%)</t>
  </si>
  <si>
    <t>DATA send to 1 'Hello 19'</t>
  </si>
  <si>
    <t>DATA recv 'Hello 19 from the client' from 8</t>
  </si>
  <si>
    <t>DATA recv 'Hello 19 from the client' from 34</t>
  </si>
  <si>
    <t>DATA recv 'Hello 19 from the client' from 30</t>
  </si>
  <si>
    <t>DATA recv 'Hello 19 from the client' from 28</t>
  </si>
  <si>
    <t>DATA recv 'Hello 19 from the client' from 31</t>
  </si>
  <si>
    <t>DATA recv 'Hello 19 from the client' from 7</t>
  </si>
  <si>
    <t>DATA recv 'Hello 19 from the client' from 27</t>
  </si>
  <si>
    <t>DATA recv 'Hello 19 from the client' from 14</t>
  </si>
  <si>
    <t>DATA recv 'Hello 19 from the client' from 33</t>
  </si>
  <si>
    <t>DATA recv 'Hello 19 from the client' from 25</t>
  </si>
  <si>
    <t>DATA recv 'Hello 19 from the client' from 12</t>
  </si>
  <si>
    <t>DATA recv 'Hello 19 from the client' from 26</t>
  </si>
  <si>
    <t>DATA recv 'Hello 19 from the client' from 32</t>
  </si>
  <si>
    <t>DATA recv 'Hello 19 from the client' from 9</t>
  </si>
  <si>
    <t>DATA recv 'Hello 19 from the client' from 29</t>
  </si>
  <si>
    <t>DATA recv 'Hello 19 from the client' from 15</t>
  </si>
  <si>
    <t>DATA recv 'Hello 19 from the client' from 13</t>
  </si>
  <si>
    <t>DATA recv 'Hello 19 from the client' from 1</t>
  </si>
  <si>
    <t>DATA recv 'Hello 19 from the client' from 10</t>
  </si>
  <si>
    <t>DATA recv 'Hello 19 from the client' from 6</t>
  </si>
  <si>
    <t>DATA recv 'Hello 19 from the client' from 11</t>
  </si>
  <si>
    <t>DATA recv 'Hello 19 from the client' from 17</t>
  </si>
  <si>
    <t>DATA recv 'Hello 19 from the client' from 5</t>
  </si>
  <si>
    <t>DATA recv 'Hello 19 from the client' from 4</t>
  </si>
  <si>
    <t xml:space="preserve"> 768008 P 0.18 19 2876313 193694139 249209 341086 0 275305 149734 9678129 11062 14363 0 10787 (radio 0.08% / 0.25% tx 0.12% / 0.11% listen 0.17% / 0.14%)</t>
  </si>
  <si>
    <t xml:space="preserve"> 768007 P 0.18 19 9979406 186604798 409843 779902 0 405336 593772 9235789 14749 51116 0 22060 (radio 0.16% / 0.67% tx 0.20% / 0.15% listen 0.17% / 0.52%)</t>
  </si>
  <si>
    <t xml:space="preserve"> 768008 P 0.18 19 2558182 194009468 240040 330654 0 272513 128540 9699317 11092 14063 0 11604 (radio 0.07% / 0.25% tx 0.12% / 0.11% listen 0.16% / 0.14%)</t>
  </si>
  <si>
    <t xml:space="preserve"> 768008 P 0.18 19 2548116 194019563 236839 327003 0 272031 129140 9698718 10963 13972 0 10830 (radio 0.06% / 0.25% tx 0.12% / 0.11% listen 0.16% / 0.14%)</t>
  </si>
  <si>
    <t xml:space="preserve"> 768007 P 0.18 19 9239996 187343090 624713 784032 0 345408 609432 9218317 25693 51512 0 17208 (radio 0.06% / 0.78% tx 0.09% / 0.26% listen 0.18% / 0.52%)</t>
  </si>
  <si>
    <t xml:space="preserve"> 768008 P 0.18 19 3369450 193223223 231437 373428 0 276938 176800 9652795 10523 15746 0 10816 (radio 0.08% / 0.26% tx 0.11% / 0.10% listen 0.18% / 0.16%)</t>
  </si>
  <si>
    <t xml:space="preserve"> 768007 P 0.18 19 10278070 186309612 398878 776918 0 399349 604653 9224945 23876 49733 0 23594 (radio 0.16% / 0.74% tx 0.20% / 0.24% listen 0.17% / 0.50%)</t>
  </si>
  <si>
    <t xml:space="preserve"> 768008 P 0.18 19 4363165 192211793 291793 414709 0 280844 245603 9582330 16170 18207 0 10755 (radio 0.14% / 0.34% tx 0.14% / 0.16% listen 0.21% / 0.18%)</t>
  </si>
  <si>
    <t xml:space="preserve"> 768007 P 0.18 19 10435813 186145770 466739 801140 0 426211 608811 9220764 22097 61123 0 32810 (radio 0.20% / 0.84% tx 0.01% / 0.22% listen 0.18% / 0.62%)</t>
  </si>
  <si>
    <t xml:space="preserve"> 768008 P 0.18 19 6178829 190402190 246785 445919 0 293473 370944 9456770 14150 18605 0 10658 (radio 0.13% / 0.33% tx 0.12% / 0.14% listen 0.00% / 0.18%)</t>
  </si>
  <si>
    <t xml:space="preserve"> 768007 P 0.18 19 10085482 186498128 380046 744649 0 378740 596018 9231580 13197 46573 0 21379 (radio 0.13% / 0.60% tx 0.19% / 0.13% listen 0.16% / 0.47%)</t>
  </si>
  <si>
    <t xml:space="preserve"> 768007 P 0.18 19 9736248 186852407 421018 734436 0 384673 582773 9246952 16440 46813 0 21792 (radio 0.15% / 0.64% tx 0.21% / 0.16% listen 0.15% / 0.47%)</t>
  </si>
  <si>
    <t xml:space="preserve"> 768007 P 0.18 19 9671036 186917109 552548 840229 0 423857 612661 9216983 26366 56946 0 26528 (radio 0.05% / 0.84% tx 0.06% / 0.26% listen 0.20% / 0.57%)</t>
  </si>
  <si>
    <t xml:space="preserve"> 768008 P 0.18 19 4833156 191740709 274501 354395 0 278794 306175 9523167 12373 12832 0 10839 (radio 0.10% / 0.25% tx 0.13% / 0.12% listen 0.18% / 0.13%)</t>
  </si>
  <si>
    <t xml:space="preserve"> 768008 P 0.18 19 9620144 186962958 402433 771383 0 397924 644120 9185389 30388 63076 0 20658 (radio 0.16% / 0.95% tx 0.20% / 0.30% listen 0.17% / 0.64%)</t>
  </si>
  <si>
    <t xml:space="preserve"> 768007 P 0.18 19 10016290 186571737 412286 794299 0 403661 616888 9210840 21804 53275 0 23255 (radio 0.17% / 0.76% tx 0.20% / 0.22% listen 0.18% / 0.54%)</t>
  </si>
  <si>
    <t xml:space="preserve"> 768007 P 0.18 19 7375260 189220004 320427 678549 0 376350 634893 9195020 16740 66517 0 28618 (radio 0.07% / 0.84% tx 0.16% / 0.17% listen 0.12% / 0.67%)</t>
  </si>
  <si>
    <t xml:space="preserve"> 768008 P 0.18 19 3149271 193429116 253526 372044 0 272872 157605 9672000 10455 15957 0 11132 (radio 0.09% / 0.26% tx 0.12% / 0.10% listen 0.18% / 0.16%)</t>
  </si>
  <si>
    <t xml:space="preserve"> 768007 P 0.18 19 9929623 186659027 506329 776410 0 397026 601637 9228034 11497 51276 0 24455 (radio 0.21% / 0.63% tx 0.03% / 0.11% listen 0.17% / 0.52%)</t>
  </si>
  <si>
    <t xml:space="preserve"> 768007 P 0.18 19 10425839 186158200 686023 946583 0 447219 652174 9177496 29084 71766 0 27588 (radio 0.17% / 1.02% tx 0.13% / 0.29% listen 0.04% / 0.73%)</t>
  </si>
  <si>
    <t xml:space="preserve"> 768007 P 0.18 19 10567050 186023672 602284 883871 0 423455 651686 9178009 49393 57244 0 16609 (radio 0.10% / 1.08% tx 0.08% / 0.50% listen 0.01% / 0.58%)</t>
  </si>
  <si>
    <t xml:space="preserve"> 768008 P 0.18 19 5547576 191025731 250980 356983 0 286329 306251 9521607 9457 13199 0 11076 (radio 0.09% / 0.23% tx 0.12% / 0.09% listen 0.18% / 0.13%)</t>
  </si>
  <si>
    <t xml:space="preserve"> 768007 P 0.18 19 9322373 187264676 387873 750550 0 392769 619617 9210026 20933 51999 0 19835 (radio 0.14% / 0.74% tx 0.19% / 0.21% listen 0.16% / 0.52%)</t>
  </si>
  <si>
    <t xml:space="preserve"> 768007 P 0.18 19 7098656 189479424 311413 666379 0 354220 588284 9241139 14422 57682 0 25946 (radio 0.06% / 0.73% tx 0.15% / 0.14% listen 0.12% / 0.58%)</t>
  </si>
  <si>
    <t xml:space="preserve"> 768008 P 0.18 19 7012797 189565078 302458 666590 0 344094 552240 9277494 12410 53297 0 25596 (radio 0.05% / 0.66% tx 0.15% / 0.12% listen 0.12% / 0.54%)</t>
  </si>
  <si>
    <t xml:space="preserve"> 768007 P 0.18 19 9365882 187221834 485477 799908 0 415629 599503 9229942 14467 58475 0 30847 (radio 0.21% / 0.74% tx 0.02% / 0.14% listen 0.18% / 0.59%)</t>
  </si>
  <si>
    <t xml:space="preserve"> 768008 P 0.18 19 9510955 187080354 404655 761796 0 407192 609747 9218088 20662 54337 0 23360 (radio 0.15% / 0.76% tx 0.20% / 0.21% listen 0.16% / 0.55%)</t>
  </si>
  <si>
    <t>DATA send to 1 'Hello 20'</t>
  </si>
  <si>
    <t>DATA recv 'Hello 20 from the client' from 8</t>
  </si>
  <si>
    <t>DATA recv 'Hello 20 from the client' from 34</t>
  </si>
  <si>
    <t>DATA recv 'Hello 20 from the client' from 2</t>
  </si>
  <si>
    <t>DATA recv 'Hello 20 from the client' from 6</t>
  </si>
  <si>
    <t>DATA recv 'Hello 20 from the client' from 28</t>
  </si>
  <si>
    <t>DATA recv 'Hello 20 from the client' from 1</t>
  </si>
  <si>
    <t>DATA recv 'Hello 20 from the client' from 27</t>
  </si>
  <si>
    <t>DATA recv 'Hello 20 from the client' from 33</t>
  </si>
  <si>
    <t>DATA recv 'Hello 20 from the client' from 25</t>
  </si>
  <si>
    <t>DATA recv 'Hello 20 from the client' from 15</t>
  </si>
  <si>
    <t>DATA recv 'Hello 20 from the client' from 30</t>
  </si>
  <si>
    <t>DATA recv 'Hello 20 from the client' from 10</t>
  </si>
  <si>
    <t>DATA recv 'Hello 20 from the client' from 26</t>
  </si>
  <si>
    <t>DATA recv 'Hello 20 from the client' from 7</t>
  </si>
  <si>
    <t>DATA recv 'Hello 20 from the client' from 31</t>
  </si>
  <si>
    <t>DATA recv 'Hello 20 from the client' from 14</t>
  </si>
  <si>
    <t>DATA recv 'Hello 20 from the client' from 9</t>
  </si>
  <si>
    <t>DATA recv 'Hello 20 from the client' from 32</t>
  </si>
  <si>
    <t>DATA recv 'Hello 20 from the client' from 13</t>
  </si>
  <si>
    <t>DATA recv 'Hello 20 from the client' from 3</t>
  </si>
  <si>
    <t>DATA recv 'Hello 20 from the client' from 12</t>
  </si>
  <si>
    <t>DATA recv 'Hello 20 from the client' from 4</t>
  </si>
  <si>
    <t>DATA recv 'Hello 20 from the client' from 16</t>
  </si>
  <si>
    <t>DATA recv 'Hello 20 from the client' from 11</t>
  </si>
  <si>
    <t>DATA recv 'Hello 20 from the client' from 29</t>
  </si>
  <si>
    <t>DATA recv 'Hello 20 from the client' from 5</t>
  </si>
  <si>
    <t>DATA recv 'Hello 20 from the client' from 17</t>
  </si>
  <si>
    <t xml:space="preserve"> 806408 P 0.18 20 3026060 203372388 260252 355432 0 286271 149744 9678249 11043 14346 0 10966 (radio 0.09% / 0.25% tx 0.12% / 0.11% listen 0.17% / 0.14%)</t>
  </si>
  <si>
    <t xml:space="preserve"> 806407 P 0.18 20 10582479 195831748 429585 822350 0 422056 603070 9226950 19742 42448 0 16720 (radio 0.19% / 0.63% tx 0.00% / 0.20% listen 0.19% / 0.43%)</t>
  </si>
  <si>
    <t xml:space="preserve"> 806408 P 0.18 20 2689614 203706031 253529 343994 0 283601 131429 9696563 13489 13340 0 11088 (radio 0.08% / 0.27% tx 0.12% / 0.13% listen 0.16% / 0.13%)</t>
  </si>
  <si>
    <t xml:space="preserve"> 806408 P 0.18 20 2676050 203721748 248036 341025 0 283338 127931 9702185 11197 14022 0 11307 (radio 0.07% / 0.25% tx 0.12% / 0.11% listen 0.16% / 0.14%)</t>
  </si>
  <si>
    <t xml:space="preserve"> 806407 P 0.18 20 9814654 196598007 638996 825229 0 358886 574655 9254917 14283 41197 0 13478 (radio 0.08% / 0.56% tx 0.10% / 0.14% listen 0.19% / 0.41%)</t>
  </si>
  <si>
    <t xml:space="preserve"> 806408 P 0.18 20 3550016 202872518 244685 389799 0 287806 180563 9649295 13248 16371 0 10868 (radio 0.09% / 0.30% tx 0.11% / 0.13% listen 0.18% / 0.16%)</t>
  </si>
  <si>
    <t xml:space="preserve"> 806407 P 0.18 20 10832900 195584533 410284 815579 0 417148 554827 9274921 11406 38661 0 17799 (radio 0.17% / 0.50% tx 0.19% / 0.11% listen 0.18% / 0.39%)</t>
  </si>
  <si>
    <t xml:space="preserve"> 806408 P 0.18 20 4603648 201801126 307080 431640 0 292119 240480 9589333 15287 16931 0 11275 (radio 0.14% / 0.32% tx 0.14% / 0.15% listen 0.00% / 0.17%)</t>
  </si>
  <si>
    <t xml:space="preserve"> 806407 P 0.18 20 11028450 195382845 481834 850040 0 445307 592634 9237075 15095 48900 0 19096 (radio 0.02% / 0.65% tx 0.02% / 0.15% listen 0.20% / 0.49%)</t>
  </si>
  <si>
    <t xml:space="preserve"> 806408 P 0.18 20 6539982 199871096 257222 463398 0 304461 361150 9468906 10437 17479 0 10988 (radio 0.14% / 0.28% tx 0.12% / 0.10% listen 0.01% / 0.17%)</t>
  </si>
  <si>
    <t xml:space="preserve"> 806407 P 0.18 20 10672894 195740384 395204 785173 0 394703 587409 9242256 15158 40524 0 15963 (radio 0.15% / 0.56% tx 0.19% / 0.15% listen 0.17% / 0.41%)</t>
  </si>
  <si>
    <t xml:space="preserve"> 806407 P 0.18 20 10327553 196090995 444494 775701 0 402120 591302 9238588 23476 41265 0 17447 (radio 0.17% / 0.65% tx 0.00% / 0.23% listen 0.16% / 0.41%)</t>
  </si>
  <si>
    <t xml:space="preserve"> 806407 P 0.18 20 10299030 196116846 576509 896046 0 442598 627991 9199737 23961 55817 0 18741 (radio 0.08% / 0.81% tx 0.07% / 0.24% listen 0.01% / 0.56%)</t>
  </si>
  <si>
    <t xml:space="preserve"> 806408 P 0.18 20 5137451 201264125 283881 367242 0 289817 304292 9523416 9380 12847 0 11023 (radio 0.10% / 0.22% tx 0.13% / 0.09% listen 0.17% / 0.13%)</t>
  </si>
  <si>
    <t xml:space="preserve"> 806408 P 0.18 20 10197245 196215809 418593 810535 0 412158 577098 9252851 16160 39152 0 14234 (radio 0.17% / 0.56% tx 0.20% / 0.16% listen 0.18% / 0.39%)</t>
  </si>
  <si>
    <t xml:space="preserve"> 806407 P 0.18 20 10595736 195822133 430261 835074 0 417988 579443 9250396 17975 40775 0 14327 (radio 0.19% / 0.59% tx 0.00% / 0.18% listen 0.19% / 0.41%)</t>
  </si>
  <si>
    <t xml:space="preserve"> 806407 P 0.18 20 7978283 198446736 337636 721773 0 392995 603020 9226732 17209 43224 0 16645 (radio 0.09% / 0.61% tx 0.16% / 0.17% listen 0.14% / 0.43%)</t>
  </si>
  <si>
    <t xml:space="preserve"> 806408 P 0.18 20 3304480 203101894 263630 388318 0 284491 155206 9672778 10104 16274 0 11619 (radio 0.10% / 0.26% tx 0.12% / 0.10% listen 0.18% / 0.16%)</t>
  </si>
  <si>
    <t xml:space="preserve"> 806407 P 0.18 20 10521902 195896441 524379 824447 0 418313 592276 9237414 18050 48037 0 21287 (radio 0.02% / 0.67% tx 0.04% / 0.18% listen 0.19% / 0.48%)</t>
  </si>
  <si>
    <t xml:space="preserve"> 806407 P 0.18 20 10999963 195413538 700674 989907 0 465417 574121 9255338 14651 43324 0 18198 (radio 0.19% / 0.58% tx 0.13% / 0.14% listen 0.06% / 0.44%)</t>
  </si>
  <si>
    <t xml:space="preserve"> 806407 P 0.18 20 11154665 195263855 621224 925525 0 439641 587612 9240183 18940 41654 0 16186 (radio 0.12% / 0.61% tx 0.09% / 0.19% listen 0.03% / 0.42%)</t>
  </si>
  <si>
    <t xml:space="preserve"> 806408 P 0.18 20 5858010 200543286 263334 369737 0 297205 310431 9517555 12354 12754 0 10876 (radio 0.09% / 0.25% tx 0.12% / 0.12% listen 0.17% / 0.12%)</t>
  </si>
  <si>
    <t xml:space="preserve"> 806407 P 0.18 20 9918318 196498361 404838 796870 0 408622 595942 9233685 16965 46320 0 15853 (radio 0.16% / 0.64% tx 0.19% / 0.17% listen 0.17% / 0.47%)</t>
  </si>
  <si>
    <t xml:space="preserve"> 806407 P 0.18 20 7646692 198760912 322267 705946 0 368772 548033 9281488 10854 39567 0 14552 (radio 0.08% / 0.51% tx 0.15% / 0.11% listen 0.13% / 0.40%)</t>
  </si>
  <si>
    <t xml:space="preserve"> 806408 P 0.18 20 7595138 198812423 322861 716280 0 360479 582338 9247345 20403 49690 0 16385 (radio 0.08% / 0.71% tx 0.15% / 0.20% listen 0.13% / 0.50%)</t>
  </si>
  <si>
    <t xml:space="preserve"> 806407 P 0.18 20 9965448 196451857 502783 853002 0 437353 599563 9230023 17306 53094 0 21724 (radio 0.03% / 0.71% tx 0.03% / 0.17% listen 0.20% / 0.54%)</t>
  </si>
  <si>
    <t xml:space="preserve"> 806408 P 0.18 20 10094234 196326713 423254 803882 0 425212 583276 9246359 18599 42086 0 18020 (radio 0.17% / 0.61% tx 0.20% / 0.18% listen 0.18% / 0.42%)</t>
  </si>
  <si>
    <t>DATA send to 1 'Hello 21'</t>
  </si>
  <si>
    <t>DATA recv 'Hello 21 from the client' from 34</t>
  </si>
  <si>
    <t>DATA recv 'Hello 21 from the client' from 8</t>
  </si>
  <si>
    <t>DATA recv 'Hello 21 from the client' from 28</t>
  </si>
  <si>
    <t>DATA recv 'Hello 21 from the client' from 30</t>
  </si>
  <si>
    <t>DATA recv 'Hello 21 from the client' from 6</t>
  </si>
  <si>
    <t>DATA recv 'Hello 21 from the client' from 25</t>
  </si>
  <si>
    <t>DATA recv 'Hello 21 from the client' from 7</t>
  </si>
  <si>
    <t>DATA recv 'Hello 21 from the client' from 27</t>
  </si>
  <si>
    <t>DATA recv 'Hello 21 from the client' from 33</t>
  </si>
  <si>
    <t>DATA recv 'Hello 21 from the client' from 1</t>
  </si>
  <si>
    <t>DATA recv 'Hello 21 from the client' from 14</t>
  </si>
  <si>
    <t>DATA recv 'Hello 21 from the client' from 31</t>
  </si>
  <si>
    <t>DATA recv 'Hello 21 from the client' from 26</t>
  </si>
  <si>
    <t>DATA recv 'Hello 21 from the client' from 16</t>
  </si>
  <si>
    <t>DATA recv 'Hello 21 from the client' from 10</t>
  </si>
  <si>
    <t>DATA recv 'Hello 21 from the client' from 12</t>
  </si>
  <si>
    <t>DATA recv 'Hello 21 from the client' from 32</t>
  </si>
  <si>
    <t>DATA recv 'Hello 21 from the client' from 13</t>
  </si>
  <si>
    <t>DATA recv 'Hello 21 from the client' from 3</t>
  </si>
  <si>
    <t>DATA recv 'Hello 21 from the client' from 11</t>
  </si>
  <si>
    <t>DATA recv 'Hello 21 from the client' from 17</t>
  </si>
  <si>
    <t>DATA recv 'Hello 21 from the client' from 4</t>
  </si>
  <si>
    <t>DATA recv 'Hello 21 from the client' from 2</t>
  </si>
  <si>
    <t>DATA recv 'Hello 21 from the client' from 15</t>
  </si>
  <si>
    <t>DATA recv 'Hello 21 from the client' from 9</t>
  </si>
  <si>
    <t>DATA recv 'Hello 21 from the client' from 5</t>
  </si>
  <si>
    <t>DATA recv 'Hello 21 from the client' from 29</t>
  </si>
  <si>
    <t xml:space="preserve"> 844808 P 0.18 21 3172277 213055960 270746 368856 0 297355 146214 9683572 10494 13424 0 11084 (radio 0.09% / 0.24% tx 0.12% / 0.10% listen 0.17% / 0.13%)</t>
  </si>
  <si>
    <t xml:space="preserve"> 844807 P 0.18 21 11164894 205079290 443523 863898 0 438740 582412 9247542 13938 41548 0 16684 (radio 0.00% / 0.56% tx 0.00% / 0.14% listen 0.00% / 0.42%)</t>
  </si>
  <si>
    <t xml:space="preserve"> 844808 P 0.18 21 2820297 213403322 264985 358528 0 294402 130680 9697291 11456 14534 0 10801 (radio 0.08% / 0.26% tx 0.12% / 0.11% listen 0.16% / 0.14%)</t>
  </si>
  <si>
    <t xml:space="preserve"> 844808 P 0.18 21 2804341 213421318 258800 354660 0 294174 128288 9699570 10764 13635 0 10836 (radio 0.08% / 0.24% tx 0.11% / 0.10% listen 0.16% / 0.13%)</t>
  </si>
  <si>
    <t xml:space="preserve"> 844807 P 0.18 21 10376170 205866195 656155 862466 0 370695 561513 9268188 17159 37237 0 11809 (radio 0.10% / 0.55% tx 0.10% / 0.17% listen 0.00% / 0.37%)</t>
  </si>
  <si>
    <t xml:space="preserve"> 844808 P 0.18 21 3729230 212522936 255161 406049 0 298882 179211 9650418 10476 16250 0 11076 (radio 0.10% / 0.27% tx 0.11% / 0.10% listen 0.18% / 0.16%)</t>
  </si>
  <si>
    <t xml:space="preserve"> 844807 P 0.18 21 11433651 204811590 434930 853353 0 431655 600748 9227057 24646 37774 0 14507 (radio 0.19% / 0.63% tx 0.00% / 0.25% listen 0.19% / 0.38%)</t>
  </si>
  <si>
    <t xml:space="preserve"> 844808 P 0.18 21 4841701 211392858 319779 448568 0 303841 238050 9591732 12699 16928 0 11722 (radio 0.15% / 0.30% tx 0.14% / 0.12% listen 0.00% / 0.17%)</t>
  </si>
  <si>
    <t xml:space="preserve"> 844807 P 0.18 21 11615488 204625358 496708 894312 0 465782 587035 9242513 14874 44272 0 20475 (radio 0.04% / 0.60% tx 0.03% / 0.15% listen 0.01% / 0.45%)</t>
  </si>
  <si>
    <t xml:space="preserve"> 844807 P 0.18 21 11261277 204979846 408626 823888 0 409322 588380 9239462 13422 38715 0 14619 (radio 0.17% / 0.53% tx 0.18% / 0.13% listen 0.18% / 0.39%)</t>
  </si>
  <si>
    <t xml:space="preserve"> 844807 P 0.18 21 10899488 205348636 457651 819730 0 422246 571932 9257641 13157 44029 0 20126 (radio 0.19% / 0.58% tx 0.01% / 0.13% listen 0.18% / 0.44%)</t>
  </si>
  <si>
    <t xml:space="preserve"> 844807 P 0.18 21 10869270 205376258 590078 939245 0 461667 570237 9259412 13569 43199 0 19069 (radio 0.11% / 0.57% tx 0.07% / 0.13% listen 0.03% / 0.43%)</t>
  </si>
  <si>
    <t xml:space="preserve"> 844808 P 0.18 21 10763389 205479271 431291 852061 0 432864 566141 9263462 12698 41526 0 20706 (radio 0.19% / 0.55% tx 0.00% / 0.12% listen 0.19% / 0.42%)</t>
  </si>
  <si>
    <t xml:space="preserve"> 844807 P 0.18 21 11188890 205058554 448959 875626 0 431809 593151 9236421 18698 40552 0 13821 (radio 0.01% / 0.60% tx 0.00% / 0.19% listen 0.00% / 0.41%)</t>
  </si>
  <si>
    <t xml:space="preserve"> 844807 P 0.18 21 8588383 207666187 353351 769189 0 410994 610097 9219451 15715 47416 0 17999 (radio 0.12% / 0.64% tx 0.16% / 0.15% listen 0.15% / 0.48%)</t>
  </si>
  <si>
    <t xml:space="preserve"> 844808 P 0.18 21 3469556 212766433 277429 405622 0 295983 165073 9664539 13799 17304 0 11492 (radio 0.11% / 0.31% tx 0.12% / 0.14% listen 0.18% / 0.17%)</t>
  </si>
  <si>
    <t xml:space="preserve"> 844807 P 0.18 21 11135738 205112315 541316 874017 0 437353 613833 9215874 16937 49570 0 19040 (radio 0.05% / 0.67% tx 0.05% / 0.17% listen 0.00% / 0.50%)</t>
  </si>
  <si>
    <t xml:space="preserve"> 844807 P 0.18 21 11553997 204687381 714782 1029414 0 484719 554031 9273843 14108 39507 0 19302 (radio 0.01% / 0.54% tx 0.13% / 0.14% listen 0.07% / 0.40%)</t>
  </si>
  <si>
    <t xml:space="preserve"> 844807 P 0.18 21 11764162 204483921 638283 969587 0 456040 609494 9220066 17059 44062 0 16399 (radio 0.14% / 0.62% tx 0.09% / 0.17% listen 0.05% / 0.44%)</t>
  </si>
  <si>
    <t xml:space="preserve"> 844807 P 0.18 21 10505588 205740955 419167 838204 0 424246 587267 9242594 14329 41334 0 15624 (radio 0.18% / 0.56% tx 0.19% / 0.14% listen 0.18% / 0.42%)</t>
  </si>
  <si>
    <t xml:space="preserve"> 844807 P 0.18 21 8233243 208004077 339069 749945 0 383379 586548 9243165 16802 43999 0 14607 (radio 0.10% / 0.61% tx 0.15% / 0.17% listen 0.14% / 0.44%)</t>
  </si>
  <si>
    <t xml:space="preserve"> 844808 P 0.18 21 6904819 209334048 268290 482073 0 315696 364834 9462952 11068 18675 0 11235 (radio 0.14% / 0.30% tx 0.12% / 0.11% listen 0.02% / 0.19%)</t>
  </si>
  <si>
    <t xml:space="preserve"> 844808 P 0.18 21 5445558 210783664 296246 380079 0 300666 308104 9519539 12365 12837 0 10849 (radio 0.11% / 0.25% tx 0.13% / 0.12% listen 0.17% / 0.13%)</t>
  </si>
  <si>
    <t xml:space="preserve"> 844808 P 0.18 21 8150629 208084757 333288 759204 0 375897 555488 9272334 10427 42924 0 15418 (radio 0.10% / 0.54% tx 0.15% / 0.10% listen 0.15% / 0.43%)</t>
  </si>
  <si>
    <t xml:space="preserve"> 844807 P 0.18 21 10548386 205698770 516450 897896 0 457542 582935 9246913 13667 44894 0 20189 (radio 0.05% / 0.59% tx 0.04% / 0.13% listen 0.01% / 0.45%)</t>
  </si>
  <si>
    <t xml:space="preserve"> 844808 P 0.18 21 10684220 205566451 441465 843772 0 440387 589983 9239738 18211 39890 0 15175 (radio 0.19% / 0.59% tx 0.00% / 0.18% listen 0.19% / 0.40%)</t>
  </si>
  <si>
    <t xml:space="preserve"> 844808 P 0.18 21 6165414 210063815 272854 383047 0 308183 307401 9520529 9520 13310 0 10978 (radio 0.10% / 0.23% tx 0.12% / 0.09% listen 0.17% / 0.13%)</t>
  </si>
  <si>
    <t>DATA send to 1 'Hello 22'</t>
  </si>
  <si>
    <t>DATA recv 'Hello 22 from the client' from 34</t>
  </si>
  <si>
    <t>DATA recv 'Hello 22 from the client' from 30</t>
  </si>
  <si>
    <t>DATA recv 'Hello 22 from the client' from 31</t>
  </si>
  <si>
    <t>DATA recv 'Hello 22 from the client' from 2</t>
  </si>
  <si>
    <t>DATA recv 'Hello 22 from the client' from 6</t>
  </si>
  <si>
    <t>DATA recv 'Hello 22 from the client' from 28</t>
  </si>
  <si>
    <t>DATA recv 'Hello 22 from the client' from 8</t>
  </si>
  <si>
    <t>DATA recv 'Hello 22 from the client' from 33</t>
  </si>
  <si>
    <t>DATA recv 'Hello 22 from the client' from 7</t>
  </si>
  <si>
    <t>DATA recv 'Hello 22 from the client' from 16</t>
  </si>
  <si>
    <t>DATA recv 'Hello 22 from the client' from 1</t>
  </si>
  <si>
    <t>DATA recv 'Hello 22 from the client' from 15</t>
  </si>
  <si>
    <t>DATA recv 'Hello 22 from the client' from 26</t>
  </si>
  <si>
    <t>DATA recv 'Hello 22 from the client' from 9</t>
  </si>
  <si>
    <t>DATA recv 'Hello 22 from the client' from 12</t>
  </si>
  <si>
    <t>DATA recv 'Hello 22 from the client' from 10</t>
  </si>
  <si>
    <t>DATA recv 'Hello 22 from the client' from 13</t>
  </si>
  <si>
    <t>DATA recv 'Hello 22 from the client' from 14</t>
  </si>
  <si>
    <t>DATA recv 'Hello 22 from the client' from 11</t>
  </si>
  <si>
    <t>DATA recv 'Hello 22 from the client' from 27</t>
  </si>
  <si>
    <t>DATA recv 'Hello 22 from the client' from 25</t>
  </si>
  <si>
    <t>DATA recv 'Hello 22 from the client' from 4</t>
  </si>
  <si>
    <t>DATA recv 'Hello 22 from the client' from 3</t>
  </si>
  <si>
    <t>DATA recv 'Hello 22 from the client' from 29</t>
  </si>
  <si>
    <t>DATA recv 'Hello 22 from the client' from 5</t>
  </si>
  <si>
    <t>DATA recv 'Hello 22 from the client' from 32</t>
  </si>
  <si>
    <t>DATA recv 'Hello 22 from the client' from 17</t>
  </si>
  <si>
    <t xml:space="preserve"> 883208 P 0.18 22 3321728 222734469 281786 383036 0 308203 149448 9678509 11040 14180 0 10848 (radio 0.10% / 0.25% tx 0.12% / 0.11% listen 0.16% / 0.14%)</t>
  </si>
  <si>
    <t xml:space="preserve"> 883207 P 0.18 22 11742474 214331719 457176 901778 0 455069 577577 9252429 13653 37880 0 16329 (radio 0.03% / 0.52% tx 0.01% / 0.13% listen 0.01% / 0.38%)</t>
  </si>
  <si>
    <t xml:space="preserve"> 883208 P 0.18 22 2954661 223096845 279021 372856 0 305695 134361 9693523 14036 14328 0 11293 (radio 0.09% / 0.28% tx 0.12% / 0.14% listen 0.16% / 0.14%)</t>
  </si>
  <si>
    <t xml:space="preserve"> 883208 P 0.18 22 2931341 223122312 269292 368121 0 305190 126997 9700994 10492 13461 0 11016 (radio 0.09% / 0.24% tx 0.11% / 0.10% listen 0.16% / 0.13%)</t>
  </si>
  <si>
    <t xml:space="preserve"> 883207 P 0.18 22 10973384 215096695 675366 912158 0 391783 597211 9230500 19211 49692 0 21088 (radio 0.13% / 0.70% tx 0.10% / 0.19% listen 0.02% / 0.50%)</t>
  </si>
  <si>
    <t xml:space="preserve"> 883208 P 0.18 22 3899973 222181761 265284 421679 0 309996 170740 9658825 10123 15630 0 11114 (radio 0.11% / 0.26% tx 0.11% / 0.10% listen 0.18% / 0.15%)</t>
  </si>
  <si>
    <t xml:space="preserve"> 883207 P 0.18 22 11991516 214083458 445693 900893 0 459956 557862 9271868 10763 47540 0 28301 (radio 0.02% / 0.59% tx 0.00% / 0.10% listen 0.01% / 0.48%)</t>
  </si>
  <si>
    <t xml:space="preserve"> 883208 P 0.18 22 5082966 220979604 332896 467095 0 315498 241262 9586746 13117 18527 0 11657 (radio 0.16% / 0.32% tx 0.14% / 0.13% listen 0.01% / 0.18%)</t>
  </si>
  <si>
    <t xml:space="preserve"> 883207 P 0.18 22 12207182 213863522 513701 949380 0 496911 591691 9238164 16993 55068 0 31129 (radio 0.07% / 0.73% tx 0.03% / 0.17% listen 0.03% / 0.56%)</t>
  </si>
  <si>
    <t xml:space="preserve"> 883207 P 0.18 22 11875946 214192983 424112 875063 0 429338 614666 9213137 15486 51175 0 20016 (radio 0.00% / 0.67% tx 0.18% / 0.15% listen 0.00% / 0.52%)</t>
  </si>
  <si>
    <t xml:space="preserve"> 883207 P 0.18 22 11463226 214614633 469002 862415 0 446069 563735 9265997 11351 42685 0 23823 (radio 0.01% / 0.54% tx 0.01% / 0.11% listen 0.00% / 0.43%)</t>
  </si>
  <si>
    <t xml:space="preserve"> 883207 P 0.18 22 11489075 214585877 612406 985569 0 479939 619802 9209619 22328 46324 0 18272 (radio 0.13% / 0.69% tx 0.08% / 0.22% listen 0.05% / 0.47%)</t>
  </si>
  <si>
    <t xml:space="preserve"> 883208 P 0.18 22 11327625 214744847 443959 902115 0 453876 564233 9265576 12668 50054 0 21012 (radio 0.02% / 0.63% tx 0.00% / 0.12% listen 0.01% / 0.50%)</t>
  </si>
  <si>
    <t xml:space="preserve"> 883207 P 0.18 22 11790850 214286216 471737 923305 0 456925 601958 9227662 22778 47679 0 25116 (radio 0.04% / 0.71% tx 0.01% / 0.23% listen 0.02% / 0.48%)</t>
  </si>
  <si>
    <t xml:space="preserve"> 883207 P 0.18 22 9191162 216893078 371418 815246 0 432406 602776 9226891 18067 46057 0 21412 (radio 0.14% / 0.65% tx 0.16% / 0.18% listen 0.17% / 0.46%)</t>
  </si>
  <si>
    <t xml:space="preserve"> 883208 P 0.18 22 3624793 222439326 288107 422056 0 307473 155234 9672893 10678 16434 0 11490 (radio 0.12% / 0.27% tx 0.12% / 0.10% listen 0.18% / 0.16%)</t>
  </si>
  <si>
    <t xml:space="preserve"> 883207 P 0.18 22 11719962 214355990 554473 925674 0 464949 584221 9243675 13157 51657 0 27596 (radio 0.08% / 0.65% tx 0.05% / 0.13% listen 0.02% / 0.52%)</t>
  </si>
  <si>
    <t xml:space="preserve"> 883207 P 0.18 22 12147097 213924093 732429 1075512 0 505564 593097 9236712 17647 46098 0 20845 (radio 0.03% / 0.64% tx 0.13% / 0.17% listen 0.09% / 0.46%)</t>
  </si>
  <si>
    <t xml:space="preserve"> 883207 P 0.18 22 12357316 213720745 652224 1019530 0 482469 593152 9236824 13941 49943 0 26429 (radio 0.16% / 0.64% tx 0.09% / 0.14% listen 0.07% / 0.50%)</t>
  </si>
  <si>
    <t xml:space="preserve"> 883207 P 0.18 22 11097037 214979345 435674 884336 0 442000 591446 9238390 16507 46132 0 17754 (radio 0.01% / 0.63% tx 0.00% / 0.16% listen 0.01% / 0.46%)</t>
  </si>
  <si>
    <t xml:space="preserve"> 883207 P 0.18 22 8794028 217272879 351356 793531 0 405684 560782 9268802 12287 43586 0 22305 (radio 0.12% / 0.56% tx 0.15% / 0.12% listen 0.16% / 0.44%)</t>
  </si>
  <si>
    <t xml:space="preserve"> 883208 P 0.18 22 7273000 218795818 282285 500284 0 327463 368178 9461770 13995 18211 0 11767 (radio 0.15% / 0.32% tx 0.12% / 0.14% listen 0.03% / 0.18%)</t>
  </si>
  <si>
    <t xml:space="preserve"> 883208 P 0.18 22 5752850 220304114 305837 394026 0 311718 307289 9520450 9591 13947 0 11052 (radio 0.11% / 0.23% tx 0.13% / 0.09% listen 0.17% / 0.14%)</t>
  </si>
  <si>
    <t xml:space="preserve"> 883208 P 0.18 22 8724304 217338962 346526 814105 0 400241 573672 9254205 13238 54901 0 24344 (radio 0.13% / 0.69% tx 0.15% / 0.13% listen 0.17% / 0.55%)</t>
  </si>
  <si>
    <t xml:space="preserve"> 883207 P 0.18 22 11107220 214969559 530361 943855 0 484615 558831 9270789 13911 45959 0 27073 (radio 0.08% / 0.60% tx 0.04% / 0.14% listen 0.03% / 0.46%)</t>
  </si>
  <si>
    <t xml:space="preserve"> 883208 P 0.18 22 11263259 214816934 460458 882686 0 456096 579036 9250483 18993 38914 0 15709 (radio 0.02% / 0.58% tx 0.01% / 0.19% listen 0.01% / 0.39%)</t>
  </si>
  <si>
    <t xml:space="preserve"> 883208 P 0.18 22 6471985 219585286 282307 395918 0 319048 306568 9521471 9453 12871 0 10865 (radio 0.11% / 0.22% tx 0.12% / 0.09% listen 0.17% / 0.13%)</t>
  </si>
  <si>
    <t>DATA send to 1 'Hello 23'</t>
  </si>
  <si>
    <t>DATA recv 'Hello 23 from the client' from 34</t>
  </si>
  <si>
    <t>DATA recv 'Hello 23 from the client' from 30</t>
  </si>
  <si>
    <t>DATA recv 'Hello 23 from the client' from 28</t>
  </si>
  <si>
    <t>DATA recv 'Hello 23 from the client' from 31</t>
  </si>
  <si>
    <t>DATA recv 'Hello 23 from the client' from 7</t>
  </si>
  <si>
    <t>DATA recv 'Hello 23 from the client' from 1</t>
  </si>
  <si>
    <t>DATA recv 'Hello 23 from the client' from 33</t>
  </si>
  <si>
    <t>DATA recv 'Hello 23 from the client' from 15</t>
  </si>
  <si>
    <t>DATA recv 'Hello 23 from the client' from 14</t>
  </si>
  <si>
    <t>DATA recv 'Hello 23 from the client' from 8</t>
  </si>
  <si>
    <t>DATA recv 'Hello 23 from the client' from 12</t>
  </si>
  <si>
    <t>DATA recv 'Hello 23 from the client' from 26</t>
  </si>
  <si>
    <t>DATA recv 'Hello 23 from the client' from 3</t>
  </si>
  <si>
    <t>DATA recv 'Hello 23 from the client' from 10</t>
  </si>
  <si>
    <t>DATA recv 'Hello 23 from the client' from 9</t>
  </si>
  <si>
    <t>DATA recv 'Hello 23 from the client' from 6</t>
  </si>
  <si>
    <t>DATA recv 'Hello 23 from the client' from 13</t>
  </si>
  <si>
    <t>DATA recv 'Hello 23 from the client' from 2</t>
  </si>
  <si>
    <t>DATA recv 'Hello 23 from the client' from 11</t>
  </si>
  <si>
    <t>DATA recv 'Hello 23 from the client' from 27</t>
  </si>
  <si>
    <t>DATA recv 'Hello 23 from the client' from 25</t>
  </si>
  <si>
    <t>DATA recv 'Hello 23 from the client' from 16</t>
  </si>
  <si>
    <t>DATA recv 'Hello 23 from the client' from 29</t>
  </si>
  <si>
    <t>DATA recv 'Hello 23 from the client' from 5</t>
  </si>
  <si>
    <t>DATA recv 'Hello 23 from the client' from 4</t>
  </si>
  <si>
    <t>DATA recv 'Hello 23 from the client' from 32</t>
  </si>
  <si>
    <t>DATA recv 'Hello 23 from the client' from 17</t>
  </si>
  <si>
    <t>Tiempo</t>
  </si>
  <si>
    <t>Nodo</t>
  </si>
  <si>
    <t>Data</t>
  </si>
  <si>
    <t xml:space="preserve">Hello 1 </t>
  </si>
  <si>
    <t xml:space="preserve">Hello 2 </t>
  </si>
  <si>
    <t xml:space="preserve">Hello 3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</si>
  <si>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</si>
  <si>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</si>
  <si>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</si>
  <si>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</si>
  <si>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</si>
  <si>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</si>
  <si>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</si>
  <si>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</si>
  <si>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</si>
  <si>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</si>
  <si>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</si>
  <si>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</si>
  <si>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</si>
  <si>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</si>
  <si>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</si>
  <si>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</si>
  <si>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</si>
  <si>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</si>
  <si>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</si>
  <si>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</si>
  <si>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</si>
  <si>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</si>
  <si>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</si>
  <si>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</si>
  <si>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</si>
  <si>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</si>
  <si>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</si>
  <si>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</si>
  <si>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</si>
  <si>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</si>
  <si>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</si>
  <si>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</si>
  <si>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</si>
  <si>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</si>
  <si>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</si>
  <si>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</si>
  <si>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</si>
  <si>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</si>
  <si>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</si>
  <si>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</si>
  <si>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</si>
  <si>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</si>
  <si>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</si>
  <si>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</si>
  <si>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</si>
  <si>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</si>
  <si>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0.49%)</t>
  </si>
  <si>
    <t>0.24%)</t>
  </si>
  <si>
    <t>0.30%)</t>
  </si>
  <si>
    <t>0.43%)</t>
  </si>
  <si>
    <t>0.11%)</t>
  </si>
  <si>
    <t>0.46%)</t>
  </si>
  <si>
    <t>0.55%)</t>
  </si>
  <si>
    <t>0.56%)</t>
  </si>
  <si>
    <t>0.54%)</t>
  </si>
  <si>
    <t>0.50%)</t>
  </si>
  <si>
    <t>0.21%)</t>
  </si>
  <si>
    <t>0.29%)</t>
  </si>
  <si>
    <t>0.60%)</t>
  </si>
  <si>
    <t>0.13%)</t>
  </si>
  <si>
    <t>0.12%)</t>
  </si>
  <si>
    <t>0.15%)</t>
  </si>
  <si>
    <t>0.16%)</t>
  </si>
  <si>
    <t>0.14%)</t>
  </si>
  <si>
    <t>0.25%)</t>
  </si>
  <si>
    <t>0.19%)</t>
  </si>
  <si>
    <t>0.39%)</t>
  </si>
  <si>
    <t>0.42%)</t>
  </si>
  <si>
    <t>0.22%)</t>
  </si>
  <si>
    <t>1.-80%</t>
  </si>
  <si>
    <t>0.45%)</t>
  </si>
  <si>
    <t>0.35%)</t>
  </si>
  <si>
    <t>0.64%)</t>
  </si>
  <si>
    <t>0.59%)</t>
  </si>
  <si>
    <t>0.27%)</t>
  </si>
  <si>
    <t>1.-87%</t>
  </si>
  <si>
    <t>0.57%)</t>
  </si>
  <si>
    <t>0.37%)</t>
  </si>
  <si>
    <t>0.38%)</t>
  </si>
  <si>
    <t>1.-52%</t>
  </si>
  <si>
    <t>0.69%)</t>
  </si>
  <si>
    <t>0.74%)</t>
  </si>
  <si>
    <t>0.31%)</t>
  </si>
  <si>
    <t>0.20%)</t>
  </si>
  <si>
    <t>0.52%)</t>
  </si>
  <si>
    <t>0.18%)</t>
  </si>
  <si>
    <t>0.28%)</t>
  </si>
  <si>
    <t>0.32%)</t>
  </si>
  <si>
    <t>1.-55%</t>
  </si>
  <si>
    <t>0.40%)</t>
  </si>
  <si>
    <t>0.65%)</t>
  </si>
  <si>
    <t>0.26%)</t>
  </si>
  <si>
    <t>0.34%)</t>
  </si>
  <si>
    <t>0.58%)</t>
  </si>
  <si>
    <t>0.33%)</t>
  </si>
  <si>
    <t>0.41%)</t>
  </si>
  <si>
    <t>1.-48%</t>
  </si>
  <si>
    <t>0.17%)</t>
  </si>
  <si>
    <t>1.-47%</t>
  </si>
  <si>
    <t>0.51%)</t>
  </si>
  <si>
    <t>1.-92%</t>
  </si>
  <si>
    <t>0.36%)</t>
  </si>
  <si>
    <t>0.48%)</t>
  </si>
  <si>
    <t>0.53%)</t>
  </si>
  <si>
    <t>1.-86%</t>
  </si>
  <si>
    <t>0.44%)</t>
  </si>
  <si>
    <t>0.47%)</t>
  </si>
  <si>
    <t>0.62%)</t>
  </si>
  <si>
    <t>0.67%)</t>
  </si>
  <si>
    <t>0.73%)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</si>
  <si>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</si>
  <si>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</si>
  <si>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</si>
  <si>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</si>
  <si>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</si>
  <si>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</si>
  <si>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</si>
  <si>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</si>
  <si>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</si>
  <si>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</si>
  <si>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</si>
  <si>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</si>
  <si>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</si>
  <si>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</si>
  <si>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</si>
  <si>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minutos</t>
  </si>
  <si>
    <t>Tiempo total en simulación</t>
  </si>
  <si>
    <t>Tiempo de Actividad en cada envio</t>
  </si>
  <si>
    <t>Total</t>
  </si>
  <si>
    <t>RX</t>
  </si>
  <si>
    <t>TX</t>
  </si>
  <si>
    <t>a</t>
  </si>
  <si>
    <t>Nodo 17 packet/5min</t>
  </si>
  <si>
    <t>Energy Consumption (mJ)</t>
  </si>
  <si>
    <t>Duty Cycle</t>
  </si>
  <si>
    <t>Energy Consumption</t>
  </si>
  <si>
    <t>ALL RX</t>
  </si>
  <si>
    <t>ALL TX</t>
  </si>
  <si>
    <t>ALL LPM</t>
  </si>
  <si>
    <t>ALL CPU</t>
  </si>
  <si>
    <t>Raw Data</t>
  </si>
  <si>
    <t>Nodo 16 packet/5min</t>
  </si>
  <si>
    <t>Nodo 15 packet/5min</t>
  </si>
  <si>
    <t>Nodo 14 packet/5min</t>
  </si>
  <si>
    <t>Nodo 13 packet/5min</t>
  </si>
  <si>
    <t>Nodo 12 packet/5min</t>
  </si>
  <si>
    <t>Nodo 11 packet/5min</t>
  </si>
  <si>
    <t>Nodo 10 packet/5min</t>
  </si>
  <si>
    <t>Nodo 9 packet/5min</t>
  </si>
  <si>
    <t>Nodo 8 packet/5min</t>
  </si>
  <si>
    <t>Nodo 7 packet/5min</t>
  </si>
  <si>
    <t>Nodo 6 packet/5min</t>
  </si>
  <si>
    <t>Nodo 5 packet/5min</t>
  </si>
  <si>
    <t>Nodo 4 packet/5min</t>
  </si>
  <si>
    <t>Nodo 3 packet/5min</t>
  </si>
  <si>
    <t>Nodo 2 packet/5min</t>
  </si>
  <si>
    <t>Nodo 1 packet/5min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</si>
</sst>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16" fillId="0" borderId="0" xfId="0" applyNumberFormat="1" applyFont="1"/>
    <xf numFmtId="10" fontId="16" fillId="33" borderId="0" xfId="0" applyNumberFormat="1" applyFont="1" applyFill="1"/>
    <xf numFmtId="0" fontId="16" fillId="0" borderId="0" xfId="0" applyFont="1"/>
    <xf numFmtId="0" fontId="18" fillId="0" borderId="0" xfId="0" applyFont="1"/>
    <xf numFmtId="0" fontId="19" fillId="0" borderId="0" xfId="0" applyFont="1"/>
    <xf numFmtId="10" fontId="20" fillId="0" borderId="0" xfId="0" applyNumberFormat="1" applyFont="1"/>
    <xf numFmtId="10" fontId="20" fillId="0" borderId="0" xfId="1" applyNumberFormat="1" applyFont="1"/>
    <xf numFmtId="0" fontId="22" fillId="0" borderId="0" xfId="0" applyFont="1"/>
    <xf numFmtId="10" fontId="22" fillId="0" borderId="0" xfId="1" applyNumberFormat="1" applyFont="1"/>
    <xf numFmtId="10" fontId="23" fillId="0" borderId="0" xfId="1" applyNumberFormat="1" applyFont="1"/>
    <xf numFmtId="0" fontId="21" fillId="34" borderId="0" xfId="0" applyFont="1" applyFill="1" applyAlignment="1">
      <alignment textRotation="90"/>
    </xf>
    <xf numFmtId="10" fontId="16" fillId="0" borderId="0" xfId="1" applyNumberFormat="1" applyFont="1"/>
    <xf numFmtId="0" fontId="0" fillId="0" borderId="10" xfId="0" applyBorder="1"/>
    <xf numFmtId="0" fontId="0" fillId="0" borderId="10" xfId="0" applyBorder="1" applyAlignment="1">
      <alignment vertical="top" wrapText="1"/>
    </xf>
    <xf numFmtId="0" fontId="16" fillId="0" borderId="0" xfId="0" applyFont="1" applyAlignment="1">
      <alignment horizontal="center"/>
    </xf>
    <xf numFmtId="0" fontId="18" fillId="36" borderId="0" xfId="0" applyFont="1" applyFill="1" applyAlignment="1">
      <alignment horizontal="center"/>
    </xf>
    <xf numFmtId="0" fontId="18" fillId="36" borderId="0" xfId="0" applyFont="1" applyFill="1"/>
    <xf numFmtId="11" fontId="22" fillId="35" borderId="0" xfId="1" applyNumberFormat="1" applyFont="1" applyFill="1" applyAlignment="1">
      <alignment horizontal="center"/>
    </xf>
    <xf numFmtId="11" fontId="22" fillId="35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1" fillId="34" borderId="0" xfId="0" applyFont="1" applyFill="1" applyAlignment="1">
      <alignment textRotation="90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[T1_30.xlsx]Router!TablaDinámica5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Router!$F$3:$F$10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Router!$G$3:$G$10</c:f>
              <c:numCache>
                <c:formatCode>General</c:formatCode>
                <c:ptCount val="7"/>
                <c:pt idx="0">
                  <c:v>16</c:v>
                </c:pt>
                <c:pt idx="1">
                  <c:v>11</c:v>
                </c:pt>
                <c:pt idx="2">
                  <c:v>3</c:v>
                </c:pt>
                <c:pt idx="3">
                  <c:v>244</c:v>
                </c:pt>
                <c:pt idx="4">
                  <c:v>15</c:v>
                </c:pt>
                <c:pt idx="5">
                  <c:v>1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0-4895-BA0C-6C49E9B2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558528"/>
        <c:axId val="2106314944"/>
      </c:barChart>
      <c:catAx>
        <c:axId val="21085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06314944"/>
        <c:crosses val="autoZero"/>
        <c:auto val="1"/>
        <c:lblAlgn val="ctr"/>
        <c:lblOffset val="100"/>
        <c:noMultiLvlLbl val="0"/>
      </c:catAx>
      <c:valAx>
        <c:axId val="2106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085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4.5414880371093758E-2</c:v>
                </c:pt>
                <c:pt idx="1">
                  <c:v>3.42076904296875E-2</c:v>
                </c:pt>
                <c:pt idx="2">
                  <c:v>3.831919555664063E-2</c:v>
                </c:pt>
                <c:pt idx="3">
                  <c:v>4.634542236328125E-2</c:v>
                </c:pt>
                <c:pt idx="4">
                  <c:v>4.2468164062500001E-2</c:v>
                </c:pt>
                <c:pt idx="5">
                  <c:v>4.6919760131835936E-2</c:v>
                </c:pt>
                <c:pt idx="6">
                  <c:v>4.7183816528320308E-2</c:v>
                </c:pt>
                <c:pt idx="7">
                  <c:v>4.2651251220703124E-2</c:v>
                </c:pt>
                <c:pt idx="8">
                  <c:v>5.2548834228515633E-2</c:v>
                </c:pt>
                <c:pt idx="9">
                  <c:v>4.6646640014648445E-2</c:v>
                </c:pt>
                <c:pt idx="10">
                  <c:v>6.2529199218749998E-2</c:v>
                </c:pt>
                <c:pt idx="11">
                  <c:v>5.6114804077148445E-2</c:v>
                </c:pt>
                <c:pt idx="12">
                  <c:v>5.7305978393554696E-2</c:v>
                </c:pt>
                <c:pt idx="13">
                  <c:v>5.9256893920898446E-2</c:v>
                </c:pt>
                <c:pt idx="14">
                  <c:v>6.0918978881835929E-2</c:v>
                </c:pt>
                <c:pt idx="15">
                  <c:v>5.8415377807617193E-2</c:v>
                </c:pt>
                <c:pt idx="16">
                  <c:v>6.0435882568359377E-2</c:v>
                </c:pt>
                <c:pt idx="17">
                  <c:v>6.3077252197265621E-2</c:v>
                </c:pt>
                <c:pt idx="18">
                  <c:v>6.0589965820312508E-2</c:v>
                </c:pt>
                <c:pt idx="19">
                  <c:v>5.9647238159179682E-2</c:v>
                </c:pt>
                <c:pt idx="20">
                  <c:v>6.1818200683593755E-2</c:v>
                </c:pt>
                <c:pt idx="21">
                  <c:v>5.8836035156250001E-2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3-4928-B082-0590A5DC0066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3.1477580261230474E-3</c:v>
                </c:pt>
                <c:pt idx="1">
                  <c:v>3.18520394897461E-3</c:v>
                </c:pt>
                <c:pt idx="2">
                  <c:v>3.171444885253906E-3</c:v>
                </c:pt>
                <c:pt idx="3">
                  <c:v>3.1453984375E-3</c:v>
                </c:pt>
                <c:pt idx="4">
                  <c:v>3.1582115173339849E-3</c:v>
                </c:pt>
                <c:pt idx="5">
                  <c:v>3.1433423156738281E-3</c:v>
                </c:pt>
                <c:pt idx="6">
                  <c:v>3.1424930114746096E-3</c:v>
                </c:pt>
                <c:pt idx="7">
                  <c:v>3.1576958923339843E-3</c:v>
                </c:pt>
                <c:pt idx="8">
                  <c:v>3.1246153259277347E-3</c:v>
                </c:pt>
                <c:pt idx="9">
                  <c:v>3.1442973632812505E-3</c:v>
                </c:pt>
                <c:pt idx="10">
                  <c:v>3.09131185913086E-3</c:v>
                </c:pt>
                <c:pt idx="11">
                  <c:v>3.1128405456542969E-3</c:v>
                </c:pt>
                <c:pt idx="12">
                  <c:v>3.108842102050782E-3</c:v>
                </c:pt>
                <c:pt idx="13">
                  <c:v>3.1022913818359375E-3</c:v>
                </c:pt>
                <c:pt idx="14">
                  <c:v>3.0966346130371094E-3</c:v>
                </c:pt>
                <c:pt idx="15">
                  <c:v>3.1051427612304688E-3</c:v>
                </c:pt>
                <c:pt idx="16">
                  <c:v>3.0976729125976568E-3</c:v>
                </c:pt>
                <c:pt idx="17">
                  <c:v>3.0894860229492187E-3</c:v>
                </c:pt>
                <c:pt idx="18">
                  <c:v>3.0977897338867189E-3</c:v>
                </c:pt>
                <c:pt idx="19">
                  <c:v>3.1009385375976566E-3</c:v>
                </c:pt>
                <c:pt idx="20">
                  <c:v>3.093707702636719E-3</c:v>
                </c:pt>
                <c:pt idx="21">
                  <c:v>3.1030403137207035E-3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3-4928-B082-0590A5DC0066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0.30344860839843751</c:v>
                </c:pt>
                <c:pt idx="1">
                  <c:v>1.0089111328125001E-2</c:v>
                </c:pt>
                <c:pt idx="2">
                  <c:v>0.21712829589843749</c:v>
                </c:pt>
                <c:pt idx="3">
                  <c:v>0.23229913330078125</c:v>
                </c:pt>
                <c:pt idx="4">
                  <c:v>0.15849993896484371</c:v>
                </c:pt>
                <c:pt idx="5">
                  <c:v>0.14404595947265625</c:v>
                </c:pt>
                <c:pt idx="6">
                  <c:v>0.12639532470703124</c:v>
                </c:pt>
                <c:pt idx="7">
                  <c:v>1.0089111328125001E-2</c:v>
                </c:pt>
                <c:pt idx="8">
                  <c:v>0.18100927734375</c:v>
                </c:pt>
                <c:pt idx="9">
                  <c:v>1.0259033203124998E-2</c:v>
                </c:pt>
                <c:pt idx="10">
                  <c:v>0.43918963623046875</c:v>
                </c:pt>
                <c:pt idx="11">
                  <c:v>6.3439270019531244E-2</c:v>
                </c:pt>
                <c:pt idx="12">
                  <c:v>6.0343505859374993E-2</c:v>
                </c:pt>
                <c:pt idx="13">
                  <c:v>0.11748504638671872</c:v>
                </c:pt>
                <c:pt idx="14">
                  <c:v>0.12126580810546873</c:v>
                </c:pt>
                <c:pt idx="15">
                  <c:v>9.0371887207031237E-2</c:v>
                </c:pt>
                <c:pt idx="16">
                  <c:v>7.9650878906249986E-2</c:v>
                </c:pt>
                <c:pt idx="17">
                  <c:v>0.134089599609375</c:v>
                </c:pt>
                <c:pt idx="18">
                  <c:v>6.1049743652343738E-2</c:v>
                </c:pt>
                <c:pt idx="19">
                  <c:v>9.5846557617187494E-2</c:v>
                </c:pt>
                <c:pt idx="20">
                  <c:v>8.9936462402343736E-2</c:v>
                </c:pt>
                <c:pt idx="21">
                  <c:v>6.9864440917968743E-2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3-4928-B082-0590A5DC0066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0.28455310058593752</c:v>
                </c:pt>
                <c:pt idx="1">
                  <c:v>6.9834472656250007E-2</c:v>
                </c:pt>
                <c:pt idx="2">
                  <c:v>0.1697037353515625</c:v>
                </c:pt>
                <c:pt idx="3">
                  <c:v>0.2137662353515625</c:v>
                </c:pt>
                <c:pt idx="4">
                  <c:v>0.16061584472656248</c:v>
                </c:pt>
                <c:pt idx="5">
                  <c:v>0.23832763671875001</c:v>
                </c:pt>
                <c:pt idx="6">
                  <c:v>0.12527404785156249</c:v>
                </c:pt>
                <c:pt idx="7">
                  <c:v>7.0494262695312504E-2</c:v>
                </c:pt>
                <c:pt idx="8">
                  <c:v>0.17627868652343751</c:v>
                </c:pt>
                <c:pt idx="9">
                  <c:v>7.2542480468750004E-2</c:v>
                </c:pt>
                <c:pt idx="10">
                  <c:v>0.30516149902343753</c:v>
                </c:pt>
                <c:pt idx="11">
                  <c:v>0.203513671875</c:v>
                </c:pt>
                <c:pt idx="12">
                  <c:v>0.23396154785156251</c:v>
                </c:pt>
                <c:pt idx="13">
                  <c:v>0.27646923828125003</c:v>
                </c:pt>
                <c:pt idx="14">
                  <c:v>0.2767216796875</c:v>
                </c:pt>
                <c:pt idx="15">
                  <c:v>0.24616479492187501</c:v>
                </c:pt>
                <c:pt idx="16">
                  <c:v>0.22552770996093752</c:v>
                </c:pt>
                <c:pt idx="17">
                  <c:v>0.25276269531250001</c:v>
                </c:pt>
                <c:pt idx="18">
                  <c:v>0.29418603515625003</c:v>
                </c:pt>
                <c:pt idx="19">
                  <c:v>0.2756029052734375</c:v>
                </c:pt>
                <c:pt idx="20">
                  <c:v>0.284398193359375</c:v>
                </c:pt>
                <c:pt idx="21">
                  <c:v>0.29637194824218754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3-4928-B082-0590A5DC0066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0.63656434738159184</c:v>
                </c:pt>
                <c:pt idx="1">
                  <c:v>0.11731647836303712</c:v>
                </c:pt>
                <c:pt idx="2">
                  <c:v>0.42832267169189453</c:v>
                </c:pt>
                <c:pt idx="3">
                  <c:v>0.49555618945312496</c:v>
                </c:pt>
                <c:pt idx="4">
                  <c:v>0.36474215927124021</c:v>
                </c:pt>
                <c:pt idx="5">
                  <c:v>0.43243669863891604</c:v>
                </c:pt>
                <c:pt idx="6">
                  <c:v>0.30199568209838867</c:v>
                </c:pt>
                <c:pt idx="7">
                  <c:v>0.12639232113647461</c:v>
                </c:pt>
                <c:pt idx="8">
                  <c:v>0.41296141342163084</c:v>
                </c:pt>
                <c:pt idx="9">
                  <c:v>0.13259245104980469</c:v>
                </c:pt>
                <c:pt idx="10">
                  <c:v>0.8099716463317872</c:v>
                </c:pt>
                <c:pt idx="11">
                  <c:v>0.32618058651733395</c:v>
                </c:pt>
                <c:pt idx="12">
                  <c:v>0.354719874206543</c:v>
                </c:pt>
                <c:pt idx="13">
                  <c:v>0.4563134699707031</c:v>
                </c:pt>
                <c:pt idx="14">
                  <c:v>0.46200310128784178</c:v>
                </c:pt>
                <c:pt idx="15">
                  <c:v>0.39805720269775391</c:v>
                </c:pt>
                <c:pt idx="16">
                  <c:v>0.36871214434814453</c:v>
                </c:pt>
                <c:pt idx="17">
                  <c:v>0.45301903314208986</c:v>
                </c:pt>
                <c:pt idx="18">
                  <c:v>0.418923534362793</c:v>
                </c:pt>
                <c:pt idx="19">
                  <c:v>0.43419763958740232</c:v>
                </c:pt>
                <c:pt idx="20">
                  <c:v>0.43924656414794921</c:v>
                </c:pt>
                <c:pt idx="21">
                  <c:v>0.42817546463012701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3-4928-B082-0590A5DC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4.6174923706054694E-2</c:v>
                </c:pt>
                <c:pt idx="1">
                  <c:v>3.750396423339844E-2</c:v>
                </c:pt>
                <c:pt idx="2">
                  <c:v>4.0629638671875003E-2</c:v>
                </c:pt>
                <c:pt idx="3">
                  <c:v>3.39144287109375E-2</c:v>
                </c:pt>
                <c:pt idx="4">
                  <c:v>3.3892272949218753E-2</c:v>
                </c:pt>
                <c:pt idx="5">
                  <c:v>5.4314346313476564E-2</c:v>
                </c:pt>
                <c:pt idx="6">
                  <c:v>4.8776513671875001E-2</c:v>
                </c:pt>
                <c:pt idx="7">
                  <c:v>5.3040490722656257E-2</c:v>
                </c:pt>
                <c:pt idx="8">
                  <c:v>5.5593035888671878E-2</c:v>
                </c:pt>
                <c:pt idx="9">
                  <c:v>5.6387622070312511E-2</c:v>
                </c:pt>
                <c:pt idx="10">
                  <c:v>5.51904052734375E-2</c:v>
                </c:pt>
                <c:pt idx="11">
                  <c:v>5.5579037475585943E-2</c:v>
                </c:pt>
                <c:pt idx="12">
                  <c:v>5.7502661132812501E-2</c:v>
                </c:pt>
                <c:pt idx="13">
                  <c:v>6.173098754882813E-2</c:v>
                </c:pt>
                <c:pt idx="14">
                  <c:v>5.9660430908203124E-2</c:v>
                </c:pt>
                <c:pt idx="15">
                  <c:v>6.1556057739257819E-2</c:v>
                </c:pt>
                <c:pt idx="16">
                  <c:v>5.7017248535156245E-2</c:v>
                </c:pt>
                <c:pt idx="17">
                  <c:v>5.9277337646484379E-2</c:v>
                </c:pt>
                <c:pt idx="18">
                  <c:v>6.2125863647460935E-2</c:v>
                </c:pt>
                <c:pt idx="19">
                  <c:v>5.8354852294921877E-2</c:v>
                </c:pt>
                <c:pt idx="20">
                  <c:v>5.973535766601562E-2</c:v>
                </c:pt>
                <c:pt idx="21">
                  <c:v>6.0622192382812502E-2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0-4737-B9AD-B0214ED9B58C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3.1458422241210935E-3</c:v>
                </c:pt>
                <c:pt idx="1">
                  <c:v>3.1746779479980471E-3</c:v>
                </c:pt>
                <c:pt idx="2">
                  <c:v>3.1637333374023441E-3</c:v>
                </c:pt>
                <c:pt idx="3">
                  <c:v>3.1865692138671876E-3</c:v>
                </c:pt>
                <c:pt idx="4">
                  <c:v>3.1869146423339845E-3</c:v>
                </c:pt>
                <c:pt idx="5">
                  <c:v>3.1181250305175787E-3</c:v>
                </c:pt>
                <c:pt idx="6">
                  <c:v>3.1372034912109372E-3</c:v>
                </c:pt>
                <c:pt idx="7">
                  <c:v>3.1230426025390624E-3</c:v>
                </c:pt>
                <c:pt idx="8">
                  <c:v>3.1138395690917969E-3</c:v>
                </c:pt>
                <c:pt idx="9">
                  <c:v>3.1118045959472661E-3</c:v>
                </c:pt>
                <c:pt idx="10">
                  <c:v>3.1158433227539062E-3</c:v>
                </c:pt>
                <c:pt idx="11">
                  <c:v>3.1145287475585945E-3</c:v>
                </c:pt>
                <c:pt idx="12">
                  <c:v>3.1080767211914061E-3</c:v>
                </c:pt>
                <c:pt idx="13">
                  <c:v>3.0940890502929685E-3</c:v>
                </c:pt>
                <c:pt idx="14">
                  <c:v>3.100901275634766E-3</c:v>
                </c:pt>
                <c:pt idx="15">
                  <c:v>3.0946520080566411E-3</c:v>
                </c:pt>
                <c:pt idx="16">
                  <c:v>3.1097911071777343E-3</c:v>
                </c:pt>
                <c:pt idx="17">
                  <c:v>3.1021594543457032E-3</c:v>
                </c:pt>
                <c:pt idx="18">
                  <c:v>3.0920178222656257E-3</c:v>
                </c:pt>
                <c:pt idx="19">
                  <c:v>3.1052965087890625E-3</c:v>
                </c:pt>
                <c:pt idx="20">
                  <c:v>3.1006051940917975E-3</c:v>
                </c:pt>
                <c:pt idx="21">
                  <c:v>3.0976648559570314E-3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0-4737-B9AD-B0214ED9B58C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0.16010888671875001</c:v>
                </c:pt>
                <c:pt idx="1">
                  <c:v>2.2838562011718747E-2</c:v>
                </c:pt>
                <c:pt idx="2">
                  <c:v>0.21709643554687499</c:v>
                </c:pt>
                <c:pt idx="3">
                  <c:v>0</c:v>
                </c:pt>
                <c:pt idx="4">
                  <c:v>0</c:v>
                </c:pt>
                <c:pt idx="5">
                  <c:v>0.38017364501953127</c:v>
                </c:pt>
                <c:pt idx="6">
                  <c:v>0.17779138183593748</c:v>
                </c:pt>
                <c:pt idx="7">
                  <c:v>0.11588140869140623</c:v>
                </c:pt>
                <c:pt idx="8">
                  <c:v>0.14038201904296874</c:v>
                </c:pt>
                <c:pt idx="9">
                  <c:v>9.1147155761718751E-2</c:v>
                </c:pt>
                <c:pt idx="10">
                  <c:v>5.0567687988281249E-2</c:v>
                </c:pt>
                <c:pt idx="11">
                  <c:v>5.3180236816406254E-2</c:v>
                </c:pt>
                <c:pt idx="12">
                  <c:v>8.6007019042968744E-2</c:v>
                </c:pt>
                <c:pt idx="13">
                  <c:v>0.14593634033203123</c:v>
                </c:pt>
                <c:pt idx="14">
                  <c:v>8.5157409667968739E-2</c:v>
                </c:pt>
                <c:pt idx="15">
                  <c:v>8.271478271484374E-2</c:v>
                </c:pt>
                <c:pt idx="16">
                  <c:v>6.6083679199218731E-2</c:v>
                </c:pt>
                <c:pt idx="17">
                  <c:v>7.2174316406249994E-2</c:v>
                </c:pt>
                <c:pt idx="18">
                  <c:v>0.11578051757812498</c:v>
                </c:pt>
                <c:pt idx="19">
                  <c:v>9.5448303222656253E-2</c:v>
                </c:pt>
                <c:pt idx="20">
                  <c:v>9.9287475585937479E-2</c:v>
                </c:pt>
                <c:pt idx="21">
                  <c:v>0.12095251464843748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0-4737-B9AD-B0214ED9B58C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0.308885009765625</c:v>
                </c:pt>
                <c:pt idx="1">
                  <c:v>8.2295898437500001E-2</c:v>
                </c:pt>
                <c:pt idx="2">
                  <c:v>0.16954882812499997</c:v>
                </c:pt>
                <c:pt idx="3">
                  <c:v>6.3248046875000005E-2</c:v>
                </c:pt>
                <c:pt idx="4">
                  <c:v>6.3248046875000005E-2</c:v>
                </c:pt>
                <c:pt idx="5">
                  <c:v>0.33007287597656254</c:v>
                </c:pt>
                <c:pt idx="6">
                  <c:v>0.22389831542968749</c:v>
                </c:pt>
                <c:pt idx="7">
                  <c:v>0.1779654541015625</c:v>
                </c:pt>
                <c:pt idx="8">
                  <c:v>0.195068359375</c:v>
                </c:pt>
                <c:pt idx="9">
                  <c:v>0.17636474609375</c:v>
                </c:pt>
                <c:pt idx="10">
                  <c:v>0.22045593261718749</c:v>
                </c:pt>
                <c:pt idx="11">
                  <c:v>0.20987634277343753</c:v>
                </c:pt>
                <c:pt idx="12">
                  <c:v>0.23519506835937501</c:v>
                </c:pt>
                <c:pt idx="13">
                  <c:v>0.29952172851562503</c:v>
                </c:pt>
                <c:pt idx="14">
                  <c:v>0.2377366943359375</c:v>
                </c:pt>
                <c:pt idx="15">
                  <c:v>0.27140893554687501</c:v>
                </c:pt>
                <c:pt idx="16">
                  <c:v>0.23740393066406248</c:v>
                </c:pt>
                <c:pt idx="17">
                  <c:v>0.22549328613281253</c:v>
                </c:pt>
                <c:pt idx="18">
                  <c:v>0.30565490722656252</c:v>
                </c:pt>
                <c:pt idx="19">
                  <c:v>0.23393859863281249</c:v>
                </c:pt>
                <c:pt idx="20">
                  <c:v>0.23265917968749997</c:v>
                </c:pt>
                <c:pt idx="21">
                  <c:v>0.2735489501953125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0-4737-B9AD-B0214ED9B58C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0.51831466241455082</c:v>
                </c:pt>
                <c:pt idx="1">
                  <c:v>0.14581310263061525</c:v>
                </c:pt>
                <c:pt idx="2">
                  <c:v>0.43043863568115226</c:v>
                </c:pt>
                <c:pt idx="3">
                  <c:v>0.10034904479980469</c:v>
                </c:pt>
                <c:pt idx="4">
                  <c:v>0.10032723446655274</c:v>
                </c:pt>
                <c:pt idx="5">
                  <c:v>0.76767899234008796</c:v>
                </c:pt>
                <c:pt idx="6">
                  <c:v>0.45360341442871088</c:v>
                </c:pt>
                <c:pt idx="7">
                  <c:v>0.35001039611816404</c:v>
                </c:pt>
                <c:pt idx="8">
                  <c:v>0.39415725387573242</c:v>
                </c:pt>
                <c:pt idx="9">
                  <c:v>0.32701132852172854</c:v>
                </c:pt>
                <c:pt idx="10">
                  <c:v>0.32932986920166013</c:v>
                </c:pt>
                <c:pt idx="11">
                  <c:v>0.32175014581298833</c:v>
                </c:pt>
                <c:pt idx="12">
                  <c:v>0.38181282525634763</c:v>
                </c:pt>
                <c:pt idx="13">
                  <c:v>0.51028314544677733</c:v>
                </c:pt>
                <c:pt idx="14">
                  <c:v>0.38565543618774412</c:v>
                </c:pt>
                <c:pt idx="15">
                  <c:v>0.41877442800903319</c:v>
                </c:pt>
                <c:pt idx="16">
                  <c:v>0.36361464950561517</c:v>
                </c:pt>
                <c:pt idx="17">
                  <c:v>0.36004709963989256</c:v>
                </c:pt>
                <c:pt idx="18">
                  <c:v>0.48665330627441405</c:v>
                </c:pt>
                <c:pt idx="19">
                  <c:v>0.39084705065917968</c:v>
                </c:pt>
                <c:pt idx="20">
                  <c:v>0.39478261813354487</c:v>
                </c:pt>
                <c:pt idx="21">
                  <c:v>0.45822132208251953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0-4737-B9AD-B0214ED9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3.0303140258789062E-2</c:v>
                </c:pt>
                <c:pt idx="1">
                  <c:v>2.5726464843750005E-2</c:v>
                </c:pt>
                <c:pt idx="2">
                  <c:v>2.4506387329101563E-2</c:v>
                </c:pt>
                <c:pt idx="3">
                  <c:v>3.9893060302734373E-2</c:v>
                </c:pt>
                <c:pt idx="4">
                  <c:v>3.2181646728515624E-2</c:v>
                </c:pt>
                <c:pt idx="5">
                  <c:v>4.4503472900390632E-2</c:v>
                </c:pt>
                <c:pt idx="6">
                  <c:v>4.123207397460938E-2</c:v>
                </c:pt>
                <c:pt idx="7">
                  <c:v>4.8838650512695321E-2</c:v>
                </c:pt>
                <c:pt idx="8">
                  <c:v>5.4530868530273439E-2</c:v>
                </c:pt>
                <c:pt idx="9">
                  <c:v>5.3624697875976561E-2</c:v>
                </c:pt>
                <c:pt idx="10">
                  <c:v>5.7751510620117193E-2</c:v>
                </c:pt>
                <c:pt idx="11">
                  <c:v>5.6943530273437494E-2</c:v>
                </c:pt>
                <c:pt idx="12">
                  <c:v>5.6337268066406265E-2</c:v>
                </c:pt>
                <c:pt idx="13">
                  <c:v>5.8157263183593752E-2</c:v>
                </c:pt>
                <c:pt idx="14">
                  <c:v>5.9577246093750001E-2</c:v>
                </c:pt>
                <c:pt idx="15">
                  <c:v>5.8814080810546884E-2</c:v>
                </c:pt>
                <c:pt idx="16">
                  <c:v>5.8087774658203133E-2</c:v>
                </c:pt>
                <c:pt idx="17">
                  <c:v>5.8414068603515626E-2</c:v>
                </c:pt>
                <c:pt idx="18">
                  <c:v>6.2400695800781253E-2</c:v>
                </c:pt>
                <c:pt idx="19">
                  <c:v>6.0016433715820321E-2</c:v>
                </c:pt>
                <c:pt idx="20">
                  <c:v>5.9142791748046881E-2</c:v>
                </c:pt>
                <c:pt idx="21">
                  <c:v>5.9563650512695313E-2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3-419F-9DBF-941C7352CFCC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3.1988035583496092E-3</c:v>
                </c:pt>
                <c:pt idx="1">
                  <c:v>3.2140671997070314E-3</c:v>
                </c:pt>
                <c:pt idx="2">
                  <c:v>3.2173244323730468E-3</c:v>
                </c:pt>
                <c:pt idx="3">
                  <c:v>3.166785125732422E-3</c:v>
                </c:pt>
                <c:pt idx="4">
                  <c:v>3.1918416137695312E-3</c:v>
                </c:pt>
                <c:pt idx="5">
                  <c:v>3.1507624816894532E-3</c:v>
                </c:pt>
                <c:pt idx="6">
                  <c:v>3.1623667297363284E-3</c:v>
                </c:pt>
                <c:pt idx="7">
                  <c:v>3.1370621643066411E-3</c:v>
                </c:pt>
                <c:pt idx="8">
                  <c:v>3.1173509216308598E-3</c:v>
                </c:pt>
                <c:pt idx="9">
                  <c:v>3.1210663757324222E-3</c:v>
                </c:pt>
                <c:pt idx="10">
                  <c:v>3.1071750488281249E-3</c:v>
                </c:pt>
                <c:pt idx="11">
                  <c:v>3.1100707397460946E-3</c:v>
                </c:pt>
                <c:pt idx="12">
                  <c:v>3.1119173889160158E-3</c:v>
                </c:pt>
                <c:pt idx="13">
                  <c:v>3.1058843078613286E-3</c:v>
                </c:pt>
                <c:pt idx="14">
                  <c:v>3.1011164550781246E-3</c:v>
                </c:pt>
                <c:pt idx="15">
                  <c:v>3.1038107299804691E-3</c:v>
                </c:pt>
                <c:pt idx="16">
                  <c:v>3.106093780517578E-3</c:v>
                </c:pt>
                <c:pt idx="17">
                  <c:v>3.105017211914063E-3</c:v>
                </c:pt>
                <c:pt idx="18">
                  <c:v>3.0917445678710939E-3</c:v>
                </c:pt>
                <c:pt idx="19">
                  <c:v>3.0996867370605466E-3</c:v>
                </c:pt>
                <c:pt idx="20">
                  <c:v>3.1026774291992186E-3</c:v>
                </c:pt>
                <c:pt idx="21">
                  <c:v>3.1012661743164069E-3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3-419F-9DBF-941C7352CFCC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0.12015069580078123</c:v>
                </c:pt>
                <c:pt idx="1">
                  <c:v>1.0089111328125001E-2</c:v>
                </c:pt>
                <c:pt idx="2">
                  <c:v>4.5560302734375E-3</c:v>
                </c:pt>
                <c:pt idx="3">
                  <c:v>0.38777233886718748</c:v>
                </c:pt>
                <c:pt idx="4">
                  <c:v>7.662945556640624E-2</c:v>
                </c:pt>
                <c:pt idx="5">
                  <c:v>0.15542010498046874</c:v>
                </c:pt>
                <c:pt idx="6">
                  <c:v>0.10066278076171874</c:v>
                </c:pt>
                <c:pt idx="7">
                  <c:v>9.1370178222656237E-2</c:v>
                </c:pt>
                <c:pt idx="8">
                  <c:v>0.13514630126953125</c:v>
                </c:pt>
                <c:pt idx="9">
                  <c:v>5.6148559570312492E-2</c:v>
                </c:pt>
                <c:pt idx="10">
                  <c:v>8.0176574707031253E-2</c:v>
                </c:pt>
                <c:pt idx="11">
                  <c:v>8.0006652832031247E-2</c:v>
                </c:pt>
                <c:pt idx="12">
                  <c:v>8.5316711425781247E-2</c:v>
                </c:pt>
                <c:pt idx="13">
                  <c:v>9.4269470214843734E-2</c:v>
                </c:pt>
                <c:pt idx="14">
                  <c:v>6.2982604980468745E-2</c:v>
                </c:pt>
                <c:pt idx="15">
                  <c:v>8.724957275390624E-2</c:v>
                </c:pt>
                <c:pt idx="16">
                  <c:v>8.6405273437499999E-2</c:v>
                </c:pt>
                <c:pt idx="17">
                  <c:v>7.2121215820312487E-2</c:v>
                </c:pt>
                <c:pt idx="18">
                  <c:v>0.11115545654296873</c:v>
                </c:pt>
                <c:pt idx="19">
                  <c:v>9.0085144042968759E-2</c:v>
                </c:pt>
                <c:pt idx="20">
                  <c:v>7.6087829589843739E-2</c:v>
                </c:pt>
                <c:pt idx="21">
                  <c:v>8.7653137207031245E-2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3-419F-9DBF-941C7352CFCC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0.14028283691406249</c:v>
                </c:pt>
                <c:pt idx="1">
                  <c:v>7.0201660156250012E-2</c:v>
                </c:pt>
                <c:pt idx="2">
                  <c:v>9.2106689453125015E-2</c:v>
                </c:pt>
                <c:pt idx="3">
                  <c:v>0.33559790039062498</c:v>
                </c:pt>
                <c:pt idx="4">
                  <c:v>0.11612878417968749</c:v>
                </c:pt>
                <c:pt idx="5">
                  <c:v>0.210490234375</c:v>
                </c:pt>
                <c:pt idx="6">
                  <c:v>0.15990441894531252</c:v>
                </c:pt>
                <c:pt idx="7">
                  <c:v>0.15130419921875002</c:v>
                </c:pt>
                <c:pt idx="8">
                  <c:v>0.19781079101562501</c:v>
                </c:pt>
                <c:pt idx="9">
                  <c:v>0.17293957519531253</c:v>
                </c:pt>
                <c:pt idx="10">
                  <c:v>0.20636511230468751</c:v>
                </c:pt>
                <c:pt idx="11">
                  <c:v>0.21850524902343749</c:v>
                </c:pt>
                <c:pt idx="12">
                  <c:v>0.22926269531249999</c:v>
                </c:pt>
                <c:pt idx="13">
                  <c:v>0.26416845703125003</c:v>
                </c:pt>
                <c:pt idx="14">
                  <c:v>0.24536730957031247</c:v>
                </c:pt>
                <c:pt idx="15">
                  <c:v>0.25283728027343749</c:v>
                </c:pt>
                <c:pt idx="16">
                  <c:v>0.2225328369140625</c:v>
                </c:pt>
                <c:pt idx="17">
                  <c:v>0.22680712890624999</c:v>
                </c:pt>
                <c:pt idx="18">
                  <c:v>0.2983341064453125</c:v>
                </c:pt>
                <c:pt idx="19">
                  <c:v>0.265751953125</c:v>
                </c:pt>
                <c:pt idx="20">
                  <c:v>0.23714575195312501</c:v>
                </c:pt>
                <c:pt idx="21">
                  <c:v>0.26467333984374997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3-419F-9DBF-941C7352CFCC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0.29393547653198238</c:v>
                </c:pt>
                <c:pt idx="1">
                  <c:v>0.10923130352783204</c:v>
                </c:pt>
                <c:pt idx="2">
                  <c:v>0.12438643148803713</c:v>
                </c:pt>
                <c:pt idx="3">
                  <c:v>0.76643008468627927</c:v>
                </c:pt>
                <c:pt idx="4">
                  <c:v>0.22813172808837889</c:v>
                </c:pt>
                <c:pt idx="5">
                  <c:v>0.41356457473754882</c:v>
                </c:pt>
                <c:pt idx="6">
                  <c:v>0.30496164041137697</c:v>
                </c:pt>
                <c:pt idx="7">
                  <c:v>0.29465009011840826</c:v>
                </c:pt>
                <c:pt idx="8">
                  <c:v>0.39060531173706059</c:v>
                </c:pt>
                <c:pt idx="9">
                  <c:v>0.28583389901733403</c:v>
                </c:pt>
                <c:pt idx="10">
                  <c:v>0.34740037268066409</c:v>
                </c:pt>
                <c:pt idx="11">
                  <c:v>0.3585655028686523</c:v>
                </c:pt>
                <c:pt idx="12">
                  <c:v>0.37402859219360352</c:v>
                </c:pt>
                <c:pt idx="13">
                  <c:v>0.41970107473754881</c:v>
                </c:pt>
                <c:pt idx="14">
                  <c:v>0.37102827709960934</c:v>
                </c:pt>
                <c:pt idx="15">
                  <c:v>0.40200474456787105</c:v>
                </c:pt>
                <c:pt idx="16">
                  <c:v>0.3701319787902832</c:v>
                </c:pt>
                <c:pt idx="17">
                  <c:v>0.36044743054199213</c:v>
                </c:pt>
                <c:pt idx="18">
                  <c:v>0.47498200335693358</c:v>
                </c:pt>
                <c:pt idx="19">
                  <c:v>0.41895321762084964</c:v>
                </c:pt>
                <c:pt idx="20">
                  <c:v>0.37547905072021481</c:v>
                </c:pt>
                <c:pt idx="21">
                  <c:v>0.41499139373779292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3-419F-9DBF-941C7352C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8.2533233642578131E-3</c:v>
                </c:pt>
                <c:pt idx="1">
                  <c:v>8.2844421386718756E-3</c:v>
                </c:pt>
                <c:pt idx="2">
                  <c:v>8.3038787841796888E-3</c:v>
                </c:pt>
                <c:pt idx="3">
                  <c:v>8.3257324218749991E-3</c:v>
                </c:pt>
                <c:pt idx="4">
                  <c:v>1.4875579833984378E-2</c:v>
                </c:pt>
                <c:pt idx="5">
                  <c:v>2.6848654174804688E-2</c:v>
                </c:pt>
                <c:pt idx="6">
                  <c:v>2.6844927978515624E-2</c:v>
                </c:pt>
                <c:pt idx="7">
                  <c:v>3.0675659179687498E-2</c:v>
                </c:pt>
                <c:pt idx="8">
                  <c:v>2.5562310791015622E-2</c:v>
                </c:pt>
                <c:pt idx="9">
                  <c:v>3.7798333740234377E-2</c:v>
                </c:pt>
                <c:pt idx="10">
                  <c:v>5.6230819702148431E-2</c:v>
                </c:pt>
                <c:pt idx="11">
                  <c:v>5.6254888916015627E-2</c:v>
                </c:pt>
                <c:pt idx="12">
                  <c:v>5.8822540283203134E-2</c:v>
                </c:pt>
                <c:pt idx="13">
                  <c:v>6.3339697265625008E-2</c:v>
                </c:pt>
                <c:pt idx="14">
                  <c:v>5.8373181152343759E-2</c:v>
                </c:pt>
                <c:pt idx="15">
                  <c:v>6.2305828857421884E-2</c:v>
                </c:pt>
                <c:pt idx="16">
                  <c:v>5.8211746215820315E-2</c:v>
                </c:pt>
                <c:pt idx="17">
                  <c:v>5.9335848999023451E-2</c:v>
                </c:pt>
                <c:pt idx="18">
                  <c:v>6.3939111328125006E-2</c:v>
                </c:pt>
                <c:pt idx="19">
                  <c:v>6.0729244995117192E-2</c:v>
                </c:pt>
                <c:pt idx="20">
                  <c:v>6.1441955566406248E-2</c:v>
                </c:pt>
                <c:pt idx="21">
                  <c:v>6.0704672241210934E-2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7-4DBF-A6E4-AF968CDD9420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3.2721914978027346E-3</c:v>
                </c:pt>
                <c:pt idx="1">
                  <c:v>3.2721156311035162E-3</c:v>
                </c:pt>
                <c:pt idx="2">
                  <c:v>3.2720243225097655E-3</c:v>
                </c:pt>
                <c:pt idx="3">
                  <c:v>3.2719786682128909E-3</c:v>
                </c:pt>
                <c:pt idx="4">
                  <c:v>3.2501347656250005E-3</c:v>
                </c:pt>
                <c:pt idx="5">
                  <c:v>3.2102862854003909E-3</c:v>
                </c:pt>
                <c:pt idx="6">
                  <c:v>3.2102691650390622E-3</c:v>
                </c:pt>
                <c:pt idx="7">
                  <c:v>3.1975514221191407E-3</c:v>
                </c:pt>
                <c:pt idx="8">
                  <c:v>3.2146533203125005E-3</c:v>
                </c:pt>
                <c:pt idx="9">
                  <c:v>3.1736836242675782E-3</c:v>
                </c:pt>
                <c:pt idx="10">
                  <c:v>3.1124192504882815E-3</c:v>
                </c:pt>
                <c:pt idx="11">
                  <c:v>3.1122742309570317E-3</c:v>
                </c:pt>
                <c:pt idx="12">
                  <c:v>3.1037335205078131E-3</c:v>
                </c:pt>
                <c:pt idx="13">
                  <c:v>3.08866357421875E-3</c:v>
                </c:pt>
                <c:pt idx="14">
                  <c:v>3.1052035217285158E-3</c:v>
                </c:pt>
                <c:pt idx="15">
                  <c:v>3.0921510925292972E-3</c:v>
                </c:pt>
                <c:pt idx="16">
                  <c:v>3.1057480163574221E-3</c:v>
                </c:pt>
                <c:pt idx="17">
                  <c:v>3.1019986572265626E-3</c:v>
                </c:pt>
                <c:pt idx="18">
                  <c:v>3.0867071533203128E-3</c:v>
                </c:pt>
                <c:pt idx="19">
                  <c:v>3.0973526611328128E-3</c:v>
                </c:pt>
                <c:pt idx="20">
                  <c:v>3.0949084777832031E-3</c:v>
                </c:pt>
                <c:pt idx="21">
                  <c:v>3.0974060363769536E-3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7-4DBF-A6E4-AF968CDD9420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6.5239379882812504E-2</c:v>
                </c:pt>
                <c:pt idx="5">
                  <c:v>0.23735961914062495</c:v>
                </c:pt>
                <c:pt idx="6">
                  <c:v>8.6564575195312493E-2</c:v>
                </c:pt>
                <c:pt idx="7">
                  <c:v>0.2362604370117187</c:v>
                </c:pt>
                <c:pt idx="8">
                  <c:v>8.1567810058593745E-2</c:v>
                </c:pt>
                <c:pt idx="9">
                  <c:v>8.9644409179687495E-2</c:v>
                </c:pt>
                <c:pt idx="10">
                  <c:v>5.4831665039062491E-2</c:v>
                </c:pt>
                <c:pt idx="11">
                  <c:v>5.0865051269531239E-2</c:v>
                </c:pt>
                <c:pt idx="12">
                  <c:v>0.10966333007812498</c:v>
                </c:pt>
                <c:pt idx="13">
                  <c:v>0.15642370605468747</c:v>
                </c:pt>
                <c:pt idx="14">
                  <c:v>8.1684631347656231E-2</c:v>
                </c:pt>
                <c:pt idx="15">
                  <c:v>0.11470788574218749</c:v>
                </c:pt>
                <c:pt idx="16">
                  <c:v>6.667840576171874E-2</c:v>
                </c:pt>
                <c:pt idx="17">
                  <c:v>5.6238830566406245E-2</c:v>
                </c:pt>
                <c:pt idx="18">
                  <c:v>8.8890380859375007E-2</c:v>
                </c:pt>
                <c:pt idx="19">
                  <c:v>9.138079833984375E-2</c:v>
                </c:pt>
                <c:pt idx="20">
                  <c:v>8.3447570800781259E-2</c:v>
                </c:pt>
                <c:pt idx="21">
                  <c:v>9.5936828613281247E-2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7-4DBF-A6E4-AF968CDD9420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6.2450561523437503E-2</c:v>
                </c:pt>
                <c:pt idx="1">
                  <c:v>6.3523437500000002E-2</c:v>
                </c:pt>
                <c:pt idx="2">
                  <c:v>6.4619262695312499E-2</c:v>
                </c:pt>
                <c:pt idx="3">
                  <c:v>6.3523437500000002E-2</c:v>
                </c:pt>
                <c:pt idx="4">
                  <c:v>8.6214477539062501E-2</c:v>
                </c:pt>
                <c:pt idx="5">
                  <c:v>0.19001379394531251</c:v>
                </c:pt>
                <c:pt idx="6">
                  <c:v>9.5009765624999992E-2</c:v>
                </c:pt>
                <c:pt idx="7">
                  <c:v>0.18430517578125002</c:v>
                </c:pt>
                <c:pt idx="8">
                  <c:v>0.1167254638671875</c:v>
                </c:pt>
                <c:pt idx="9">
                  <c:v>0.11859582519531249</c:v>
                </c:pt>
                <c:pt idx="10">
                  <c:v>0.24509765624999999</c:v>
                </c:pt>
                <c:pt idx="11">
                  <c:v>0.18647961425781251</c:v>
                </c:pt>
                <c:pt idx="12">
                  <c:v>0.26465612792968751</c:v>
                </c:pt>
                <c:pt idx="13">
                  <c:v>0.31000952148437499</c:v>
                </c:pt>
                <c:pt idx="14">
                  <c:v>0.25090380859375</c:v>
                </c:pt>
                <c:pt idx="15">
                  <c:v>0.31412890625000001</c:v>
                </c:pt>
                <c:pt idx="16">
                  <c:v>0.24932031250000003</c:v>
                </c:pt>
                <c:pt idx="17">
                  <c:v>0.27175317382812503</c:v>
                </c:pt>
                <c:pt idx="18">
                  <c:v>0.3816282958984375</c:v>
                </c:pt>
                <c:pt idx="19">
                  <c:v>0.2479892578125</c:v>
                </c:pt>
                <c:pt idx="20">
                  <c:v>0.27204003906250007</c:v>
                </c:pt>
                <c:pt idx="21">
                  <c:v>0.26424304199218746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7-4DBF-A6E4-AF968CDD9420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8.7840639373779297E-2</c:v>
                </c:pt>
                <c:pt idx="1">
                  <c:v>8.8944558258056639E-2</c:v>
                </c:pt>
                <c:pt idx="2">
                  <c:v>9.0059728790283206E-2</c:v>
                </c:pt>
                <c:pt idx="3">
                  <c:v>8.8985711578369139E-2</c:v>
                </c:pt>
                <c:pt idx="4">
                  <c:v>0.16957957202148438</c:v>
                </c:pt>
                <c:pt idx="5">
                  <c:v>0.45743235354614253</c:v>
                </c:pt>
                <c:pt idx="6">
                  <c:v>0.21162953796386719</c:v>
                </c:pt>
                <c:pt idx="7">
                  <c:v>0.45443882339477537</c:v>
                </c:pt>
                <c:pt idx="8">
                  <c:v>0.22707023803710935</c:v>
                </c:pt>
                <c:pt idx="9">
                  <c:v>0.24921225173950196</c:v>
                </c:pt>
                <c:pt idx="10">
                  <c:v>0.35927256024169918</c:v>
                </c:pt>
                <c:pt idx="11">
                  <c:v>0.29671182867431639</c:v>
                </c:pt>
                <c:pt idx="12">
                  <c:v>0.43624573181152343</c:v>
                </c:pt>
                <c:pt idx="13">
                  <c:v>0.53286158837890629</c:v>
                </c:pt>
                <c:pt idx="14">
                  <c:v>0.39406682461547848</c:v>
                </c:pt>
                <c:pt idx="15">
                  <c:v>0.49423477194213866</c:v>
                </c:pt>
                <c:pt idx="16">
                  <c:v>0.37731621249389652</c:v>
                </c:pt>
                <c:pt idx="17">
                  <c:v>0.39042985205078129</c:v>
                </c:pt>
                <c:pt idx="18">
                  <c:v>0.53754449523925785</c:v>
                </c:pt>
                <c:pt idx="19">
                  <c:v>0.40319665380859376</c:v>
                </c:pt>
                <c:pt idx="20">
                  <c:v>0.42002447390747077</c:v>
                </c:pt>
                <c:pt idx="21">
                  <c:v>0.42398194888305657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D7-4DBF-A6E4-AF968CDD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5.0127713012695321E-2</c:v>
                </c:pt>
                <c:pt idx="1">
                  <c:v>3.6695983886718749E-2</c:v>
                </c:pt>
                <c:pt idx="2">
                  <c:v>4.6541400146484384E-2</c:v>
                </c:pt>
                <c:pt idx="3">
                  <c:v>5.3369100952148439E-2</c:v>
                </c:pt>
                <c:pt idx="4">
                  <c:v>4.1082723999023435E-2</c:v>
                </c:pt>
                <c:pt idx="5">
                  <c:v>5.4201251220703121E-2</c:v>
                </c:pt>
                <c:pt idx="6">
                  <c:v>4.936364135742187E-2</c:v>
                </c:pt>
                <c:pt idx="7">
                  <c:v>5.2302099609375007E-2</c:v>
                </c:pt>
                <c:pt idx="8">
                  <c:v>5.5183859252929693E-2</c:v>
                </c:pt>
                <c:pt idx="9">
                  <c:v>5.2512982177734376E-2</c:v>
                </c:pt>
                <c:pt idx="10">
                  <c:v>5.5650942993164067E-2</c:v>
                </c:pt>
                <c:pt idx="11">
                  <c:v>5.5961022949218751E-2</c:v>
                </c:pt>
                <c:pt idx="12">
                  <c:v>5.6893780517578124E-2</c:v>
                </c:pt>
                <c:pt idx="13">
                  <c:v>5.5675415039062509E-2</c:v>
                </c:pt>
                <c:pt idx="14">
                  <c:v>5.9603128051757812E-2</c:v>
                </c:pt>
                <c:pt idx="15">
                  <c:v>5.8322323608398438E-2</c:v>
                </c:pt>
                <c:pt idx="16">
                  <c:v>5.5623147583007813E-2</c:v>
                </c:pt>
                <c:pt idx="17">
                  <c:v>6.0365689086914059E-2</c:v>
                </c:pt>
                <c:pt idx="18">
                  <c:v>6.5679446411132811E-2</c:v>
                </c:pt>
                <c:pt idx="19">
                  <c:v>5.7818884277343753E-2</c:v>
                </c:pt>
                <c:pt idx="20">
                  <c:v>5.5795660400390627E-2</c:v>
                </c:pt>
                <c:pt idx="21">
                  <c:v>5.9729919433593751E-2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4C79-B6F6-5383C7E095FA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3.1326367187500003E-3</c:v>
                </c:pt>
                <c:pt idx="1">
                  <c:v>3.1773410034179688E-3</c:v>
                </c:pt>
                <c:pt idx="2">
                  <c:v>3.1446004943847662E-3</c:v>
                </c:pt>
                <c:pt idx="3">
                  <c:v>3.1219569702148442E-3</c:v>
                </c:pt>
                <c:pt idx="4">
                  <c:v>3.1628034667968755E-3</c:v>
                </c:pt>
                <c:pt idx="5">
                  <c:v>3.1192059631347658E-3</c:v>
                </c:pt>
                <c:pt idx="6">
                  <c:v>3.1352554626464849E-3</c:v>
                </c:pt>
                <c:pt idx="7">
                  <c:v>3.1248546752929689E-3</c:v>
                </c:pt>
                <c:pt idx="8">
                  <c:v>3.1158718566894534E-3</c:v>
                </c:pt>
                <c:pt idx="9">
                  <c:v>3.1247049560546875E-3</c:v>
                </c:pt>
                <c:pt idx="10">
                  <c:v>3.1141239013671878E-3</c:v>
                </c:pt>
                <c:pt idx="11">
                  <c:v>3.1126300659179689E-3</c:v>
                </c:pt>
                <c:pt idx="12">
                  <c:v>3.1094111022949224E-3</c:v>
                </c:pt>
                <c:pt idx="13">
                  <c:v>3.1141289367675787E-3</c:v>
                </c:pt>
                <c:pt idx="14">
                  <c:v>3.1004433898925783E-3</c:v>
                </c:pt>
                <c:pt idx="15">
                  <c:v>3.1053143005371096E-3</c:v>
                </c:pt>
                <c:pt idx="16">
                  <c:v>3.1136391601562503E-3</c:v>
                </c:pt>
                <c:pt idx="17">
                  <c:v>3.0984349365234375E-3</c:v>
                </c:pt>
                <c:pt idx="18">
                  <c:v>3.0808244628906249E-3</c:v>
                </c:pt>
                <c:pt idx="19">
                  <c:v>3.1069555053710942E-3</c:v>
                </c:pt>
                <c:pt idx="20">
                  <c:v>3.1131675109863284E-3</c:v>
                </c:pt>
                <c:pt idx="21">
                  <c:v>3.1007028808593749E-3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4C79-B6F6-5383C7E095FA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0.38965209960937497</c:v>
                </c:pt>
                <c:pt idx="1">
                  <c:v>1.0142211914062501E-2</c:v>
                </c:pt>
                <c:pt idx="2">
                  <c:v>0.41049407958984374</c:v>
                </c:pt>
                <c:pt idx="3">
                  <c:v>0.47588214111328125</c:v>
                </c:pt>
                <c:pt idx="4">
                  <c:v>4.4020385742187501E-2</c:v>
                </c:pt>
                <c:pt idx="5">
                  <c:v>0.25357122802734372</c:v>
                </c:pt>
                <c:pt idx="6">
                  <c:v>0.15066760253906247</c:v>
                </c:pt>
                <c:pt idx="7">
                  <c:v>0.24740624999999999</c:v>
                </c:pt>
                <c:pt idx="8">
                  <c:v>0.16839788818359375</c:v>
                </c:pt>
                <c:pt idx="9">
                  <c:v>8.0511108398437489E-2</c:v>
                </c:pt>
                <c:pt idx="10">
                  <c:v>5.1396057128906242E-2</c:v>
                </c:pt>
                <c:pt idx="11">
                  <c:v>6.3205627441406245E-2</c:v>
                </c:pt>
                <c:pt idx="12">
                  <c:v>8.2879394531249984E-2</c:v>
                </c:pt>
                <c:pt idx="13">
                  <c:v>7.2726562499999994E-2</c:v>
                </c:pt>
                <c:pt idx="14">
                  <c:v>0.10737469482421874</c:v>
                </c:pt>
                <c:pt idx="15">
                  <c:v>0.10925445556640621</c:v>
                </c:pt>
                <c:pt idx="16">
                  <c:v>7.0979553222656241E-2</c:v>
                </c:pt>
                <c:pt idx="17">
                  <c:v>0.11507427978515625</c:v>
                </c:pt>
                <c:pt idx="18">
                  <c:v>0.15443774414062497</c:v>
                </c:pt>
                <c:pt idx="19">
                  <c:v>7.7797668457031247E-2</c:v>
                </c:pt>
                <c:pt idx="20">
                  <c:v>7.4914306640624997E-2</c:v>
                </c:pt>
                <c:pt idx="21">
                  <c:v>9.3706604003906235E-2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4C79-B6F6-5383C7E095FA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0.34227612304687499</c:v>
                </c:pt>
                <c:pt idx="1">
                  <c:v>7.0184448242187489E-2</c:v>
                </c:pt>
                <c:pt idx="2">
                  <c:v>0.25581494140625</c:v>
                </c:pt>
                <c:pt idx="3">
                  <c:v>0.39057849121093752</c:v>
                </c:pt>
                <c:pt idx="4">
                  <c:v>0.1409713134765625</c:v>
                </c:pt>
                <c:pt idx="5">
                  <c:v>0.26162109374999998</c:v>
                </c:pt>
                <c:pt idx="6">
                  <c:v>0.16660559082031251</c:v>
                </c:pt>
                <c:pt idx="7">
                  <c:v>0.20801171875000002</c:v>
                </c:pt>
                <c:pt idx="8">
                  <c:v>0.20122448730468753</c:v>
                </c:pt>
                <c:pt idx="9">
                  <c:v>0.1725723876953125</c:v>
                </c:pt>
                <c:pt idx="10">
                  <c:v>0.23587207031249999</c:v>
                </c:pt>
                <c:pt idx="11">
                  <c:v>0.23738671875000003</c:v>
                </c:pt>
                <c:pt idx="12">
                  <c:v>0.26259643554687501</c:v>
                </c:pt>
                <c:pt idx="13">
                  <c:v>0.27045654296874999</c:v>
                </c:pt>
                <c:pt idx="14">
                  <c:v>0.281437744140625</c:v>
                </c:pt>
                <c:pt idx="15">
                  <c:v>0.26189074707031251</c:v>
                </c:pt>
                <c:pt idx="16">
                  <c:v>0.22708825683593753</c:v>
                </c:pt>
                <c:pt idx="17">
                  <c:v>0.2879954833984375</c:v>
                </c:pt>
                <c:pt idx="18">
                  <c:v>0.41174340820312505</c:v>
                </c:pt>
                <c:pt idx="19">
                  <c:v>0.24856298828125001</c:v>
                </c:pt>
                <c:pt idx="20">
                  <c:v>0.22666369628906249</c:v>
                </c:pt>
                <c:pt idx="21">
                  <c:v>0.26447827148437503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4C79-B6F6-5383C7E095FA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0.78518857238769524</c:v>
                </c:pt>
                <c:pt idx="1">
                  <c:v>0.12019998504638671</c:v>
                </c:pt>
                <c:pt idx="2">
                  <c:v>0.71599502163696283</c:v>
                </c:pt>
                <c:pt idx="3">
                  <c:v>0.92295169024658197</c:v>
                </c:pt>
                <c:pt idx="4">
                  <c:v>0.22923722668457031</c:v>
                </c:pt>
                <c:pt idx="5">
                  <c:v>0.57251277896118158</c:v>
                </c:pt>
                <c:pt idx="6">
                  <c:v>0.36977209017944335</c:v>
                </c:pt>
                <c:pt idx="7">
                  <c:v>0.510844923034668</c:v>
                </c:pt>
                <c:pt idx="8">
                  <c:v>0.42792210659790042</c:v>
                </c:pt>
                <c:pt idx="9">
                  <c:v>0.30872118322753905</c:v>
                </c:pt>
                <c:pt idx="10">
                  <c:v>0.34603319433593749</c:v>
                </c:pt>
                <c:pt idx="11">
                  <c:v>0.35966599920654296</c:v>
                </c:pt>
                <c:pt idx="12">
                  <c:v>0.40547902169799804</c:v>
                </c:pt>
                <c:pt idx="13">
                  <c:v>0.40197264944458011</c:v>
                </c:pt>
                <c:pt idx="14">
                  <c:v>0.45151601040649414</c:v>
                </c:pt>
                <c:pt idx="15">
                  <c:v>0.43257284054565426</c:v>
                </c:pt>
                <c:pt idx="16">
                  <c:v>0.3568045968017578</c:v>
                </c:pt>
                <c:pt idx="17">
                  <c:v>0.46653388720703126</c:v>
                </c:pt>
                <c:pt idx="18">
                  <c:v>0.63494142321777347</c:v>
                </c:pt>
                <c:pt idx="19">
                  <c:v>0.38728649652099612</c:v>
                </c:pt>
                <c:pt idx="20">
                  <c:v>0.36048683084106448</c:v>
                </c:pt>
                <c:pt idx="21">
                  <c:v>0.4210154978027344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4C79-B6F6-5383C7E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4.2217098999023449E-2</c:v>
                </c:pt>
                <c:pt idx="1">
                  <c:v>3.5620220947265628E-2</c:v>
                </c:pt>
                <c:pt idx="2">
                  <c:v>3.1130960083007815E-2</c:v>
                </c:pt>
                <c:pt idx="3">
                  <c:v>4.7027819824218754E-2</c:v>
                </c:pt>
                <c:pt idx="4">
                  <c:v>4.0185919189453127E-2</c:v>
                </c:pt>
                <c:pt idx="5">
                  <c:v>4.3086712646484372E-2</c:v>
                </c:pt>
                <c:pt idx="6">
                  <c:v>4.6781286621093751E-2</c:v>
                </c:pt>
                <c:pt idx="7">
                  <c:v>4.3456311035156257E-2</c:v>
                </c:pt>
                <c:pt idx="8">
                  <c:v>6.0474050903320309E-2</c:v>
                </c:pt>
                <c:pt idx="9">
                  <c:v>5.3249560546874998E-2</c:v>
                </c:pt>
                <c:pt idx="10">
                  <c:v>5.5218402099609376E-2</c:v>
                </c:pt>
                <c:pt idx="11">
                  <c:v>5.6729122924804698E-2</c:v>
                </c:pt>
                <c:pt idx="12">
                  <c:v>5.6364660644531252E-2</c:v>
                </c:pt>
                <c:pt idx="13">
                  <c:v>5.9754592895507816E-2</c:v>
                </c:pt>
                <c:pt idx="14">
                  <c:v>5.5639361572265615E-2</c:v>
                </c:pt>
                <c:pt idx="15">
                  <c:v>6.0778692626953124E-2</c:v>
                </c:pt>
                <c:pt idx="16">
                  <c:v>5.7710119628906258E-2</c:v>
                </c:pt>
                <c:pt idx="17">
                  <c:v>5.8571878051757814E-2</c:v>
                </c:pt>
                <c:pt idx="18">
                  <c:v>5.8690109252929688E-2</c:v>
                </c:pt>
                <c:pt idx="19">
                  <c:v>5.9549148559570317E-2</c:v>
                </c:pt>
                <c:pt idx="20">
                  <c:v>5.759843444824219E-2</c:v>
                </c:pt>
                <c:pt idx="21">
                  <c:v>5.6772930908203123E-2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F-4F0D-8861-A556BD3FD0CB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3.1590833129882816E-3</c:v>
                </c:pt>
                <c:pt idx="1">
                  <c:v>3.1810628356933593E-3</c:v>
                </c:pt>
                <c:pt idx="2">
                  <c:v>3.1960156250000001E-3</c:v>
                </c:pt>
                <c:pt idx="3">
                  <c:v>3.1424396362304688E-3</c:v>
                </c:pt>
                <c:pt idx="4">
                  <c:v>3.1658750610351564E-3</c:v>
                </c:pt>
                <c:pt idx="5">
                  <c:v>3.1556548767089848E-3</c:v>
                </c:pt>
                <c:pt idx="6">
                  <c:v>3.1438999023437508E-3</c:v>
                </c:pt>
                <c:pt idx="7">
                  <c:v>3.1549596557617189E-3</c:v>
                </c:pt>
                <c:pt idx="8">
                  <c:v>3.0981673889160163E-3</c:v>
                </c:pt>
                <c:pt idx="9">
                  <c:v>3.121665252685547E-3</c:v>
                </c:pt>
                <c:pt idx="10">
                  <c:v>3.1156677551269535E-3</c:v>
                </c:pt>
                <c:pt idx="11">
                  <c:v>3.1107810668945311E-3</c:v>
                </c:pt>
                <c:pt idx="12">
                  <c:v>3.1119143676757817E-3</c:v>
                </c:pt>
                <c:pt idx="13">
                  <c:v>3.1005410766601561E-3</c:v>
                </c:pt>
                <c:pt idx="14">
                  <c:v>3.1142799987792969E-3</c:v>
                </c:pt>
                <c:pt idx="15">
                  <c:v>3.0971005554199221E-3</c:v>
                </c:pt>
                <c:pt idx="16">
                  <c:v>3.1067718811035156E-3</c:v>
                </c:pt>
                <c:pt idx="17">
                  <c:v>3.1045881958007815E-3</c:v>
                </c:pt>
                <c:pt idx="18">
                  <c:v>3.1041403808593757E-3</c:v>
                </c:pt>
                <c:pt idx="19">
                  <c:v>3.1013326416015627E-3</c:v>
                </c:pt>
                <c:pt idx="20">
                  <c:v>3.1077286071777344E-3</c:v>
                </c:pt>
                <c:pt idx="21">
                  <c:v>3.1105336608886719E-3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F-4F0D-8861-A556BD3FD0CB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0.17206713867187498</c:v>
                </c:pt>
                <c:pt idx="1">
                  <c:v>8.6081359863281248E-2</c:v>
                </c:pt>
                <c:pt idx="2">
                  <c:v>1.0030700683593748E-2</c:v>
                </c:pt>
                <c:pt idx="3">
                  <c:v>0.37552734375000002</c:v>
                </c:pt>
                <c:pt idx="4">
                  <c:v>6.0359436035156241E-2</c:v>
                </c:pt>
                <c:pt idx="5">
                  <c:v>0.10013177490234375</c:v>
                </c:pt>
                <c:pt idx="6">
                  <c:v>7.7579956054687482E-2</c:v>
                </c:pt>
                <c:pt idx="7">
                  <c:v>1.0094421386718748E-2</c:v>
                </c:pt>
                <c:pt idx="8">
                  <c:v>0.41989288330078123</c:v>
                </c:pt>
                <c:pt idx="9">
                  <c:v>9.787499999999999E-2</c:v>
                </c:pt>
                <c:pt idx="10">
                  <c:v>5.4566162109374997E-2</c:v>
                </c:pt>
                <c:pt idx="11">
                  <c:v>7.3639892578124991E-2</c:v>
                </c:pt>
                <c:pt idx="12">
                  <c:v>5.9807189941406248E-2</c:v>
                </c:pt>
                <c:pt idx="13">
                  <c:v>9.1779052734374991E-2</c:v>
                </c:pt>
                <c:pt idx="14">
                  <c:v>6.1447998046874987E-2</c:v>
                </c:pt>
                <c:pt idx="15">
                  <c:v>0.11111297607421872</c:v>
                </c:pt>
                <c:pt idx="16">
                  <c:v>7.641174316406249E-2</c:v>
                </c:pt>
                <c:pt idx="17">
                  <c:v>7.331066894531249E-2</c:v>
                </c:pt>
                <c:pt idx="18">
                  <c:v>8.7297363281249998E-2</c:v>
                </c:pt>
                <c:pt idx="19">
                  <c:v>0.124658935546875</c:v>
                </c:pt>
                <c:pt idx="20">
                  <c:v>6.9864440917968743E-2</c:v>
                </c:pt>
                <c:pt idx="21">
                  <c:v>6.0274475097656245E-2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F-4F0D-8861-A556BD3FD0CB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0.31326831054687504</c:v>
                </c:pt>
                <c:pt idx="1">
                  <c:v>8.6139892578125002E-2</c:v>
                </c:pt>
                <c:pt idx="2">
                  <c:v>8.413183593750001E-2</c:v>
                </c:pt>
                <c:pt idx="3">
                  <c:v>0.26497741699218752</c:v>
                </c:pt>
                <c:pt idx="4">
                  <c:v>0.10656469726562502</c:v>
                </c:pt>
                <c:pt idx="5">
                  <c:v>0.1120897216796875</c:v>
                </c:pt>
                <c:pt idx="6">
                  <c:v>9.9215209960937509E-2</c:v>
                </c:pt>
                <c:pt idx="7">
                  <c:v>7.0161499023437518E-2</c:v>
                </c:pt>
                <c:pt idx="8">
                  <c:v>0.3020289306640625</c:v>
                </c:pt>
                <c:pt idx="9">
                  <c:v>0.112003662109375</c:v>
                </c:pt>
                <c:pt idx="10">
                  <c:v>0.2436346435546875</c:v>
                </c:pt>
                <c:pt idx="11">
                  <c:v>0.202962890625</c:v>
                </c:pt>
                <c:pt idx="12">
                  <c:v>0.22839062500000001</c:v>
                </c:pt>
                <c:pt idx="13">
                  <c:v>0.27924035644531259</c:v>
                </c:pt>
                <c:pt idx="14">
                  <c:v>0.20812072753906249</c:v>
                </c:pt>
                <c:pt idx="15">
                  <c:v>0.25343969726562504</c:v>
                </c:pt>
                <c:pt idx="16">
                  <c:v>0.2271915283203125</c:v>
                </c:pt>
                <c:pt idx="17">
                  <c:v>0.24191918945312504</c:v>
                </c:pt>
                <c:pt idx="18">
                  <c:v>0.26858044433593753</c:v>
                </c:pt>
                <c:pt idx="19">
                  <c:v>0.23674987792968752</c:v>
                </c:pt>
                <c:pt idx="20">
                  <c:v>0.25260778808593748</c:v>
                </c:pt>
                <c:pt idx="21">
                  <c:v>0.24489685058593749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CF-4F0D-8861-A556BD3FD0CB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0.53071163153076173</c:v>
                </c:pt>
                <c:pt idx="1">
                  <c:v>0.21102253622436523</c:v>
                </c:pt>
                <c:pt idx="2">
                  <c:v>0.12848951232910158</c:v>
                </c:pt>
                <c:pt idx="3">
                  <c:v>0.69067502020263682</c:v>
                </c:pt>
                <c:pt idx="4">
                  <c:v>0.21027592755126956</c:v>
                </c:pt>
                <c:pt idx="5">
                  <c:v>0.25846386410522459</c:v>
                </c:pt>
                <c:pt idx="6">
                  <c:v>0.22672035253906248</c:v>
                </c:pt>
                <c:pt idx="7">
                  <c:v>0.12686719110107425</c:v>
                </c:pt>
                <c:pt idx="8">
                  <c:v>0.78549403225708003</c:v>
                </c:pt>
                <c:pt idx="9">
                  <c:v>0.26624988790893556</c:v>
                </c:pt>
                <c:pt idx="10">
                  <c:v>0.35653487551879881</c:v>
                </c:pt>
                <c:pt idx="11">
                  <c:v>0.33644268719482423</c:v>
                </c:pt>
                <c:pt idx="12">
                  <c:v>0.34767438995361333</c:v>
                </c:pt>
                <c:pt idx="13">
                  <c:v>0.43387454315185559</c:v>
                </c:pt>
                <c:pt idx="14">
                  <c:v>0.32832236715698238</c:v>
                </c:pt>
                <c:pt idx="15">
                  <c:v>0.42842846652221678</c:v>
                </c:pt>
                <c:pt idx="16">
                  <c:v>0.36442016299438473</c:v>
                </c:pt>
                <c:pt idx="17">
                  <c:v>0.37690632464599616</c:v>
                </c:pt>
                <c:pt idx="18">
                  <c:v>0.41767205725097656</c:v>
                </c:pt>
                <c:pt idx="19">
                  <c:v>0.4240592946777344</c:v>
                </c:pt>
                <c:pt idx="20">
                  <c:v>0.38317839205932613</c:v>
                </c:pt>
                <c:pt idx="21">
                  <c:v>0.3650547902526855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CF-4F0D-8861-A556BD3F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4.3398907470703123E-2</c:v>
                </c:pt>
                <c:pt idx="1">
                  <c:v>3.3645336914062497E-2</c:v>
                </c:pt>
                <c:pt idx="2">
                  <c:v>4.1184841918945322E-2</c:v>
                </c:pt>
                <c:pt idx="3">
                  <c:v>4.39626708984375E-2</c:v>
                </c:pt>
                <c:pt idx="4">
                  <c:v>4.0034454345703123E-2</c:v>
                </c:pt>
                <c:pt idx="5">
                  <c:v>4.5339651489257816E-2</c:v>
                </c:pt>
                <c:pt idx="6">
                  <c:v>4.4534289550781259E-2</c:v>
                </c:pt>
                <c:pt idx="7">
                  <c:v>4.8122314453125002E-2</c:v>
                </c:pt>
                <c:pt idx="8">
                  <c:v>4.0740921020507817E-2</c:v>
                </c:pt>
                <c:pt idx="9">
                  <c:v>5.1887283325195314E-2</c:v>
                </c:pt>
                <c:pt idx="10">
                  <c:v>5.9197979736328128E-2</c:v>
                </c:pt>
                <c:pt idx="11">
                  <c:v>5.5849841308593752E-2</c:v>
                </c:pt>
                <c:pt idx="12">
                  <c:v>5.8452639770507818E-2</c:v>
                </c:pt>
                <c:pt idx="13">
                  <c:v>5.5946017456054688E-2</c:v>
                </c:pt>
                <c:pt idx="14">
                  <c:v>6.020495910644532E-2</c:v>
                </c:pt>
                <c:pt idx="15">
                  <c:v>5.7422497558593751E-2</c:v>
                </c:pt>
                <c:pt idx="16">
                  <c:v>5.6931042480468756E-2</c:v>
                </c:pt>
                <c:pt idx="17">
                  <c:v>5.8205300903320316E-2</c:v>
                </c:pt>
                <c:pt idx="18">
                  <c:v>6.1700170898437497E-2</c:v>
                </c:pt>
                <c:pt idx="19">
                  <c:v>6.3244024658203127E-2</c:v>
                </c:pt>
                <c:pt idx="20">
                  <c:v>5.7427734375000011E-2</c:v>
                </c:pt>
                <c:pt idx="21">
                  <c:v>6.2419326782226572E-2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7E9-B6F1-DA61330D3BC8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3.1535859985351569E-3</c:v>
                </c:pt>
                <c:pt idx="1">
                  <c:v>3.1876246337890629E-3</c:v>
                </c:pt>
                <c:pt idx="2">
                  <c:v>3.1624993286132812E-3</c:v>
                </c:pt>
                <c:pt idx="3">
                  <c:v>3.1532701110839841E-3</c:v>
                </c:pt>
                <c:pt idx="4">
                  <c:v>3.1657521972656244E-3</c:v>
                </c:pt>
                <c:pt idx="5">
                  <c:v>3.1486667480468749E-3</c:v>
                </c:pt>
                <c:pt idx="6">
                  <c:v>3.1512663574218753E-3</c:v>
                </c:pt>
                <c:pt idx="7">
                  <c:v>3.1393019104003911E-3</c:v>
                </c:pt>
                <c:pt idx="8">
                  <c:v>3.1638504943847655E-3</c:v>
                </c:pt>
                <c:pt idx="9">
                  <c:v>3.1261937561035155E-3</c:v>
                </c:pt>
                <c:pt idx="10">
                  <c:v>3.102407867431641E-3</c:v>
                </c:pt>
                <c:pt idx="11">
                  <c:v>3.1136381530761717E-3</c:v>
                </c:pt>
                <c:pt idx="12">
                  <c:v>3.1048678283691409E-3</c:v>
                </c:pt>
                <c:pt idx="13">
                  <c:v>3.1132662048339844E-3</c:v>
                </c:pt>
                <c:pt idx="14">
                  <c:v>3.0989965515136721E-3</c:v>
                </c:pt>
                <c:pt idx="15">
                  <c:v>3.107680603027344E-3</c:v>
                </c:pt>
                <c:pt idx="16">
                  <c:v>3.1099623107910157E-3</c:v>
                </c:pt>
                <c:pt idx="17">
                  <c:v>3.1057678222656251E-3</c:v>
                </c:pt>
                <c:pt idx="18">
                  <c:v>3.0940799865722657E-3</c:v>
                </c:pt>
                <c:pt idx="19">
                  <c:v>3.0882906188964845E-3</c:v>
                </c:pt>
                <c:pt idx="20">
                  <c:v>3.108323120117188E-3</c:v>
                </c:pt>
                <c:pt idx="21">
                  <c:v>3.0916079406738285E-3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7E9-B6F1-DA61330D3BC8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0.28834149169921874</c:v>
                </c:pt>
                <c:pt idx="1">
                  <c:v>6.4973876953124995E-2</c:v>
                </c:pt>
                <c:pt idx="2">
                  <c:v>0.37162445068359379</c:v>
                </c:pt>
                <c:pt idx="3">
                  <c:v>0.37842663574218743</c:v>
                </c:pt>
                <c:pt idx="4">
                  <c:v>0.21599194335937497</c:v>
                </c:pt>
                <c:pt idx="5">
                  <c:v>0.14193255615234374</c:v>
                </c:pt>
                <c:pt idx="6">
                  <c:v>0.14480529785156246</c:v>
                </c:pt>
                <c:pt idx="7">
                  <c:v>0.23610113525390622</c:v>
                </c:pt>
                <c:pt idx="8">
                  <c:v>7.1590209960937498E-2</c:v>
                </c:pt>
                <c:pt idx="9">
                  <c:v>6.6131469726562489E-2</c:v>
                </c:pt>
                <c:pt idx="10">
                  <c:v>0.11213250732421874</c:v>
                </c:pt>
                <c:pt idx="11">
                  <c:v>6.7660766601562491E-2</c:v>
                </c:pt>
                <c:pt idx="12">
                  <c:v>0.111659912109375</c:v>
                </c:pt>
                <c:pt idx="13">
                  <c:v>5.9929321289062497E-2</c:v>
                </c:pt>
                <c:pt idx="14">
                  <c:v>0.10011584472656249</c:v>
                </c:pt>
                <c:pt idx="15">
                  <c:v>9.5591674804687485E-2</c:v>
                </c:pt>
                <c:pt idx="16">
                  <c:v>7.0602539062499997E-2</c:v>
                </c:pt>
                <c:pt idx="17">
                  <c:v>6.8430725097656228E-2</c:v>
                </c:pt>
                <c:pt idx="18">
                  <c:v>0.14000500488281248</c:v>
                </c:pt>
                <c:pt idx="19">
                  <c:v>0.12723431396484375</c:v>
                </c:pt>
                <c:pt idx="20">
                  <c:v>7.2052185058593746E-2</c:v>
                </c:pt>
                <c:pt idx="21">
                  <c:v>0.11856298828124999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7E9-B6F1-DA61330D3BC8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0.31765161132812503</c:v>
                </c:pt>
                <c:pt idx="1">
                  <c:v>9.4126220703124999E-2</c:v>
                </c:pt>
                <c:pt idx="2">
                  <c:v>0.23843664550781252</c:v>
                </c:pt>
                <c:pt idx="3">
                  <c:v>0.32248242187499998</c:v>
                </c:pt>
                <c:pt idx="4">
                  <c:v>0.20027783203125002</c:v>
                </c:pt>
                <c:pt idx="5">
                  <c:v>0.19693298339843751</c:v>
                </c:pt>
                <c:pt idx="6">
                  <c:v>0.16410412597656251</c:v>
                </c:pt>
                <c:pt idx="7">
                  <c:v>0.23486230468750005</c:v>
                </c:pt>
                <c:pt idx="8">
                  <c:v>8.4877685546874998E-2</c:v>
                </c:pt>
                <c:pt idx="9">
                  <c:v>0.15938806152343751</c:v>
                </c:pt>
                <c:pt idx="10">
                  <c:v>0.27308996582031247</c:v>
                </c:pt>
                <c:pt idx="11">
                  <c:v>0.1981435546875</c:v>
                </c:pt>
                <c:pt idx="12">
                  <c:v>0.25123657226562501</c:v>
                </c:pt>
                <c:pt idx="13">
                  <c:v>0.25800659179687496</c:v>
                </c:pt>
                <c:pt idx="14">
                  <c:v>0.2650347900390625</c:v>
                </c:pt>
                <c:pt idx="15">
                  <c:v>0.222825439453125</c:v>
                </c:pt>
                <c:pt idx="16">
                  <c:v>0.22117883300781255</c:v>
                </c:pt>
                <c:pt idx="17">
                  <c:v>0.25102429199218751</c:v>
                </c:pt>
                <c:pt idx="18">
                  <c:v>0.32671655273437505</c:v>
                </c:pt>
                <c:pt idx="19">
                  <c:v>0.32023913574218749</c:v>
                </c:pt>
                <c:pt idx="20">
                  <c:v>0.24784582519531251</c:v>
                </c:pt>
                <c:pt idx="21">
                  <c:v>0.26577490234375001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5-47E9-B6F1-DA61330D3BC8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0.65254559649658206</c:v>
                </c:pt>
                <c:pt idx="1">
                  <c:v>0.19593305920410153</c:v>
                </c:pt>
                <c:pt idx="2">
                  <c:v>0.65440843743896493</c:v>
                </c:pt>
                <c:pt idx="3">
                  <c:v>0.7480249986267089</c:v>
                </c:pt>
                <c:pt idx="4">
                  <c:v>0.45946998193359379</c:v>
                </c:pt>
                <c:pt idx="5">
                  <c:v>0.38735385778808595</c:v>
                </c:pt>
                <c:pt idx="6">
                  <c:v>0.35659497973632814</c:v>
                </c:pt>
                <c:pt idx="7">
                  <c:v>0.52222505630493166</c:v>
                </c:pt>
                <c:pt idx="8">
                  <c:v>0.20037266702270506</c:v>
                </c:pt>
                <c:pt idx="9">
                  <c:v>0.28053300833129879</c:v>
                </c:pt>
                <c:pt idx="10">
                  <c:v>0.44752286074829095</c:v>
                </c:pt>
                <c:pt idx="11">
                  <c:v>0.32476780075073242</c:v>
                </c:pt>
                <c:pt idx="12">
                  <c:v>0.42445399197387695</c:v>
                </c:pt>
                <c:pt idx="13">
                  <c:v>0.37699519674682613</c:v>
                </c:pt>
                <c:pt idx="14">
                  <c:v>0.42845459042358397</c:v>
                </c:pt>
                <c:pt idx="15">
                  <c:v>0.37894729241943359</c:v>
                </c:pt>
                <c:pt idx="16">
                  <c:v>0.35182237686157231</c:v>
                </c:pt>
                <c:pt idx="17">
                  <c:v>0.3807660858154297</c:v>
                </c:pt>
                <c:pt idx="18">
                  <c:v>0.53151580850219726</c:v>
                </c:pt>
                <c:pt idx="19">
                  <c:v>0.51380576498413078</c:v>
                </c:pt>
                <c:pt idx="20">
                  <c:v>0.38043406774902344</c:v>
                </c:pt>
                <c:pt idx="21">
                  <c:v>0.44984882534790038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5-47E9-B6F1-DA61330D3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4.4850009155273443E-2</c:v>
                </c:pt>
                <c:pt idx="1">
                  <c:v>3.4298025512695313E-2</c:v>
                </c:pt>
                <c:pt idx="2">
                  <c:v>3.8418795776367191E-2</c:v>
                </c:pt>
                <c:pt idx="3">
                  <c:v>3.1700866699218753E-2</c:v>
                </c:pt>
                <c:pt idx="4">
                  <c:v>3.1685861206054697E-2</c:v>
                </c:pt>
                <c:pt idx="5">
                  <c:v>4.7102746582031244E-2</c:v>
                </c:pt>
                <c:pt idx="6">
                  <c:v>4.1670355224609379E-2</c:v>
                </c:pt>
                <c:pt idx="7">
                  <c:v>4.7939831542968762E-2</c:v>
                </c:pt>
                <c:pt idx="8">
                  <c:v>5.4507806396484379E-2</c:v>
                </c:pt>
                <c:pt idx="9">
                  <c:v>5.355571289062501E-2</c:v>
                </c:pt>
                <c:pt idx="10">
                  <c:v>5.6638989257812501E-2</c:v>
                </c:pt>
                <c:pt idx="11">
                  <c:v>5.6074722290039056E-2</c:v>
                </c:pt>
                <c:pt idx="12">
                  <c:v>5.6435458374023452E-2</c:v>
                </c:pt>
                <c:pt idx="13">
                  <c:v>5.9750262451171876E-2</c:v>
                </c:pt>
                <c:pt idx="14">
                  <c:v>5.6103826904296883E-2</c:v>
                </c:pt>
                <c:pt idx="15">
                  <c:v>5.9475732421874997E-2</c:v>
                </c:pt>
                <c:pt idx="16">
                  <c:v>5.6403231811523444E-2</c:v>
                </c:pt>
                <c:pt idx="17">
                  <c:v>5.8971990966796874E-2</c:v>
                </c:pt>
                <c:pt idx="18">
                  <c:v>6.4868344116210938E-2</c:v>
                </c:pt>
                <c:pt idx="19">
                  <c:v>5.811869201660156E-2</c:v>
                </c:pt>
                <c:pt idx="20">
                  <c:v>5.7015234375000008E-2</c:v>
                </c:pt>
                <c:pt idx="21">
                  <c:v>5.6823083496093753E-2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1-431E-B701-2294C0F5295D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3.1496614074707037E-3</c:v>
                </c:pt>
                <c:pt idx="1">
                  <c:v>3.1849155883789063E-3</c:v>
                </c:pt>
                <c:pt idx="2">
                  <c:v>3.1711266479492193E-3</c:v>
                </c:pt>
                <c:pt idx="3">
                  <c:v>3.1935291442871097E-3</c:v>
                </c:pt>
                <c:pt idx="4">
                  <c:v>3.1935533142089848E-3</c:v>
                </c:pt>
                <c:pt idx="5">
                  <c:v>3.1428525390625002E-3</c:v>
                </c:pt>
                <c:pt idx="6">
                  <c:v>3.1608903503417972E-3</c:v>
                </c:pt>
                <c:pt idx="7">
                  <c:v>3.1400619201660163E-3</c:v>
                </c:pt>
                <c:pt idx="8">
                  <c:v>3.1174207458496092E-3</c:v>
                </c:pt>
                <c:pt idx="9">
                  <c:v>3.1206763000488288E-3</c:v>
                </c:pt>
                <c:pt idx="10">
                  <c:v>3.1109690551757814E-3</c:v>
                </c:pt>
                <c:pt idx="11">
                  <c:v>3.112907348632813E-3</c:v>
                </c:pt>
                <c:pt idx="12">
                  <c:v>3.1115988159179696E-3</c:v>
                </c:pt>
                <c:pt idx="13">
                  <c:v>3.1006609191894536E-3</c:v>
                </c:pt>
                <c:pt idx="14">
                  <c:v>3.1127737426757812E-3</c:v>
                </c:pt>
                <c:pt idx="15">
                  <c:v>3.1014528198242191E-3</c:v>
                </c:pt>
                <c:pt idx="16">
                  <c:v>3.1117750549316411E-3</c:v>
                </c:pt>
                <c:pt idx="17">
                  <c:v>3.1032199096679694E-3</c:v>
                </c:pt>
                <c:pt idx="18">
                  <c:v>3.0834740905761721E-3</c:v>
                </c:pt>
                <c:pt idx="19">
                  <c:v>3.1061206359863282E-3</c:v>
                </c:pt>
                <c:pt idx="20">
                  <c:v>3.1096826782226568E-3</c:v>
                </c:pt>
                <c:pt idx="21">
                  <c:v>3.1103923339843753E-3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1-431E-B701-2294C0F5295D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0.27705761718749999</c:v>
                </c:pt>
                <c:pt idx="1">
                  <c:v>1.0089111328125001E-2</c:v>
                </c:pt>
                <c:pt idx="2">
                  <c:v>0.21718670654296873</c:v>
                </c:pt>
                <c:pt idx="3">
                  <c:v>0</c:v>
                </c:pt>
                <c:pt idx="4">
                  <c:v>0</c:v>
                </c:pt>
                <c:pt idx="5">
                  <c:v>0.22531640624999999</c:v>
                </c:pt>
                <c:pt idx="6">
                  <c:v>0.18563433837890622</c:v>
                </c:pt>
                <c:pt idx="7">
                  <c:v>7.2439819335937489E-2</c:v>
                </c:pt>
                <c:pt idx="8">
                  <c:v>0.12950701904296874</c:v>
                </c:pt>
                <c:pt idx="9">
                  <c:v>6.0858581542968748E-2</c:v>
                </c:pt>
                <c:pt idx="10">
                  <c:v>6.7554565429687491E-2</c:v>
                </c:pt>
                <c:pt idx="11">
                  <c:v>8.5146789550781241E-2</c:v>
                </c:pt>
                <c:pt idx="12">
                  <c:v>7.5981628417968752E-2</c:v>
                </c:pt>
                <c:pt idx="13">
                  <c:v>0.12652276611328123</c:v>
                </c:pt>
                <c:pt idx="14">
                  <c:v>7.1563659667968738E-2</c:v>
                </c:pt>
                <c:pt idx="15">
                  <c:v>8.1143005371093743E-2</c:v>
                </c:pt>
                <c:pt idx="16">
                  <c:v>7.0358276367187486E-2</c:v>
                </c:pt>
                <c:pt idx="17">
                  <c:v>9.0754211425781245E-2</c:v>
                </c:pt>
                <c:pt idx="18">
                  <c:v>0.16136206054687499</c:v>
                </c:pt>
                <c:pt idx="19">
                  <c:v>8.5810546874999991E-2</c:v>
                </c:pt>
                <c:pt idx="20">
                  <c:v>6.7427124023437493E-2</c:v>
                </c:pt>
                <c:pt idx="21">
                  <c:v>6.7267822265624999E-2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1-431E-B701-2294C0F5295D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0.30486315917968754</c:v>
                </c:pt>
                <c:pt idx="1">
                  <c:v>7.4361206054687504E-2</c:v>
                </c:pt>
                <c:pt idx="2">
                  <c:v>0.16961767578125003</c:v>
                </c:pt>
                <c:pt idx="3">
                  <c:v>6.3248046875000005E-2</c:v>
                </c:pt>
                <c:pt idx="4">
                  <c:v>6.3248046875000005E-2</c:v>
                </c:pt>
                <c:pt idx="5">
                  <c:v>0.24683032226562499</c:v>
                </c:pt>
                <c:pt idx="6">
                  <c:v>0.18295117187500001</c:v>
                </c:pt>
                <c:pt idx="7">
                  <c:v>0.1593192138671875</c:v>
                </c:pt>
                <c:pt idx="8">
                  <c:v>0.19969262695312504</c:v>
                </c:pt>
                <c:pt idx="9">
                  <c:v>0.16331811523437503</c:v>
                </c:pt>
                <c:pt idx="10">
                  <c:v>0.23257885742187501</c:v>
                </c:pt>
                <c:pt idx="11">
                  <c:v>0.20277355957031251</c:v>
                </c:pt>
                <c:pt idx="12">
                  <c:v>0.23545324707031251</c:v>
                </c:pt>
                <c:pt idx="13">
                  <c:v>0.256331298828125</c:v>
                </c:pt>
                <c:pt idx="14">
                  <c:v>0.21797167968749998</c:v>
                </c:pt>
                <c:pt idx="15">
                  <c:v>0.28442687988281251</c:v>
                </c:pt>
                <c:pt idx="16">
                  <c:v>0.21415063476562504</c:v>
                </c:pt>
                <c:pt idx="17">
                  <c:v>0.26329064941406255</c:v>
                </c:pt>
                <c:pt idx="18">
                  <c:v>0.36188623046875001</c:v>
                </c:pt>
                <c:pt idx="19">
                  <c:v>0.22462695312499997</c:v>
                </c:pt>
                <c:pt idx="20">
                  <c:v>0.23824731445312505</c:v>
                </c:pt>
                <c:pt idx="21">
                  <c:v>0.287175048828125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1-431E-B701-2294C0F5295D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0.62992044692993165</c:v>
                </c:pt>
                <c:pt idx="1">
                  <c:v>0.12193325848388673</c:v>
                </c:pt>
                <c:pt idx="2">
                  <c:v>0.42839430474853518</c:v>
                </c:pt>
                <c:pt idx="3">
                  <c:v>9.8142442718505862E-2</c:v>
                </c:pt>
                <c:pt idx="4">
                  <c:v>9.8127461395263682E-2</c:v>
                </c:pt>
                <c:pt idx="5">
                  <c:v>0.52239232763671872</c:v>
                </c:pt>
                <c:pt idx="6">
                  <c:v>0.4134167558288574</c:v>
                </c:pt>
                <c:pt idx="7">
                  <c:v>0.28283892666625976</c:v>
                </c:pt>
                <c:pt idx="8">
                  <c:v>0.38682487313842773</c:v>
                </c:pt>
                <c:pt idx="9">
                  <c:v>0.28085308596801761</c:v>
                </c:pt>
                <c:pt idx="10">
                  <c:v>0.35988338116455076</c:v>
                </c:pt>
                <c:pt idx="11">
                  <c:v>0.34710797875976562</c:v>
                </c:pt>
                <c:pt idx="12">
                  <c:v>0.37098193267822266</c:v>
                </c:pt>
                <c:pt idx="13">
                  <c:v>0.44570498831176752</c:v>
                </c:pt>
                <c:pt idx="14">
                  <c:v>0.34875194000244136</c:v>
                </c:pt>
                <c:pt idx="15">
                  <c:v>0.42814707049560546</c:v>
                </c:pt>
                <c:pt idx="16">
                  <c:v>0.34402391799926757</c:v>
                </c:pt>
                <c:pt idx="17">
                  <c:v>0.4161200717163086</c:v>
                </c:pt>
                <c:pt idx="18">
                  <c:v>0.59120010922241217</c:v>
                </c:pt>
                <c:pt idx="19">
                  <c:v>0.37166231265258787</c:v>
                </c:pt>
                <c:pt idx="20">
                  <c:v>0.36579935552978521</c:v>
                </c:pt>
                <c:pt idx="21">
                  <c:v>0.41437634692382813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31-431E-B701-2294C0F52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3.1358056640625E-2</c:v>
                </c:pt>
                <c:pt idx="1">
                  <c:v>2.5705215454101565E-2</c:v>
                </c:pt>
                <c:pt idx="2">
                  <c:v>3.0309585571289065E-2</c:v>
                </c:pt>
                <c:pt idx="3">
                  <c:v>3.6796792602539069E-2</c:v>
                </c:pt>
                <c:pt idx="4">
                  <c:v>3.4699346923828124E-2</c:v>
                </c:pt>
                <c:pt idx="5">
                  <c:v>4.7029733276367183E-2</c:v>
                </c:pt>
                <c:pt idx="6">
                  <c:v>4.5620223999023442E-2</c:v>
                </c:pt>
                <c:pt idx="7">
                  <c:v>5.1603488159179686E-2</c:v>
                </c:pt>
                <c:pt idx="8">
                  <c:v>5.7418368530273441E-2</c:v>
                </c:pt>
                <c:pt idx="9">
                  <c:v>5.5470071411132811E-2</c:v>
                </c:pt>
                <c:pt idx="10">
                  <c:v>5.7248071289062508E-2</c:v>
                </c:pt>
                <c:pt idx="11">
                  <c:v>5.7256228637695326E-2</c:v>
                </c:pt>
                <c:pt idx="12">
                  <c:v>5.5462216186523437E-2</c:v>
                </c:pt>
                <c:pt idx="13">
                  <c:v>5.9546630859375005E-2</c:v>
                </c:pt>
                <c:pt idx="14">
                  <c:v>5.7851715087890623E-2</c:v>
                </c:pt>
                <c:pt idx="15">
                  <c:v>5.9617831420898451E-2</c:v>
                </c:pt>
                <c:pt idx="16">
                  <c:v>5.8224234008789066E-2</c:v>
                </c:pt>
                <c:pt idx="17">
                  <c:v>5.7707299804687494E-2</c:v>
                </c:pt>
                <c:pt idx="18">
                  <c:v>6.1406707763671874E-2</c:v>
                </c:pt>
                <c:pt idx="19">
                  <c:v>5.8740866088867187E-2</c:v>
                </c:pt>
                <c:pt idx="20">
                  <c:v>5.9416314697265625E-2</c:v>
                </c:pt>
                <c:pt idx="21">
                  <c:v>5.8313864135742188E-2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E-4195-A0BE-6D4C15B86846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3.1952213745117192E-3</c:v>
                </c:pt>
                <c:pt idx="1">
                  <c:v>3.2140661926269528E-3</c:v>
                </c:pt>
                <c:pt idx="2">
                  <c:v>3.1986065063476566E-3</c:v>
                </c:pt>
                <c:pt idx="3">
                  <c:v>3.1771251525878905E-3</c:v>
                </c:pt>
                <c:pt idx="4">
                  <c:v>3.1840427856445314E-3</c:v>
                </c:pt>
                <c:pt idx="5">
                  <c:v>3.1423298645019532E-3</c:v>
                </c:pt>
                <c:pt idx="6">
                  <c:v>3.1478201293945311E-3</c:v>
                </c:pt>
                <c:pt idx="7">
                  <c:v>3.1276422729492187E-3</c:v>
                </c:pt>
                <c:pt idx="8">
                  <c:v>3.1084130859375001E-3</c:v>
                </c:pt>
                <c:pt idx="9">
                  <c:v>3.1149278869628911E-3</c:v>
                </c:pt>
                <c:pt idx="10">
                  <c:v>3.1089857788085939E-3</c:v>
                </c:pt>
                <c:pt idx="11">
                  <c:v>3.1089934997558595E-3</c:v>
                </c:pt>
                <c:pt idx="12">
                  <c:v>3.1148876037597655E-3</c:v>
                </c:pt>
                <c:pt idx="13">
                  <c:v>3.101270874023438E-3</c:v>
                </c:pt>
                <c:pt idx="14">
                  <c:v>3.1069350280761719E-3</c:v>
                </c:pt>
                <c:pt idx="15">
                  <c:v>3.1010033264160159E-3</c:v>
                </c:pt>
                <c:pt idx="16">
                  <c:v>3.1057261962890628E-3</c:v>
                </c:pt>
                <c:pt idx="17">
                  <c:v>3.1074479675292969E-3</c:v>
                </c:pt>
                <c:pt idx="18">
                  <c:v>3.0944509277343749E-3</c:v>
                </c:pt>
                <c:pt idx="19">
                  <c:v>3.1039413146972663E-3</c:v>
                </c:pt>
                <c:pt idx="20">
                  <c:v>3.1017186889648442E-3</c:v>
                </c:pt>
                <c:pt idx="21">
                  <c:v>3.1053257141113282E-3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E-4195-A0BE-6D4C15B86846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0.14823028564453125</c:v>
                </c:pt>
                <c:pt idx="1">
                  <c:v>1.0115661621093751E-2</c:v>
                </c:pt>
                <c:pt idx="2">
                  <c:v>0.21677783203124998</c:v>
                </c:pt>
                <c:pt idx="3">
                  <c:v>0.18532104492187501</c:v>
                </c:pt>
                <c:pt idx="4">
                  <c:v>0.11812756347656249</c:v>
                </c:pt>
                <c:pt idx="5">
                  <c:v>0.13470025634765623</c:v>
                </c:pt>
                <c:pt idx="6">
                  <c:v>0.10293548583984374</c:v>
                </c:pt>
                <c:pt idx="7">
                  <c:v>7.7564025878906248E-2</c:v>
                </c:pt>
                <c:pt idx="8">
                  <c:v>0.13848101806640623</c:v>
                </c:pt>
                <c:pt idx="9">
                  <c:v>8.0484558105468743E-2</c:v>
                </c:pt>
                <c:pt idx="10">
                  <c:v>7.6225891113281236E-2</c:v>
                </c:pt>
                <c:pt idx="11">
                  <c:v>7.7707397460937494E-2</c:v>
                </c:pt>
                <c:pt idx="12">
                  <c:v>5.7799987792968736E-2</c:v>
                </c:pt>
                <c:pt idx="13">
                  <c:v>0.11077313232421875</c:v>
                </c:pt>
                <c:pt idx="14">
                  <c:v>7.2710632324218746E-2</c:v>
                </c:pt>
                <c:pt idx="15">
                  <c:v>6.9949401855468746E-2</c:v>
                </c:pt>
                <c:pt idx="16">
                  <c:v>0.10655163574218748</c:v>
                </c:pt>
                <c:pt idx="17">
                  <c:v>8.9957702636718734E-2</c:v>
                </c:pt>
                <c:pt idx="18">
                  <c:v>0.10971643066406249</c:v>
                </c:pt>
                <c:pt idx="19">
                  <c:v>9.8761779785156253E-2</c:v>
                </c:pt>
                <c:pt idx="20">
                  <c:v>9.6701477050781248E-2</c:v>
                </c:pt>
                <c:pt idx="21">
                  <c:v>0.10085394287109374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E-4195-A0BE-6D4C15B86846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0.16422460937500002</c:v>
                </c:pt>
                <c:pt idx="1">
                  <c:v>6.9455810546874996E-2</c:v>
                </c:pt>
                <c:pt idx="2">
                  <c:v>0.16939392089843749</c:v>
                </c:pt>
                <c:pt idx="3">
                  <c:v>0.21940600585937498</c:v>
                </c:pt>
                <c:pt idx="4">
                  <c:v>0.15715051269531252</c:v>
                </c:pt>
                <c:pt idx="5">
                  <c:v>0.23415087890625</c:v>
                </c:pt>
                <c:pt idx="6">
                  <c:v>0.17085119628906251</c:v>
                </c:pt>
                <c:pt idx="7">
                  <c:v>0.14094262695312501</c:v>
                </c:pt>
                <c:pt idx="8">
                  <c:v>0.2286143798828125</c:v>
                </c:pt>
                <c:pt idx="9">
                  <c:v>0.16962341308593751</c:v>
                </c:pt>
                <c:pt idx="10">
                  <c:v>0.22734643554687503</c:v>
                </c:pt>
                <c:pt idx="11">
                  <c:v>0.221138671875</c:v>
                </c:pt>
                <c:pt idx="12">
                  <c:v>0.22469580078125001</c:v>
                </c:pt>
                <c:pt idx="13">
                  <c:v>0.26161535644531253</c:v>
                </c:pt>
                <c:pt idx="14">
                  <c:v>0.22806933593749998</c:v>
                </c:pt>
                <c:pt idx="15">
                  <c:v>0.24074304199218755</c:v>
                </c:pt>
                <c:pt idx="16">
                  <c:v>0.24738110351562501</c:v>
                </c:pt>
                <c:pt idx="17">
                  <c:v>0.22376062011718753</c:v>
                </c:pt>
                <c:pt idx="18">
                  <c:v>0.31174792480468755</c:v>
                </c:pt>
                <c:pt idx="19">
                  <c:v>0.24146020507812505</c:v>
                </c:pt>
                <c:pt idx="20">
                  <c:v>0.22886108398437502</c:v>
                </c:pt>
                <c:pt idx="21">
                  <c:v>0.22326147460937501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8E-4195-A0BE-6D4C15B86846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0.34700817303466802</c:v>
                </c:pt>
                <c:pt idx="1">
                  <c:v>0.10849075381469726</c:v>
                </c:pt>
                <c:pt idx="2">
                  <c:v>0.4196799450073242</c:v>
                </c:pt>
                <c:pt idx="3">
                  <c:v>0.44470096853637697</c:v>
                </c:pt>
                <c:pt idx="4">
                  <c:v>0.31316146588134763</c:v>
                </c:pt>
                <c:pt idx="5">
                  <c:v>0.41902319839477536</c:v>
                </c:pt>
                <c:pt idx="6">
                  <c:v>0.32255472625732423</c:v>
                </c:pt>
                <c:pt idx="7">
                  <c:v>0.27323778326416015</c:v>
                </c:pt>
                <c:pt idx="8">
                  <c:v>0.42762217956542969</c:v>
                </c:pt>
                <c:pt idx="9">
                  <c:v>0.30869297048950195</c:v>
                </c:pt>
                <c:pt idx="10">
                  <c:v>0.36392938372802741</c:v>
                </c:pt>
                <c:pt idx="11">
                  <c:v>0.35921129147338871</c:v>
                </c:pt>
                <c:pt idx="12">
                  <c:v>0.34107289236450195</c:v>
                </c:pt>
                <c:pt idx="13">
                  <c:v>0.43503639050292975</c:v>
                </c:pt>
                <c:pt idx="14">
                  <c:v>0.36173861837768551</c:v>
                </c:pt>
                <c:pt idx="15">
                  <c:v>0.37341127859497075</c:v>
                </c:pt>
                <c:pt idx="16">
                  <c:v>0.41526269946289063</c:v>
                </c:pt>
                <c:pt idx="17">
                  <c:v>0.37453307052612306</c:v>
                </c:pt>
                <c:pt idx="18">
                  <c:v>0.48596551416015632</c:v>
                </c:pt>
                <c:pt idx="19">
                  <c:v>0.40206679226684572</c:v>
                </c:pt>
                <c:pt idx="20">
                  <c:v>0.38808059442138676</c:v>
                </c:pt>
                <c:pt idx="21">
                  <c:v>0.3855346073303223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8E-4195-A0BE-6D4C15B8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4.3944342041015626E-2</c:v>
                </c:pt>
                <c:pt idx="1">
                  <c:v>3.6622970581054688E-2</c:v>
                </c:pt>
                <c:pt idx="2">
                  <c:v>5.6725094604492189E-2</c:v>
                </c:pt>
                <c:pt idx="3">
                  <c:v>4.8712866210937504E-2</c:v>
                </c:pt>
                <c:pt idx="4">
                  <c:v>4.2886807250976572E-2</c:v>
                </c:pt>
                <c:pt idx="5">
                  <c:v>5.0680096435546877E-2</c:v>
                </c:pt>
                <c:pt idx="6">
                  <c:v>5.2962844848632805E-2</c:v>
                </c:pt>
                <c:pt idx="7">
                  <c:v>5.1620709228515631E-2</c:v>
                </c:pt>
                <c:pt idx="8">
                  <c:v>5.5038638305664071E-2</c:v>
                </c:pt>
                <c:pt idx="9">
                  <c:v>5.6053070068359384E-2</c:v>
                </c:pt>
                <c:pt idx="10">
                  <c:v>5.972508544921875E-2</c:v>
                </c:pt>
                <c:pt idx="11">
                  <c:v>5.7995123291015624E-2</c:v>
                </c:pt>
                <c:pt idx="12">
                  <c:v>5.8378115844726561E-2</c:v>
                </c:pt>
                <c:pt idx="13">
                  <c:v>6.0181494140625007E-2</c:v>
                </c:pt>
                <c:pt idx="14">
                  <c:v>5.9345718383789062E-2</c:v>
                </c:pt>
                <c:pt idx="15">
                  <c:v>6.1168634033203127E-2</c:v>
                </c:pt>
                <c:pt idx="16">
                  <c:v>5.5746817016601564E-2</c:v>
                </c:pt>
                <c:pt idx="17">
                  <c:v>6.267512512207031E-2</c:v>
                </c:pt>
                <c:pt idx="18">
                  <c:v>6.1312445068359374E-2</c:v>
                </c:pt>
                <c:pt idx="19">
                  <c:v>5.9683291625976576E-2</c:v>
                </c:pt>
                <c:pt idx="20">
                  <c:v>5.9119427490234376E-2</c:v>
                </c:pt>
                <c:pt idx="21">
                  <c:v>5.9588323974609378E-2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F-4AF5-A18C-2327ACE1535D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3.1531959228515627E-3</c:v>
                </c:pt>
                <c:pt idx="1">
                  <c:v>3.1775162353515629E-3</c:v>
                </c:pt>
                <c:pt idx="2">
                  <c:v>3.110020721435547E-3</c:v>
                </c:pt>
                <c:pt idx="3">
                  <c:v>3.1367432556152347E-3</c:v>
                </c:pt>
                <c:pt idx="4">
                  <c:v>3.1561839294433599E-3</c:v>
                </c:pt>
                <c:pt idx="5">
                  <c:v>3.130973693847656E-3</c:v>
                </c:pt>
                <c:pt idx="6">
                  <c:v>3.1225155639648442E-3</c:v>
                </c:pt>
                <c:pt idx="7">
                  <c:v>3.1271212768554687E-3</c:v>
                </c:pt>
                <c:pt idx="8">
                  <c:v>3.1156472778320317E-3</c:v>
                </c:pt>
                <c:pt idx="9">
                  <c:v>3.1129577026367192E-3</c:v>
                </c:pt>
                <c:pt idx="10">
                  <c:v>3.1006938171386721E-3</c:v>
                </c:pt>
                <c:pt idx="11">
                  <c:v>3.1065543518066408E-3</c:v>
                </c:pt>
                <c:pt idx="12">
                  <c:v>3.1051743164062502E-3</c:v>
                </c:pt>
                <c:pt idx="13">
                  <c:v>3.0992667846679689E-3</c:v>
                </c:pt>
                <c:pt idx="14">
                  <c:v>3.1013067932128906E-3</c:v>
                </c:pt>
                <c:pt idx="15">
                  <c:v>3.0958699035644531E-3</c:v>
                </c:pt>
                <c:pt idx="16">
                  <c:v>3.1140144653320312E-3</c:v>
                </c:pt>
                <c:pt idx="17">
                  <c:v>3.0908334960937501E-3</c:v>
                </c:pt>
                <c:pt idx="18">
                  <c:v>3.0953492431640629E-3</c:v>
                </c:pt>
                <c:pt idx="19">
                  <c:v>3.1008247375488287E-3</c:v>
                </c:pt>
                <c:pt idx="20">
                  <c:v>3.1026502380371093E-3</c:v>
                </c:pt>
                <c:pt idx="21">
                  <c:v>3.1011903076171876E-3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F-4AF5-A18C-2327ACE1535D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0.14242108154296876</c:v>
                </c:pt>
                <c:pt idx="1">
                  <c:v>1.0041320800781248E-2</c:v>
                </c:pt>
                <c:pt idx="2">
                  <c:v>0.5931176147460937</c:v>
                </c:pt>
                <c:pt idx="3">
                  <c:v>0.17637890624999997</c:v>
                </c:pt>
                <c:pt idx="4">
                  <c:v>1.0067871093749998E-2</c:v>
                </c:pt>
                <c:pt idx="5">
                  <c:v>0.11608319091796875</c:v>
                </c:pt>
                <c:pt idx="6">
                  <c:v>0.13987756347656249</c:v>
                </c:pt>
                <c:pt idx="7">
                  <c:v>6.6099609374999993E-2</c:v>
                </c:pt>
                <c:pt idx="8">
                  <c:v>0.13847039794921875</c:v>
                </c:pt>
                <c:pt idx="9">
                  <c:v>9.9351196289062499E-2</c:v>
                </c:pt>
                <c:pt idx="10">
                  <c:v>0.13263464355468749</c:v>
                </c:pt>
                <c:pt idx="11">
                  <c:v>5.733270263671874E-2</c:v>
                </c:pt>
                <c:pt idx="12">
                  <c:v>9.7906860351562486E-2</c:v>
                </c:pt>
                <c:pt idx="13">
                  <c:v>0.10277087402343749</c:v>
                </c:pt>
                <c:pt idx="14">
                  <c:v>7.9449096679687484E-2</c:v>
                </c:pt>
                <c:pt idx="15">
                  <c:v>7.2376098632812497E-2</c:v>
                </c:pt>
                <c:pt idx="16">
                  <c:v>5.9515136718749993E-2</c:v>
                </c:pt>
                <c:pt idx="17">
                  <c:v>0.13320281982421872</c:v>
                </c:pt>
                <c:pt idx="18">
                  <c:v>0.11733636474609374</c:v>
                </c:pt>
                <c:pt idx="19">
                  <c:v>8.0155334472656242E-2</c:v>
                </c:pt>
                <c:pt idx="20">
                  <c:v>7.8981811523437501E-2</c:v>
                </c:pt>
                <c:pt idx="21">
                  <c:v>9.0233825683593741E-2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F-4AF5-A18C-2327ACE1535D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0.2627857666015625</c:v>
                </c:pt>
                <c:pt idx="1">
                  <c:v>7.0482788085937498E-2</c:v>
                </c:pt>
                <c:pt idx="2">
                  <c:v>0.33918371582031248</c:v>
                </c:pt>
                <c:pt idx="3">
                  <c:v>0.12344958496093751</c:v>
                </c:pt>
                <c:pt idx="4">
                  <c:v>7.0551635742187507E-2</c:v>
                </c:pt>
                <c:pt idx="5">
                  <c:v>0.10522790527343749</c:v>
                </c:pt>
                <c:pt idx="6">
                  <c:v>0.10902600097656251</c:v>
                </c:pt>
                <c:pt idx="7">
                  <c:v>8.4958007812500014E-2</c:v>
                </c:pt>
                <c:pt idx="8">
                  <c:v>0.18331835937499996</c:v>
                </c:pt>
                <c:pt idx="9">
                  <c:v>0.18245202636718752</c:v>
                </c:pt>
                <c:pt idx="10">
                  <c:v>0.28305566406250005</c:v>
                </c:pt>
                <c:pt idx="11">
                  <c:v>0.23803503417968752</c:v>
                </c:pt>
                <c:pt idx="12">
                  <c:v>0.25426586914062504</c:v>
                </c:pt>
                <c:pt idx="13">
                  <c:v>0.30460498046875001</c:v>
                </c:pt>
                <c:pt idx="14">
                  <c:v>0.27177612304687498</c:v>
                </c:pt>
                <c:pt idx="15">
                  <c:v>0.29097888183593751</c:v>
                </c:pt>
                <c:pt idx="16">
                  <c:v>0.22643994140625001</c:v>
                </c:pt>
                <c:pt idx="17">
                  <c:v>0.28870690917968755</c:v>
                </c:pt>
                <c:pt idx="18">
                  <c:v>0.35068127441406255</c:v>
                </c:pt>
                <c:pt idx="19">
                  <c:v>0.28055419921875002</c:v>
                </c:pt>
                <c:pt idx="20">
                  <c:v>0.25400195312500001</c:v>
                </c:pt>
                <c:pt idx="21">
                  <c:v>0.31594189453125004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F-4AF5-A18C-2327ACE1535D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0.45230438610839846</c:v>
                </c:pt>
                <c:pt idx="1">
                  <c:v>0.120324595703125</c:v>
                </c:pt>
                <c:pt idx="2">
                  <c:v>0.99213644589233396</c:v>
                </c:pt>
                <c:pt idx="3">
                  <c:v>0.35167810067749022</c:v>
                </c:pt>
                <c:pt idx="4">
                  <c:v>0.12666249801635743</c:v>
                </c:pt>
                <c:pt idx="5">
                  <c:v>0.27512216632080078</c:v>
                </c:pt>
                <c:pt idx="6">
                  <c:v>0.30498892486572265</c:v>
                </c:pt>
                <c:pt idx="7">
                  <c:v>0.2058054476928711</c:v>
                </c:pt>
                <c:pt idx="8">
                  <c:v>0.37994304290771486</c:v>
                </c:pt>
                <c:pt idx="9">
                  <c:v>0.34096925042724613</c:v>
                </c:pt>
                <c:pt idx="10">
                  <c:v>0.47851608688354497</c:v>
                </c:pt>
                <c:pt idx="11">
                  <c:v>0.35646941445922853</c:v>
                </c:pt>
                <c:pt idx="12">
                  <c:v>0.41365601965332033</c:v>
                </c:pt>
                <c:pt idx="13">
                  <c:v>0.4706566154174805</c:v>
                </c:pt>
                <c:pt idx="14">
                  <c:v>0.41367224490356441</c:v>
                </c:pt>
                <c:pt idx="15">
                  <c:v>0.42761948440551756</c:v>
                </c:pt>
                <c:pt idx="16">
                  <c:v>0.34481590960693359</c:v>
                </c:pt>
                <c:pt idx="17">
                  <c:v>0.48767568762207036</c:v>
                </c:pt>
                <c:pt idx="18">
                  <c:v>0.5324254334716797</c:v>
                </c:pt>
                <c:pt idx="19">
                  <c:v>0.42349365005493167</c:v>
                </c:pt>
                <c:pt idx="20">
                  <c:v>0.39520584237670897</c:v>
                </c:pt>
                <c:pt idx="21">
                  <c:v>0.46886523449707035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F-4AF5-A18C-2327ACE1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3.1799963378906254E-2</c:v>
                </c:pt>
                <c:pt idx="1">
                  <c:v>2.5726867675781251E-2</c:v>
                </c:pt>
                <c:pt idx="2">
                  <c:v>3.4229241943359377E-2</c:v>
                </c:pt>
                <c:pt idx="3">
                  <c:v>2.3532037353515625E-2</c:v>
                </c:pt>
                <c:pt idx="4">
                  <c:v>3.8462100219726562E-2</c:v>
                </c:pt>
                <c:pt idx="5">
                  <c:v>5.7794110107421887E-2</c:v>
                </c:pt>
                <c:pt idx="6">
                  <c:v>4.4813955688476563E-2</c:v>
                </c:pt>
                <c:pt idx="7">
                  <c:v>5.3363259887695316E-2</c:v>
                </c:pt>
                <c:pt idx="8">
                  <c:v>4.1635308837890628E-2</c:v>
                </c:pt>
                <c:pt idx="9">
                  <c:v>5.1230868530273435E-2</c:v>
                </c:pt>
                <c:pt idx="10">
                  <c:v>5.3992987060546879E-2</c:v>
                </c:pt>
                <c:pt idx="11">
                  <c:v>5.3056805419921874E-2</c:v>
                </c:pt>
                <c:pt idx="12">
                  <c:v>5.5099566650390626E-2</c:v>
                </c:pt>
                <c:pt idx="13">
                  <c:v>5.646687927246094E-2</c:v>
                </c:pt>
                <c:pt idx="14">
                  <c:v>5.6494573974609379E-2</c:v>
                </c:pt>
                <c:pt idx="15">
                  <c:v>5.581580200195313E-2</c:v>
                </c:pt>
                <c:pt idx="16">
                  <c:v>5.5435729980468751E-2</c:v>
                </c:pt>
                <c:pt idx="17">
                  <c:v>6.195214233398437E-2</c:v>
                </c:pt>
                <c:pt idx="18">
                  <c:v>6.137498474121094E-2</c:v>
                </c:pt>
                <c:pt idx="19">
                  <c:v>5.7872662353515632E-2</c:v>
                </c:pt>
                <c:pt idx="20">
                  <c:v>5.6549157714843749E-2</c:v>
                </c:pt>
                <c:pt idx="21">
                  <c:v>6.0144232177734375E-2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2-4927-A055-97F5AE7C8331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3.1937372741699223E-3</c:v>
                </c:pt>
                <c:pt idx="1">
                  <c:v>3.2139876403808601E-3</c:v>
                </c:pt>
                <c:pt idx="2">
                  <c:v>3.1849498291015629E-3</c:v>
                </c:pt>
                <c:pt idx="3">
                  <c:v>3.2206571960449221E-3</c:v>
                </c:pt>
                <c:pt idx="4">
                  <c:v>3.1709101257324217E-3</c:v>
                </c:pt>
                <c:pt idx="5">
                  <c:v>3.1072176818847655E-3</c:v>
                </c:pt>
                <c:pt idx="6">
                  <c:v>3.150432830810547E-3</c:v>
                </c:pt>
                <c:pt idx="7">
                  <c:v>3.1219989318847655E-3</c:v>
                </c:pt>
                <c:pt idx="8">
                  <c:v>3.1610511474609373E-3</c:v>
                </c:pt>
                <c:pt idx="9">
                  <c:v>3.1290370788574226E-3</c:v>
                </c:pt>
                <c:pt idx="10">
                  <c:v>3.1191673583984372E-3</c:v>
                </c:pt>
                <c:pt idx="11">
                  <c:v>3.1222872924804692E-3</c:v>
                </c:pt>
                <c:pt idx="12">
                  <c:v>3.1160081481933595E-3</c:v>
                </c:pt>
                <c:pt idx="13">
                  <c:v>3.1115101928710942E-3</c:v>
                </c:pt>
                <c:pt idx="14">
                  <c:v>3.1113822937011717E-3</c:v>
                </c:pt>
                <c:pt idx="15">
                  <c:v>3.1136465454101566E-3</c:v>
                </c:pt>
                <c:pt idx="16">
                  <c:v>3.1149752197265628E-3</c:v>
                </c:pt>
                <c:pt idx="17">
                  <c:v>3.0932555236816406E-3</c:v>
                </c:pt>
                <c:pt idx="18">
                  <c:v>3.094527801513672E-3</c:v>
                </c:pt>
                <c:pt idx="19">
                  <c:v>3.1068141784667967E-3</c:v>
                </c:pt>
                <c:pt idx="20">
                  <c:v>3.111269165039063E-3</c:v>
                </c:pt>
                <c:pt idx="21">
                  <c:v>3.0986175537109375E-3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2-4927-A055-97F5AE7C8331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0.16185589599609373</c:v>
                </c:pt>
                <c:pt idx="1">
                  <c:v>1.0089111328125001E-2</c:v>
                </c:pt>
                <c:pt idx="2">
                  <c:v>0.33516558837890625</c:v>
                </c:pt>
                <c:pt idx="3">
                  <c:v>0</c:v>
                </c:pt>
                <c:pt idx="4">
                  <c:v>0.26915093994140626</c:v>
                </c:pt>
                <c:pt idx="5">
                  <c:v>0.60715209960937488</c:v>
                </c:pt>
                <c:pt idx="6">
                  <c:v>0.27203961181640618</c:v>
                </c:pt>
                <c:pt idx="7">
                  <c:v>0.45234265136718743</c:v>
                </c:pt>
                <c:pt idx="8">
                  <c:v>6.7618286132812497E-2</c:v>
                </c:pt>
                <c:pt idx="9">
                  <c:v>0.11603009033203125</c:v>
                </c:pt>
                <c:pt idx="10">
                  <c:v>7.9263244628906243E-2</c:v>
                </c:pt>
                <c:pt idx="11">
                  <c:v>6.075769042968749E-2</c:v>
                </c:pt>
                <c:pt idx="12">
                  <c:v>8.7711547851562488E-2</c:v>
                </c:pt>
                <c:pt idx="13">
                  <c:v>0.10896771240234375</c:v>
                </c:pt>
                <c:pt idx="14">
                  <c:v>0.10805438232421874</c:v>
                </c:pt>
                <c:pt idx="15">
                  <c:v>6.4559692382812492E-2</c:v>
                </c:pt>
                <c:pt idx="16">
                  <c:v>7.5270080566406231E-2</c:v>
                </c:pt>
                <c:pt idx="17">
                  <c:v>0.106392333984375</c:v>
                </c:pt>
                <c:pt idx="18">
                  <c:v>0.13643133544921873</c:v>
                </c:pt>
                <c:pt idx="19">
                  <c:v>7.5843566894531242E-2</c:v>
                </c:pt>
                <c:pt idx="20">
                  <c:v>9.1115295410156241E-2</c:v>
                </c:pt>
                <c:pt idx="21">
                  <c:v>0.10201153564453125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2-4927-A055-97F5AE7C8331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0.17141918945312501</c:v>
                </c:pt>
                <c:pt idx="1">
                  <c:v>7.0477050781250009E-2</c:v>
                </c:pt>
                <c:pt idx="2">
                  <c:v>0.22006005859375002</c:v>
                </c:pt>
                <c:pt idx="3">
                  <c:v>6.3575073242187502E-2</c:v>
                </c:pt>
                <c:pt idx="4">
                  <c:v>0.21478173828125005</c:v>
                </c:pt>
                <c:pt idx="5">
                  <c:v>0.36723913574218747</c:v>
                </c:pt>
                <c:pt idx="6">
                  <c:v>0.17102331542968752</c:v>
                </c:pt>
                <c:pt idx="7">
                  <c:v>0.29062316894531254</c:v>
                </c:pt>
                <c:pt idx="8">
                  <c:v>0.14720776367187502</c:v>
                </c:pt>
                <c:pt idx="9">
                  <c:v>0.15441955566406251</c:v>
                </c:pt>
                <c:pt idx="10">
                  <c:v>0.22337048339843751</c:v>
                </c:pt>
                <c:pt idx="11">
                  <c:v>0.19121289062500002</c:v>
                </c:pt>
                <c:pt idx="12">
                  <c:v>0.22435156249999999</c:v>
                </c:pt>
                <c:pt idx="13">
                  <c:v>0.2438870849609375</c:v>
                </c:pt>
                <c:pt idx="14">
                  <c:v>0.22259020996093748</c:v>
                </c:pt>
                <c:pt idx="15">
                  <c:v>0.24135693359375002</c:v>
                </c:pt>
                <c:pt idx="16">
                  <c:v>0.20867724609374999</c:v>
                </c:pt>
                <c:pt idx="17">
                  <c:v>0.30418615722656256</c:v>
                </c:pt>
                <c:pt idx="18">
                  <c:v>0.29554003906250004</c:v>
                </c:pt>
                <c:pt idx="19">
                  <c:v>0.23635974121093747</c:v>
                </c:pt>
                <c:pt idx="20">
                  <c:v>0.21364001464843749</c:v>
                </c:pt>
                <c:pt idx="21">
                  <c:v>0.28509814453124999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2-4927-A055-97F5AE7C8331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0.36826878610229491</c:v>
                </c:pt>
                <c:pt idx="1">
                  <c:v>0.10950701742553712</c:v>
                </c:pt>
                <c:pt idx="2">
                  <c:v>0.59263983874511716</c:v>
                </c:pt>
                <c:pt idx="3">
                  <c:v>9.0327767791748045E-2</c:v>
                </c:pt>
                <c:pt idx="4">
                  <c:v>0.52556568856811525</c:v>
                </c:pt>
                <c:pt idx="5">
                  <c:v>1.0352925631408691</c:v>
                </c:pt>
                <c:pt idx="6">
                  <c:v>0.49102731576538083</c:v>
                </c:pt>
                <c:pt idx="7">
                  <c:v>0.79945107913208013</c:v>
                </c:pt>
                <c:pt idx="8">
                  <c:v>0.25962240979003909</c:v>
                </c:pt>
                <c:pt idx="9">
                  <c:v>0.32480955160522462</c:v>
                </c:pt>
                <c:pt idx="10">
                  <c:v>0.35974588244628908</c:v>
                </c:pt>
                <c:pt idx="11">
                  <c:v>0.30814967376708985</c:v>
                </c:pt>
                <c:pt idx="12">
                  <c:v>0.37027868515014645</c:v>
                </c:pt>
                <c:pt idx="13">
                  <c:v>0.4124331868286133</c:v>
                </c:pt>
                <c:pt idx="14">
                  <c:v>0.39025054855346675</c:v>
                </c:pt>
                <c:pt idx="15">
                  <c:v>0.36484607452392581</c:v>
                </c:pt>
                <c:pt idx="16">
                  <c:v>0.34249803186035155</c:v>
                </c:pt>
                <c:pt idx="17">
                  <c:v>0.47562388906860359</c:v>
                </c:pt>
                <c:pt idx="18">
                  <c:v>0.49644088705444339</c:v>
                </c:pt>
                <c:pt idx="19">
                  <c:v>0.37318278463745114</c:v>
                </c:pt>
                <c:pt idx="20">
                  <c:v>0.36441573693847651</c:v>
                </c:pt>
                <c:pt idx="21">
                  <c:v>0.45035252990722652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2-4927-A055-97F5AE7C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4.7604876708984376E-2</c:v>
                </c:pt>
                <c:pt idx="1">
                  <c:v>3.6542102050781247E-2</c:v>
                </c:pt>
                <c:pt idx="2">
                  <c:v>4.0653204345703124E-2</c:v>
                </c:pt>
                <c:pt idx="3">
                  <c:v>5.6495379638671871E-2</c:v>
                </c:pt>
                <c:pt idx="4">
                  <c:v>4.6990759277343752E-2</c:v>
                </c:pt>
                <c:pt idx="5">
                  <c:v>5.1176385498046872E-2</c:v>
                </c:pt>
                <c:pt idx="6">
                  <c:v>5.0305462646484375E-2</c:v>
                </c:pt>
                <c:pt idx="7">
                  <c:v>6.2973422241210927E-2</c:v>
                </c:pt>
                <c:pt idx="8">
                  <c:v>5.8295333862304698E-2</c:v>
                </c:pt>
                <c:pt idx="9">
                  <c:v>5.6737582397460948E-2</c:v>
                </c:pt>
                <c:pt idx="10">
                  <c:v>5.5867968749999997E-2</c:v>
                </c:pt>
                <c:pt idx="11">
                  <c:v>5.6040380859374996E-2</c:v>
                </c:pt>
                <c:pt idx="12">
                  <c:v>5.9918243408203127E-2</c:v>
                </c:pt>
                <c:pt idx="13">
                  <c:v>5.603997802734375E-2</c:v>
                </c:pt>
                <c:pt idx="14">
                  <c:v>6.1671166992187498E-2</c:v>
                </c:pt>
                <c:pt idx="15">
                  <c:v>6.1701782226562508E-2</c:v>
                </c:pt>
                <c:pt idx="16">
                  <c:v>5.7662786865234378E-2</c:v>
                </c:pt>
                <c:pt idx="17">
                  <c:v>6.229626159667969E-2</c:v>
                </c:pt>
                <c:pt idx="18">
                  <c:v>6.5630300903320324E-2</c:v>
                </c:pt>
                <c:pt idx="19">
                  <c:v>5.9177536010742195E-2</c:v>
                </c:pt>
                <c:pt idx="20">
                  <c:v>6.1381228637695316E-2</c:v>
                </c:pt>
                <c:pt idx="21">
                  <c:v>5.973535766601562E-2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4-4C12-AA60-7564325B5F48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3.1410310668945314E-3</c:v>
                </c:pt>
                <c:pt idx="1">
                  <c:v>3.1777898254394532E-3</c:v>
                </c:pt>
                <c:pt idx="2">
                  <c:v>3.1635923461914065E-3</c:v>
                </c:pt>
                <c:pt idx="3">
                  <c:v>3.1114910583496099E-3</c:v>
                </c:pt>
                <c:pt idx="4">
                  <c:v>3.1431674194335939E-3</c:v>
                </c:pt>
                <c:pt idx="5">
                  <c:v>3.1291703491210937E-3</c:v>
                </c:pt>
                <c:pt idx="6">
                  <c:v>3.1321100158691407E-3</c:v>
                </c:pt>
                <c:pt idx="7">
                  <c:v>3.0898750915527348E-3</c:v>
                </c:pt>
                <c:pt idx="8">
                  <c:v>3.1054881896972661E-3</c:v>
                </c:pt>
                <c:pt idx="9">
                  <c:v>3.1106887512207036E-3</c:v>
                </c:pt>
                <c:pt idx="10">
                  <c:v>3.1135522155761718E-3</c:v>
                </c:pt>
                <c:pt idx="11">
                  <c:v>3.1130130920410163E-3</c:v>
                </c:pt>
                <c:pt idx="12">
                  <c:v>3.0999757690429691E-3</c:v>
                </c:pt>
                <c:pt idx="13">
                  <c:v>3.1129761657714846E-3</c:v>
                </c:pt>
                <c:pt idx="14">
                  <c:v>3.0935408630371098E-3</c:v>
                </c:pt>
                <c:pt idx="15">
                  <c:v>3.0941212768554687E-3</c:v>
                </c:pt>
                <c:pt idx="16">
                  <c:v>3.1074855651855469E-3</c:v>
                </c:pt>
                <c:pt idx="17">
                  <c:v>3.0921890258789062E-3</c:v>
                </c:pt>
                <c:pt idx="18">
                  <c:v>3.0809966735839845E-3</c:v>
                </c:pt>
                <c:pt idx="19">
                  <c:v>3.1018680725097658E-3</c:v>
                </c:pt>
                <c:pt idx="20">
                  <c:v>3.0951149291992192E-3</c:v>
                </c:pt>
                <c:pt idx="21">
                  <c:v>3.1007404785156254E-3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4-4C12-AA60-7564325B5F48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0.2780612182617187</c:v>
                </c:pt>
                <c:pt idx="1">
                  <c:v>1.0089111328125001E-2</c:v>
                </c:pt>
                <c:pt idx="2">
                  <c:v>0.21720263671874998</c:v>
                </c:pt>
                <c:pt idx="3">
                  <c:v>0.44126586914062488</c:v>
                </c:pt>
                <c:pt idx="4">
                  <c:v>0.15994427490234375</c:v>
                </c:pt>
                <c:pt idx="5">
                  <c:v>8.5688415527343728E-2</c:v>
                </c:pt>
                <c:pt idx="6">
                  <c:v>0.12937426757812498</c:v>
                </c:pt>
                <c:pt idx="7">
                  <c:v>0.40168469238281251</c:v>
                </c:pt>
                <c:pt idx="8">
                  <c:v>0.22906530761718746</c:v>
                </c:pt>
                <c:pt idx="9">
                  <c:v>8.1870483398437485E-2</c:v>
                </c:pt>
                <c:pt idx="10">
                  <c:v>6.4973876953124995E-2</c:v>
                </c:pt>
                <c:pt idx="11">
                  <c:v>6.7735107421874996E-2</c:v>
                </c:pt>
                <c:pt idx="12">
                  <c:v>9.4731445312500009E-2</c:v>
                </c:pt>
                <c:pt idx="13">
                  <c:v>5.9143432617187498E-2</c:v>
                </c:pt>
                <c:pt idx="14">
                  <c:v>0.12644311523437499</c:v>
                </c:pt>
                <c:pt idx="15">
                  <c:v>0.14640893554687501</c:v>
                </c:pt>
                <c:pt idx="16">
                  <c:v>8.7037170410156239E-2</c:v>
                </c:pt>
                <c:pt idx="17">
                  <c:v>0.11618408203124998</c:v>
                </c:pt>
                <c:pt idx="18">
                  <c:v>0.26227972412109374</c:v>
                </c:pt>
                <c:pt idx="19">
                  <c:v>0.100572509765625</c:v>
                </c:pt>
                <c:pt idx="20">
                  <c:v>9.0584289550781252E-2</c:v>
                </c:pt>
                <c:pt idx="21">
                  <c:v>7.4027526855468748E-2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4-4C12-AA60-7564325B5F48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0.34332604980468756</c:v>
                </c:pt>
                <c:pt idx="1">
                  <c:v>7.9019897460937502E-2</c:v>
                </c:pt>
                <c:pt idx="2">
                  <c:v>0.20262438964843749</c:v>
                </c:pt>
                <c:pt idx="3">
                  <c:v>0.41855358886718752</c:v>
                </c:pt>
                <c:pt idx="4">
                  <c:v>0.23063964843750001</c:v>
                </c:pt>
                <c:pt idx="5">
                  <c:v>0.18542395019531249</c:v>
                </c:pt>
                <c:pt idx="6">
                  <c:v>0.16541796874999998</c:v>
                </c:pt>
                <c:pt idx="7">
                  <c:v>0.27357763671875002</c:v>
                </c:pt>
                <c:pt idx="8">
                  <c:v>0.21025500488281249</c:v>
                </c:pt>
                <c:pt idx="9">
                  <c:v>0.18590014648437497</c:v>
                </c:pt>
                <c:pt idx="10">
                  <c:v>0.21390966796875002</c:v>
                </c:pt>
                <c:pt idx="11">
                  <c:v>0.18977282714843746</c:v>
                </c:pt>
                <c:pt idx="12">
                  <c:v>0.261357177734375</c:v>
                </c:pt>
                <c:pt idx="13">
                  <c:v>0.23624499511718747</c:v>
                </c:pt>
                <c:pt idx="14">
                  <c:v>0.28419165039062499</c:v>
                </c:pt>
                <c:pt idx="15">
                  <c:v>0.249928466796875</c:v>
                </c:pt>
                <c:pt idx="16">
                  <c:v>0.21485058593750003</c:v>
                </c:pt>
                <c:pt idx="17">
                  <c:v>0.262894775390625</c:v>
                </c:pt>
                <c:pt idx="18">
                  <c:v>0.32842626953124998</c:v>
                </c:pt>
                <c:pt idx="19">
                  <c:v>0.23898168945312501</c:v>
                </c:pt>
                <c:pt idx="20">
                  <c:v>0.25279711914062497</c:v>
                </c:pt>
                <c:pt idx="21">
                  <c:v>0.28653820800781254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4-4C12-AA60-7564325B5F48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0.67213317584228516</c:v>
                </c:pt>
                <c:pt idx="1">
                  <c:v>0.12882890066528319</c:v>
                </c:pt>
                <c:pt idx="2">
                  <c:v>0.46364382305908197</c:v>
                </c:pt>
                <c:pt idx="3">
                  <c:v>0.91942632870483387</c:v>
                </c:pt>
                <c:pt idx="4">
                  <c:v>0.44071785003662112</c:v>
                </c:pt>
                <c:pt idx="5">
                  <c:v>0.32541792156982419</c:v>
                </c:pt>
                <c:pt idx="6">
                  <c:v>0.34822980899047851</c:v>
                </c:pt>
                <c:pt idx="7">
                  <c:v>0.7413256264343262</c:v>
                </c:pt>
                <c:pt idx="8">
                  <c:v>0.50072113455200196</c:v>
                </c:pt>
                <c:pt idx="9">
                  <c:v>0.3276189010314941</c:v>
                </c:pt>
                <c:pt idx="10">
                  <c:v>0.33786506588745119</c:v>
                </c:pt>
                <c:pt idx="11">
                  <c:v>0.31666132852172846</c:v>
                </c:pt>
                <c:pt idx="12">
                  <c:v>0.41910684222412109</c:v>
                </c:pt>
                <c:pt idx="13">
                  <c:v>0.35454138192749018</c:v>
                </c:pt>
                <c:pt idx="14">
                  <c:v>0.4753994734802246</c:v>
                </c:pt>
                <c:pt idx="15">
                  <c:v>0.46113330584716794</c:v>
                </c:pt>
                <c:pt idx="16">
                  <c:v>0.36265802877807618</c:v>
                </c:pt>
                <c:pt idx="17">
                  <c:v>0.44446730804443357</c:v>
                </c:pt>
                <c:pt idx="18">
                  <c:v>0.65941729122924797</c:v>
                </c:pt>
                <c:pt idx="19">
                  <c:v>0.40183360330200196</c:v>
                </c:pt>
                <c:pt idx="20">
                  <c:v>0.40785775225830079</c:v>
                </c:pt>
                <c:pt idx="21">
                  <c:v>0.42340183300781253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C4-4C12-AA60-7564325B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8.2531219482421883E-3</c:v>
                </c:pt>
                <c:pt idx="1">
                  <c:v>8.2843414306640623E-3</c:v>
                </c:pt>
                <c:pt idx="2">
                  <c:v>8.3034759521484376E-3</c:v>
                </c:pt>
                <c:pt idx="3">
                  <c:v>8.3264373779296866E-3</c:v>
                </c:pt>
                <c:pt idx="4">
                  <c:v>1.1187451171875E-2</c:v>
                </c:pt>
                <c:pt idx="5">
                  <c:v>1.848002014160156E-2</c:v>
                </c:pt>
                <c:pt idx="6">
                  <c:v>2.1728457641601563E-2</c:v>
                </c:pt>
                <c:pt idx="7">
                  <c:v>1.9048818969726565E-2</c:v>
                </c:pt>
                <c:pt idx="8">
                  <c:v>3.6687524414062506E-2</c:v>
                </c:pt>
                <c:pt idx="9">
                  <c:v>5.1013439941406252E-2</c:v>
                </c:pt>
                <c:pt idx="10">
                  <c:v>5.4150897216796876E-2</c:v>
                </c:pt>
                <c:pt idx="11">
                  <c:v>5.2648233032226571E-2</c:v>
                </c:pt>
                <c:pt idx="12">
                  <c:v>6.0878897094726568E-2</c:v>
                </c:pt>
                <c:pt idx="13">
                  <c:v>5.3674447631835938E-2</c:v>
                </c:pt>
                <c:pt idx="14">
                  <c:v>5.8296844482421881E-2</c:v>
                </c:pt>
                <c:pt idx="15">
                  <c:v>5.9756909179687505E-2</c:v>
                </c:pt>
                <c:pt idx="16">
                  <c:v>5.692066955566407E-2</c:v>
                </c:pt>
                <c:pt idx="17">
                  <c:v>5.7711630249023441E-2</c:v>
                </c:pt>
                <c:pt idx="18">
                  <c:v>5.92452117919922E-2</c:v>
                </c:pt>
                <c:pt idx="19">
                  <c:v>5.5191613769531252E-2</c:v>
                </c:pt>
                <c:pt idx="20">
                  <c:v>5.9070382690429683E-2</c:v>
                </c:pt>
                <c:pt idx="21">
                  <c:v>5.6475540161132813E-2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9-441C-9666-EA6209E71A7C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3.2721921691894534E-3</c:v>
                </c:pt>
                <c:pt idx="1">
                  <c:v>3.2721159667968751E-3</c:v>
                </c:pt>
                <c:pt idx="2">
                  <c:v>3.2720253295898442E-3</c:v>
                </c:pt>
                <c:pt idx="3">
                  <c:v>3.2719763183593755E-3</c:v>
                </c:pt>
                <c:pt idx="4">
                  <c:v>3.2617396850585941E-3</c:v>
                </c:pt>
                <c:pt idx="5">
                  <c:v>3.2383066101074219E-3</c:v>
                </c:pt>
                <c:pt idx="6">
                  <c:v>3.2266375732421873E-3</c:v>
                </c:pt>
                <c:pt idx="7">
                  <c:v>3.2356304626464847E-3</c:v>
                </c:pt>
                <c:pt idx="8">
                  <c:v>3.1774689025878908E-3</c:v>
                </c:pt>
                <c:pt idx="9">
                  <c:v>3.1290666198730472E-3</c:v>
                </c:pt>
                <c:pt idx="10">
                  <c:v>3.1185916442871098E-3</c:v>
                </c:pt>
                <c:pt idx="11">
                  <c:v>3.1236119384765626E-3</c:v>
                </c:pt>
                <c:pt idx="12">
                  <c:v>3.0961458435058596E-3</c:v>
                </c:pt>
                <c:pt idx="13">
                  <c:v>3.120219421386719E-3</c:v>
                </c:pt>
                <c:pt idx="14">
                  <c:v>3.1054505920410157E-3</c:v>
                </c:pt>
                <c:pt idx="15">
                  <c:v>3.100579345703125E-3</c:v>
                </c:pt>
                <c:pt idx="16">
                  <c:v>3.1100307922363279E-3</c:v>
                </c:pt>
                <c:pt idx="17">
                  <c:v>3.1073351745605471E-3</c:v>
                </c:pt>
                <c:pt idx="18">
                  <c:v>3.1021889953613286E-3</c:v>
                </c:pt>
                <c:pt idx="19">
                  <c:v>3.1157338867187499E-3</c:v>
                </c:pt>
                <c:pt idx="20">
                  <c:v>3.1028691101074217E-3</c:v>
                </c:pt>
                <c:pt idx="21">
                  <c:v>3.1114752807617188E-3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9-441C-9666-EA6209E71A7C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1.3875183105468748E-2</c:v>
                </c:pt>
                <c:pt idx="4">
                  <c:v>3.9942260742187499E-2</c:v>
                </c:pt>
                <c:pt idx="5">
                  <c:v>0.10552679443359374</c:v>
                </c:pt>
                <c:pt idx="6">
                  <c:v>7.5859497070312504E-2</c:v>
                </c:pt>
                <c:pt idx="7">
                  <c:v>1.0094421386718748E-2</c:v>
                </c:pt>
                <c:pt idx="8">
                  <c:v>0.45461535644531248</c:v>
                </c:pt>
                <c:pt idx="9">
                  <c:v>7.1622070312499994E-2</c:v>
                </c:pt>
                <c:pt idx="10">
                  <c:v>7.0193664550781243E-2</c:v>
                </c:pt>
                <c:pt idx="11">
                  <c:v>5.1804931640624989E-2</c:v>
                </c:pt>
                <c:pt idx="12">
                  <c:v>0.17056439208984372</c:v>
                </c:pt>
                <c:pt idx="13">
                  <c:v>6.0524047851562499E-2</c:v>
                </c:pt>
                <c:pt idx="14">
                  <c:v>8.5136169433593728E-2</c:v>
                </c:pt>
                <c:pt idx="15">
                  <c:v>8.9766540527343758E-2</c:v>
                </c:pt>
                <c:pt idx="16">
                  <c:v>7.1202575683593741E-2</c:v>
                </c:pt>
                <c:pt idx="17">
                  <c:v>9.5278381347656246E-2</c:v>
                </c:pt>
                <c:pt idx="18">
                  <c:v>7.6581665039062496E-2</c:v>
                </c:pt>
                <c:pt idx="19">
                  <c:v>5.7635375976562493E-2</c:v>
                </c:pt>
                <c:pt idx="20">
                  <c:v>8.9219604492187493E-2</c:v>
                </c:pt>
                <c:pt idx="21">
                  <c:v>6.5244689941406239E-2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9-441C-9666-EA6209E71A7C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6.2766113281249994E-2</c:v>
                </c:pt>
                <c:pt idx="1">
                  <c:v>6.3838989257812506E-2</c:v>
                </c:pt>
                <c:pt idx="2">
                  <c:v>6.4843017578125009E-2</c:v>
                </c:pt>
                <c:pt idx="3">
                  <c:v>6.3838989257812506E-2</c:v>
                </c:pt>
                <c:pt idx="4">
                  <c:v>7.3902221679687491E-2</c:v>
                </c:pt>
                <c:pt idx="5">
                  <c:v>0.1506558837890625</c:v>
                </c:pt>
                <c:pt idx="6">
                  <c:v>8.4785888671875018E-2</c:v>
                </c:pt>
                <c:pt idx="7">
                  <c:v>6.9811523437499995E-2</c:v>
                </c:pt>
                <c:pt idx="8">
                  <c:v>0.28053698730468746</c:v>
                </c:pt>
                <c:pt idx="9">
                  <c:v>0.17493615722656253</c:v>
                </c:pt>
                <c:pt idx="10">
                  <c:v>0.21973876953124999</c:v>
                </c:pt>
                <c:pt idx="11">
                  <c:v>0.19572241210937502</c:v>
                </c:pt>
                <c:pt idx="12">
                  <c:v>0.2916788330078125</c:v>
                </c:pt>
                <c:pt idx="13">
                  <c:v>0.23366320800781246</c:v>
                </c:pt>
                <c:pt idx="14">
                  <c:v>0.25478796386718749</c:v>
                </c:pt>
                <c:pt idx="15">
                  <c:v>0.31326257324218754</c:v>
                </c:pt>
                <c:pt idx="16">
                  <c:v>0.25206274414062502</c:v>
                </c:pt>
                <c:pt idx="17">
                  <c:v>0.25316430664062506</c:v>
                </c:pt>
                <c:pt idx="18">
                  <c:v>0.33093920898437507</c:v>
                </c:pt>
                <c:pt idx="19">
                  <c:v>0.22700793457031249</c:v>
                </c:pt>
                <c:pt idx="20">
                  <c:v>0.2524356689453125</c:v>
                </c:pt>
                <c:pt idx="21">
                  <c:v>0.25006616210937505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9-441C-9666-EA6209E71A7C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8.8166610504150381E-2</c:v>
                </c:pt>
                <c:pt idx="1">
                  <c:v>8.9270629760742196E-2</c:v>
                </c:pt>
                <c:pt idx="2">
                  <c:v>9.0293701965332041E-2</c:v>
                </c:pt>
                <c:pt idx="3">
                  <c:v>8.931258605957032E-2</c:v>
                </c:pt>
                <c:pt idx="4">
                  <c:v>0.12829367327880858</c:v>
                </c:pt>
                <c:pt idx="5">
                  <c:v>0.27790100497436521</c:v>
                </c:pt>
                <c:pt idx="6">
                  <c:v>0.18560048095703127</c:v>
                </c:pt>
                <c:pt idx="7">
                  <c:v>0.10219039425659179</c:v>
                </c:pt>
                <c:pt idx="8">
                  <c:v>0.77501733706665032</c:v>
                </c:pt>
                <c:pt idx="9">
                  <c:v>0.30070073410034182</c:v>
                </c:pt>
                <c:pt idx="10">
                  <c:v>0.34720192294311525</c:v>
                </c:pt>
                <c:pt idx="11">
                  <c:v>0.30329918872070316</c:v>
                </c:pt>
                <c:pt idx="12">
                  <c:v>0.52621826803588867</c:v>
                </c:pt>
                <c:pt idx="13">
                  <c:v>0.35098192291259761</c:v>
                </c:pt>
                <c:pt idx="14">
                  <c:v>0.40132642837524413</c:v>
                </c:pt>
                <c:pt idx="15">
                  <c:v>0.46588660229492196</c:v>
                </c:pt>
                <c:pt idx="16">
                  <c:v>0.38329602017211917</c:v>
                </c:pt>
                <c:pt idx="17">
                  <c:v>0.40926165341186527</c:v>
                </c:pt>
                <c:pt idx="18">
                  <c:v>0.46986827481079108</c:v>
                </c:pt>
                <c:pt idx="19">
                  <c:v>0.34295065820312498</c:v>
                </c:pt>
                <c:pt idx="20">
                  <c:v>0.40382852523803708</c:v>
                </c:pt>
                <c:pt idx="21">
                  <c:v>0.37489786749267584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9-441C-9666-EA6209E7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2.0388235473632815E-2</c:v>
                </c:pt>
                <c:pt idx="1">
                  <c:v>2.5440151977539065E-2</c:v>
                </c:pt>
                <c:pt idx="2">
                  <c:v>2.3838391113281249E-2</c:v>
                </c:pt>
                <c:pt idx="3">
                  <c:v>3.4449288940429694E-2</c:v>
                </c:pt>
                <c:pt idx="4">
                  <c:v>3.7252798461914066E-2</c:v>
                </c:pt>
                <c:pt idx="5">
                  <c:v>4.3941421508789061E-2</c:v>
                </c:pt>
                <c:pt idx="6">
                  <c:v>5.3267385864257812E-2</c:v>
                </c:pt>
                <c:pt idx="7">
                  <c:v>4.7181802368164071E-2</c:v>
                </c:pt>
                <c:pt idx="8">
                  <c:v>5.2637255859375003E-2</c:v>
                </c:pt>
                <c:pt idx="9">
                  <c:v>5.6512399291992185E-2</c:v>
                </c:pt>
                <c:pt idx="10">
                  <c:v>5.7478692626953126E-2</c:v>
                </c:pt>
                <c:pt idx="11">
                  <c:v>5.7210607910156253E-2</c:v>
                </c:pt>
                <c:pt idx="12">
                  <c:v>5.9005325317382819E-2</c:v>
                </c:pt>
                <c:pt idx="13">
                  <c:v>6.0679898071289068E-2</c:v>
                </c:pt>
                <c:pt idx="14">
                  <c:v>6.2397070312500004E-2</c:v>
                </c:pt>
                <c:pt idx="15">
                  <c:v>5.8815893554687498E-2</c:v>
                </c:pt>
                <c:pt idx="16">
                  <c:v>5.7694812011718756E-2</c:v>
                </c:pt>
                <c:pt idx="17">
                  <c:v>5.897148742675782E-2</c:v>
                </c:pt>
                <c:pt idx="18">
                  <c:v>6.037505493164063E-2</c:v>
                </c:pt>
                <c:pt idx="19">
                  <c:v>6.0381097412109369E-2</c:v>
                </c:pt>
                <c:pt idx="20">
                  <c:v>5.8706524658203127E-2</c:v>
                </c:pt>
                <c:pt idx="21">
                  <c:v>5.6279058837890632E-2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A32-9BE0-C8E464C1F00A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3.2319056091308592E-3</c:v>
                </c:pt>
                <c:pt idx="1">
                  <c:v>3.214859100341797E-3</c:v>
                </c:pt>
                <c:pt idx="2">
                  <c:v>3.2202567138671875E-3</c:v>
                </c:pt>
                <c:pt idx="3">
                  <c:v>3.1849169311523439E-3</c:v>
                </c:pt>
                <c:pt idx="4">
                  <c:v>3.1752234497070312E-3</c:v>
                </c:pt>
                <c:pt idx="5">
                  <c:v>3.153391967773438E-3</c:v>
                </c:pt>
                <c:pt idx="6">
                  <c:v>3.121573272705078E-3</c:v>
                </c:pt>
                <c:pt idx="7">
                  <c:v>3.142517852783203E-3</c:v>
                </c:pt>
                <c:pt idx="8">
                  <c:v>3.1236763916015625E-3</c:v>
                </c:pt>
                <c:pt idx="9">
                  <c:v>3.1114306335449219E-3</c:v>
                </c:pt>
                <c:pt idx="10">
                  <c:v>3.1081999206542966E-3</c:v>
                </c:pt>
                <c:pt idx="11">
                  <c:v>3.1090804443359376E-3</c:v>
                </c:pt>
                <c:pt idx="12">
                  <c:v>3.1030168151855468E-3</c:v>
                </c:pt>
                <c:pt idx="13">
                  <c:v>3.0975624694824224E-3</c:v>
                </c:pt>
                <c:pt idx="14">
                  <c:v>3.0910574035644535E-3</c:v>
                </c:pt>
                <c:pt idx="15">
                  <c:v>3.1037023010253907E-3</c:v>
                </c:pt>
                <c:pt idx="16">
                  <c:v>3.1073939208984369E-3</c:v>
                </c:pt>
                <c:pt idx="17">
                  <c:v>3.1032326660156251E-3</c:v>
                </c:pt>
                <c:pt idx="18">
                  <c:v>3.0984302368164064E-3</c:v>
                </c:pt>
                <c:pt idx="19">
                  <c:v>3.0984574279785157E-3</c:v>
                </c:pt>
                <c:pt idx="20">
                  <c:v>3.1041272888183602E-3</c:v>
                </c:pt>
                <c:pt idx="21">
                  <c:v>3.1121423034667973E-3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A32-9BE0-C8E464C1F00A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0.15705029296875</c:v>
                </c:pt>
                <c:pt idx="1">
                  <c:v>0.19688635253906248</c:v>
                </c:pt>
                <c:pt idx="2">
                  <c:v>6.8791809082031238E-2</c:v>
                </c:pt>
                <c:pt idx="3">
                  <c:v>0.24560614013671872</c:v>
                </c:pt>
                <c:pt idx="4">
                  <c:v>0.10256909179687498</c:v>
                </c:pt>
                <c:pt idx="5">
                  <c:v>0.18945227050781246</c:v>
                </c:pt>
                <c:pt idx="6">
                  <c:v>0.40216259765625001</c:v>
                </c:pt>
                <c:pt idx="7">
                  <c:v>8.5555664062499981E-2</c:v>
                </c:pt>
                <c:pt idx="8">
                  <c:v>8.8954101562499985E-2</c:v>
                </c:pt>
                <c:pt idx="9">
                  <c:v>0.10261688232421876</c:v>
                </c:pt>
                <c:pt idx="10">
                  <c:v>7.9857971191406238E-2</c:v>
                </c:pt>
                <c:pt idx="11">
                  <c:v>8.1339477539062496E-2</c:v>
                </c:pt>
                <c:pt idx="12">
                  <c:v>0.10733221435546873</c:v>
                </c:pt>
                <c:pt idx="13">
                  <c:v>0.12742547607421875</c:v>
                </c:pt>
                <c:pt idx="14">
                  <c:v>9.4264160156249985E-2</c:v>
                </c:pt>
                <c:pt idx="15">
                  <c:v>7.9613708496093741E-2</c:v>
                </c:pt>
                <c:pt idx="16">
                  <c:v>6.8329833984374991E-2</c:v>
                </c:pt>
                <c:pt idx="17">
                  <c:v>9.5660705566406254E-2</c:v>
                </c:pt>
                <c:pt idx="18">
                  <c:v>7.6820617675781244E-2</c:v>
                </c:pt>
                <c:pt idx="19">
                  <c:v>9.189587402343749E-2</c:v>
                </c:pt>
                <c:pt idx="20">
                  <c:v>7.2572570800781236E-2</c:v>
                </c:pt>
                <c:pt idx="21">
                  <c:v>7.386822509765624E-2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8-4A32-9BE0-C8E464C1F00A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0.1232774658203125</c:v>
                </c:pt>
                <c:pt idx="1">
                  <c:v>0.14276135253906252</c:v>
                </c:pt>
                <c:pt idx="2">
                  <c:v>0.12648461914062498</c:v>
                </c:pt>
                <c:pt idx="3">
                  <c:v>0.25911389160156251</c:v>
                </c:pt>
                <c:pt idx="4">
                  <c:v>0.18212500000000001</c:v>
                </c:pt>
                <c:pt idx="5">
                  <c:v>0.16362792968749998</c:v>
                </c:pt>
                <c:pt idx="6">
                  <c:v>0.26428320312500003</c:v>
                </c:pt>
                <c:pt idx="7">
                  <c:v>0.11175122070312501</c:v>
                </c:pt>
                <c:pt idx="8">
                  <c:v>0.17655981445312502</c:v>
                </c:pt>
                <c:pt idx="9">
                  <c:v>0.184362548828125</c:v>
                </c:pt>
                <c:pt idx="10">
                  <c:v>0.24350268554687499</c:v>
                </c:pt>
                <c:pt idx="11">
                  <c:v>0.20639953613281251</c:v>
                </c:pt>
                <c:pt idx="12">
                  <c:v>0.26459875488281248</c:v>
                </c:pt>
                <c:pt idx="13">
                  <c:v>0.28774304199218753</c:v>
                </c:pt>
                <c:pt idx="14">
                  <c:v>0.31087585449218752</c:v>
                </c:pt>
                <c:pt idx="15">
                  <c:v>0.24830480957031251</c:v>
                </c:pt>
                <c:pt idx="16">
                  <c:v>0.24858593750000002</c:v>
                </c:pt>
                <c:pt idx="17">
                  <c:v>0.26233825683593748</c:v>
                </c:pt>
                <c:pt idx="18">
                  <c:v>0.33548889160156248</c:v>
                </c:pt>
                <c:pt idx="19">
                  <c:v>0.30461645507812501</c:v>
                </c:pt>
                <c:pt idx="20">
                  <c:v>0.257570556640625</c:v>
                </c:pt>
                <c:pt idx="21">
                  <c:v>0.26368078613281248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38-4A32-9BE0-C8E464C1F00A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0.30394789987182619</c:v>
                </c:pt>
                <c:pt idx="1">
                  <c:v>0.36830271615600585</c:v>
                </c:pt>
                <c:pt idx="2">
                  <c:v>0.22233507604980465</c:v>
                </c:pt>
                <c:pt idx="3">
                  <c:v>0.54235423760986334</c:v>
                </c:pt>
                <c:pt idx="4">
                  <c:v>0.32512211370849609</c:v>
                </c:pt>
                <c:pt idx="5">
                  <c:v>0.40017501367187491</c:v>
                </c:pt>
                <c:pt idx="6">
                  <c:v>0.722834759918213</c:v>
                </c:pt>
                <c:pt idx="7">
                  <c:v>0.24763120498657226</c:v>
                </c:pt>
                <c:pt idx="8">
                  <c:v>0.32127484826660158</c:v>
                </c:pt>
                <c:pt idx="9">
                  <c:v>0.34660326107788086</c:v>
                </c:pt>
                <c:pt idx="10">
                  <c:v>0.38394754928588865</c:v>
                </c:pt>
                <c:pt idx="11">
                  <c:v>0.34805870202636718</c:v>
                </c:pt>
                <c:pt idx="12">
                  <c:v>0.43403931137084961</c:v>
                </c:pt>
                <c:pt idx="13">
                  <c:v>0.4789459786071778</c:v>
                </c:pt>
                <c:pt idx="14">
                  <c:v>0.47062814236450196</c:v>
                </c:pt>
                <c:pt idx="15">
                  <c:v>0.38983811392211914</c:v>
                </c:pt>
                <c:pt idx="16">
                  <c:v>0.3777179774169922</c:v>
                </c:pt>
                <c:pt idx="17">
                  <c:v>0.42007368249511717</c:v>
                </c:pt>
                <c:pt idx="18">
                  <c:v>0.47578299444580074</c:v>
                </c:pt>
                <c:pt idx="19">
                  <c:v>0.45999188394165036</c:v>
                </c:pt>
                <c:pt idx="20">
                  <c:v>0.39195377938842774</c:v>
                </c:pt>
                <c:pt idx="21">
                  <c:v>0.39694021237182614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8-4A32-9BE0-C8E464C1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4.2537249755859374E-2</c:v>
                </c:pt>
                <c:pt idx="1">
                  <c:v>3.6505947875976566E-2</c:v>
                </c:pt>
                <c:pt idx="2">
                  <c:v>3.4684442138671882E-2</c:v>
                </c:pt>
                <c:pt idx="3">
                  <c:v>3.469864196777344E-2</c:v>
                </c:pt>
                <c:pt idx="4">
                  <c:v>5.9430514526367183E-2</c:v>
                </c:pt>
                <c:pt idx="5">
                  <c:v>5.4759777832031252E-2</c:v>
                </c:pt>
                <c:pt idx="6">
                  <c:v>5.4709423828124999E-2</c:v>
                </c:pt>
                <c:pt idx="7">
                  <c:v>5.3764379882812498E-2</c:v>
                </c:pt>
                <c:pt idx="8">
                  <c:v>5.8059274291992188E-2</c:v>
                </c:pt>
                <c:pt idx="9">
                  <c:v>5.4829971313476569E-2</c:v>
                </c:pt>
                <c:pt idx="10">
                  <c:v>5.6477453613281249E-2</c:v>
                </c:pt>
                <c:pt idx="11">
                  <c:v>5.6281072998046869E-2</c:v>
                </c:pt>
                <c:pt idx="12">
                  <c:v>5.8282543945312508E-2</c:v>
                </c:pt>
                <c:pt idx="13">
                  <c:v>5.8473083496093751E-2</c:v>
                </c:pt>
                <c:pt idx="14">
                  <c:v>6.4422006225585929E-2</c:v>
                </c:pt>
                <c:pt idx="15">
                  <c:v>5.8837747192382807E-2</c:v>
                </c:pt>
                <c:pt idx="16">
                  <c:v>5.6832247924804687E-2</c:v>
                </c:pt>
                <c:pt idx="17">
                  <c:v>6.0226913452148437E-2</c:v>
                </c:pt>
                <c:pt idx="18">
                  <c:v>6.0893701171875009E-2</c:v>
                </c:pt>
                <c:pt idx="19">
                  <c:v>5.587582397460937E-2</c:v>
                </c:pt>
                <c:pt idx="20">
                  <c:v>6.0500436401367187E-2</c:v>
                </c:pt>
                <c:pt idx="21">
                  <c:v>5.6181472778320321E-2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7-4E7B-A812-EF0E7E9E09DC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3.1579419555664064E-3</c:v>
                </c:pt>
                <c:pt idx="1">
                  <c:v>3.1780164184570313E-3</c:v>
                </c:pt>
                <c:pt idx="2">
                  <c:v>3.1841233520507818E-3</c:v>
                </c:pt>
                <c:pt idx="3">
                  <c:v>3.1834707641601556E-3</c:v>
                </c:pt>
                <c:pt idx="4">
                  <c:v>3.101708282470703E-3</c:v>
                </c:pt>
                <c:pt idx="5">
                  <c:v>3.1172401428222656E-3</c:v>
                </c:pt>
                <c:pt idx="6">
                  <c:v>3.1168070983886719E-3</c:v>
                </c:pt>
                <c:pt idx="7">
                  <c:v>3.120546051025391E-3</c:v>
                </c:pt>
                <c:pt idx="8">
                  <c:v>3.1055751342773442E-3</c:v>
                </c:pt>
                <c:pt idx="9">
                  <c:v>3.1170380554199221E-3</c:v>
                </c:pt>
                <c:pt idx="10">
                  <c:v>3.1114799804687504E-3</c:v>
                </c:pt>
                <c:pt idx="11">
                  <c:v>3.1121416320800776E-3</c:v>
                </c:pt>
                <c:pt idx="12">
                  <c:v>3.1054052734375004E-3</c:v>
                </c:pt>
                <c:pt idx="13">
                  <c:v>3.1048416442871095E-3</c:v>
                </c:pt>
                <c:pt idx="14">
                  <c:v>3.0849541625976563E-3</c:v>
                </c:pt>
                <c:pt idx="15">
                  <c:v>3.1036281127929687E-3</c:v>
                </c:pt>
                <c:pt idx="16">
                  <c:v>3.110275177001953E-3</c:v>
                </c:pt>
                <c:pt idx="17">
                  <c:v>3.0990096435546876E-3</c:v>
                </c:pt>
                <c:pt idx="18">
                  <c:v>3.0967527770996094E-3</c:v>
                </c:pt>
                <c:pt idx="19">
                  <c:v>3.1135293884277343E-3</c:v>
                </c:pt>
                <c:pt idx="20">
                  <c:v>3.0974617614746096E-3</c:v>
                </c:pt>
                <c:pt idx="21">
                  <c:v>3.1125045166015626E-3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7-4E7B-A812-EF0E7E9E09DC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0.11521765136718748</c:v>
                </c:pt>
                <c:pt idx="1">
                  <c:v>1.0089111328125001E-2</c:v>
                </c:pt>
                <c:pt idx="2">
                  <c:v>4.5878906249999995E-3</c:v>
                </c:pt>
                <c:pt idx="3">
                  <c:v>1.0089111328125001E-2</c:v>
                </c:pt>
                <c:pt idx="4">
                  <c:v>0.42978552246093749</c:v>
                </c:pt>
                <c:pt idx="5">
                  <c:v>0.22372338867187497</c:v>
                </c:pt>
                <c:pt idx="6">
                  <c:v>0.15008349609374999</c:v>
                </c:pt>
                <c:pt idx="7">
                  <c:v>8.7090270996093747E-2</c:v>
                </c:pt>
                <c:pt idx="8">
                  <c:v>0.11111297607421872</c:v>
                </c:pt>
                <c:pt idx="9">
                  <c:v>5.4900695800781246E-2</c:v>
                </c:pt>
                <c:pt idx="10">
                  <c:v>5.6254760742187493E-2</c:v>
                </c:pt>
                <c:pt idx="11">
                  <c:v>5.9732849121093744E-2</c:v>
                </c:pt>
                <c:pt idx="12">
                  <c:v>8.4228149414062481E-2</c:v>
                </c:pt>
                <c:pt idx="13">
                  <c:v>9.7492675781249996E-2</c:v>
                </c:pt>
                <c:pt idx="14">
                  <c:v>8.4913146972656242E-2</c:v>
                </c:pt>
                <c:pt idx="15">
                  <c:v>8.0962463378906252E-2</c:v>
                </c:pt>
                <c:pt idx="16">
                  <c:v>7.242919921874999E-2</c:v>
                </c:pt>
                <c:pt idx="17">
                  <c:v>8.3973266601562485E-2</c:v>
                </c:pt>
                <c:pt idx="18">
                  <c:v>0.126782958984375</c:v>
                </c:pt>
                <c:pt idx="19">
                  <c:v>6.0566528320312493E-2</c:v>
                </c:pt>
                <c:pt idx="20">
                  <c:v>0.13087170410156249</c:v>
                </c:pt>
                <c:pt idx="21">
                  <c:v>5.7152160644531248E-2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7-4E7B-A812-EF0E7E9E09DC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0.24564843750000004</c:v>
                </c:pt>
                <c:pt idx="1">
                  <c:v>7.0522949218750006E-2</c:v>
                </c:pt>
                <c:pt idx="2">
                  <c:v>7.7390502929687507E-2</c:v>
                </c:pt>
                <c:pt idx="3">
                  <c:v>7.0540161132812501E-2</c:v>
                </c:pt>
                <c:pt idx="4">
                  <c:v>0.29341149902343755</c:v>
                </c:pt>
                <c:pt idx="5">
                  <c:v>0.21936010742187501</c:v>
                </c:pt>
                <c:pt idx="6">
                  <c:v>0.16082812499999999</c:v>
                </c:pt>
                <c:pt idx="7">
                  <c:v>0.16306567382812498</c:v>
                </c:pt>
                <c:pt idx="8">
                  <c:v>0.22815539550781247</c:v>
                </c:pt>
                <c:pt idx="9">
                  <c:v>0.17249206542968751</c:v>
                </c:pt>
                <c:pt idx="10">
                  <c:v>0.23089782714843748</c:v>
                </c:pt>
                <c:pt idx="11">
                  <c:v>0.18839013671875002</c:v>
                </c:pt>
                <c:pt idx="12">
                  <c:v>0.25600427246093754</c:v>
                </c:pt>
                <c:pt idx="13">
                  <c:v>0.24878674316406252</c:v>
                </c:pt>
                <c:pt idx="14">
                  <c:v>0.31102502441406255</c:v>
                </c:pt>
                <c:pt idx="15">
                  <c:v>0.21357116699218751</c:v>
                </c:pt>
                <c:pt idx="16">
                  <c:v>0.2045521240234375</c:v>
                </c:pt>
                <c:pt idx="17">
                  <c:v>0.26842553710937506</c:v>
                </c:pt>
                <c:pt idx="18">
                  <c:v>0.2853333740234375</c:v>
                </c:pt>
                <c:pt idx="19">
                  <c:v>0.22180993652343753</c:v>
                </c:pt>
                <c:pt idx="20">
                  <c:v>0.21672094726562502</c:v>
                </c:pt>
                <c:pt idx="21">
                  <c:v>0.27275146484374996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7-4E7B-A812-EF0E7E9E09DC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0.40656128057861329</c:v>
                </c:pt>
                <c:pt idx="1">
                  <c:v>0.12029602484130861</c:v>
                </c:pt>
                <c:pt idx="2">
                  <c:v>0.11984695904541018</c:v>
                </c:pt>
                <c:pt idx="3">
                  <c:v>0.11851138519287109</c:v>
                </c:pt>
                <c:pt idx="4">
                  <c:v>0.78572924429321289</c:v>
                </c:pt>
                <c:pt idx="5">
                  <c:v>0.50096051406860354</c:v>
                </c:pt>
                <c:pt idx="6">
                  <c:v>0.36873785202026366</c:v>
                </c:pt>
                <c:pt idx="7">
                  <c:v>0.30704087075805664</c:v>
                </c:pt>
                <c:pt idx="8">
                  <c:v>0.4004332210083007</c:v>
                </c:pt>
                <c:pt idx="9">
                  <c:v>0.28533977059936522</c:v>
                </c:pt>
                <c:pt idx="10">
                  <c:v>0.34674152148437498</c:v>
                </c:pt>
                <c:pt idx="11">
                  <c:v>0.30751620046997069</c:v>
                </c:pt>
                <c:pt idx="12">
                  <c:v>0.40162037109375004</c:v>
                </c:pt>
                <c:pt idx="13">
                  <c:v>0.40785734408569341</c:v>
                </c:pt>
                <c:pt idx="14">
                  <c:v>0.46344513177490237</c:v>
                </c:pt>
                <c:pt idx="15">
                  <c:v>0.35647500567626955</c:v>
                </c:pt>
                <c:pt idx="16">
                  <c:v>0.33692384634399414</c:v>
                </c:pt>
                <c:pt idx="17">
                  <c:v>0.41572472680664063</c:v>
                </c:pt>
                <c:pt idx="18">
                  <c:v>0.4761067869567871</c:v>
                </c:pt>
                <c:pt idx="19">
                  <c:v>0.34136581820678713</c:v>
                </c:pt>
                <c:pt idx="20">
                  <c:v>0.41119054953002931</c:v>
                </c:pt>
                <c:pt idx="21">
                  <c:v>0.38919760278320309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7-4E7B-A812-EF0E7E9E0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4.2762533569335945E-2</c:v>
                </c:pt>
                <c:pt idx="1">
                  <c:v>3.6703536987304691E-2</c:v>
                </c:pt>
                <c:pt idx="2">
                  <c:v>3.4511526489257816E-2</c:v>
                </c:pt>
                <c:pt idx="3">
                  <c:v>4.0901147460937502E-2</c:v>
                </c:pt>
                <c:pt idx="4">
                  <c:v>4.7560968017578122E-2</c:v>
                </c:pt>
                <c:pt idx="5">
                  <c:v>4.8774197387695312E-2</c:v>
                </c:pt>
                <c:pt idx="6">
                  <c:v>5.1169537353515628E-2</c:v>
                </c:pt>
                <c:pt idx="7">
                  <c:v>5.0961474609375002E-2</c:v>
                </c:pt>
                <c:pt idx="8">
                  <c:v>5.3228814697265626E-2</c:v>
                </c:pt>
                <c:pt idx="9">
                  <c:v>5.6420150756835936E-2</c:v>
                </c:pt>
                <c:pt idx="10">
                  <c:v>5.7366705322265628E-2</c:v>
                </c:pt>
                <c:pt idx="11">
                  <c:v>5.7678497314453132E-2</c:v>
                </c:pt>
                <c:pt idx="12">
                  <c:v>6.0449176025390634E-2</c:v>
                </c:pt>
                <c:pt idx="13">
                  <c:v>5.9406143188476562E-2</c:v>
                </c:pt>
                <c:pt idx="14">
                  <c:v>6.0395599365234379E-2</c:v>
                </c:pt>
                <c:pt idx="15">
                  <c:v>6.2514697265625002E-2</c:v>
                </c:pt>
                <c:pt idx="16">
                  <c:v>5.7905392456054694E-2</c:v>
                </c:pt>
                <c:pt idx="17">
                  <c:v>5.8782357788085937E-2</c:v>
                </c:pt>
                <c:pt idx="18">
                  <c:v>6.0024087524414065E-2</c:v>
                </c:pt>
                <c:pt idx="19">
                  <c:v>5.9157092285156261E-2</c:v>
                </c:pt>
                <c:pt idx="20">
                  <c:v>5.9254879760742195E-2</c:v>
                </c:pt>
                <c:pt idx="21">
                  <c:v>6.1902090454101569E-2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6-41B4-A81F-45CECFFB2A2E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3.1572229003906248E-3</c:v>
                </c:pt>
                <c:pt idx="1">
                  <c:v>3.1769378356933599E-3</c:v>
                </c:pt>
                <c:pt idx="2">
                  <c:v>3.1840354003906252E-3</c:v>
                </c:pt>
                <c:pt idx="3">
                  <c:v>3.1634469909667972E-3</c:v>
                </c:pt>
                <c:pt idx="4">
                  <c:v>3.1411898498535156E-3</c:v>
                </c:pt>
                <c:pt idx="5">
                  <c:v>3.1372159118652344E-3</c:v>
                </c:pt>
                <c:pt idx="6">
                  <c:v>3.1291894836425779E-3</c:v>
                </c:pt>
                <c:pt idx="7">
                  <c:v>3.1293049621582028E-3</c:v>
                </c:pt>
                <c:pt idx="8">
                  <c:v>3.1222178039550788E-3</c:v>
                </c:pt>
                <c:pt idx="9">
                  <c:v>3.1117777404785153E-3</c:v>
                </c:pt>
                <c:pt idx="10">
                  <c:v>3.1085785827636718E-3</c:v>
                </c:pt>
                <c:pt idx="11">
                  <c:v>3.107552703857422E-3</c:v>
                </c:pt>
                <c:pt idx="12">
                  <c:v>3.0982999877929691E-3</c:v>
                </c:pt>
                <c:pt idx="13">
                  <c:v>3.1017881774902342E-3</c:v>
                </c:pt>
                <c:pt idx="14">
                  <c:v>3.0978061828613279E-3</c:v>
                </c:pt>
                <c:pt idx="15">
                  <c:v>3.0913944396972659E-3</c:v>
                </c:pt>
                <c:pt idx="16">
                  <c:v>3.1067215270996094E-3</c:v>
                </c:pt>
                <c:pt idx="17">
                  <c:v>3.1031557922363284E-3</c:v>
                </c:pt>
                <c:pt idx="18">
                  <c:v>3.0989801025390626E-3</c:v>
                </c:pt>
                <c:pt idx="19">
                  <c:v>3.1025639648437505E-3</c:v>
                </c:pt>
                <c:pt idx="20">
                  <c:v>3.1016260375976564E-3</c:v>
                </c:pt>
                <c:pt idx="21">
                  <c:v>3.0927889099121096E-3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6-41B4-A81F-45CECFFB2A2E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0.10781542968749998</c:v>
                </c:pt>
                <c:pt idx="1">
                  <c:v>5.9950561523437487E-2</c:v>
                </c:pt>
                <c:pt idx="2">
                  <c:v>3.4356079101562492E-2</c:v>
                </c:pt>
                <c:pt idx="3">
                  <c:v>5.5298950195312495E-2</c:v>
                </c:pt>
                <c:pt idx="4">
                  <c:v>0.17540185546874998</c:v>
                </c:pt>
                <c:pt idx="5">
                  <c:v>0.17548150634765625</c:v>
                </c:pt>
                <c:pt idx="6">
                  <c:v>0.2146431884765625</c:v>
                </c:pt>
                <c:pt idx="7">
                  <c:v>0.14878784179687496</c:v>
                </c:pt>
                <c:pt idx="8">
                  <c:v>7.6517944335937477E-2</c:v>
                </c:pt>
                <c:pt idx="9">
                  <c:v>7.840301513671874E-2</c:v>
                </c:pt>
                <c:pt idx="10">
                  <c:v>7.2296447753906243E-2</c:v>
                </c:pt>
                <c:pt idx="11">
                  <c:v>6.9296264648437481E-2</c:v>
                </c:pt>
                <c:pt idx="12">
                  <c:v>8.7615966796875E-2</c:v>
                </c:pt>
                <c:pt idx="13">
                  <c:v>6.1941833496093737E-2</c:v>
                </c:pt>
                <c:pt idx="14">
                  <c:v>9.1492309570312499E-2</c:v>
                </c:pt>
                <c:pt idx="15">
                  <c:v>9.9983093261718739E-2</c:v>
                </c:pt>
                <c:pt idx="16">
                  <c:v>8.6076049804687499E-2</c:v>
                </c:pt>
                <c:pt idx="17">
                  <c:v>8.4875976562499997E-2</c:v>
                </c:pt>
                <c:pt idx="18">
                  <c:v>7.0076843261718744E-2</c:v>
                </c:pt>
                <c:pt idx="19">
                  <c:v>8.0489868164062478E-2</c:v>
                </c:pt>
                <c:pt idx="20">
                  <c:v>7.1271606445312496E-2</c:v>
                </c:pt>
                <c:pt idx="21">
                  <c:v>8.2231567382812495E-2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6-41B4-A81F-45CECFFB2A2E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0.27849450683593757</c:v>
                </c:pt>
                <c:pt idx="1">
                  <c:v>7.8847778320312506E-2</c:v>
                </c:pt>
                <c:pt idx="2">
                  <c:v>8.7361938476562498E-2</c:v>
                </c:pt>
                <c:pt idx="3">
                  <c:v>0.1572193603515625</c:v>
                </c:pt>
                <c:pt idx="4">
                  <c:v>0.20199902343750004</c:v>
                </c:pt>
                <c:pt idx="5">
                  <c:v>0.1803177490234375</c:v>
                </c:pt>
                <c:pt idx="6">
                  <c:v>0.15638745117187502</c:v>
                </c:pt>
                <c:pt idx="7">
                  <c:v>0.12252014160156249</c:v>
                </c:pt>
                <c:pt idx="8">
                  <c:v>0.1405123291015625</c:v>
                </c:pt>
                <c:pt idx="9">
                  <c:v>0.18521740722656252</c:v>
                </c:pt>
                <c:pt idx="10">
                  <c:v>0.21639965820312501</c:v>
                </c:pt>
                <c:pt idx="11">
                  <c:v>0.2001458740234375</c:v>
                </c:pt>
                <c:pt idx="12">
                  <c:v>0.26457006835937502</c:v>
                </c:pt>
                <c:pt idx="13">
                  <c:v>0.26007775878906253</c:v>
                </c:pt>
                <c:pt idx="14">
                  <c:v>0.2525504150390625</c:v>
                </c:pt>
                <c:pt idx="15">
                  <c:v>0.26661254882812496</c:v>
                </c:pt>
                <c:pt idx="16">
                  <c:v>0.22758740234375002</c:v>
                </c:pt>
                <c:pt idx="17">
                  <c:v>0.22938317871093752</c:v>
                </c:pt>
                <c:pt idx="18">
                  <c:v>0.2672034912109375</c:v>
                </c:pt>
                <c:pt idx="19">
                  <c:v>0.23249853515625002</c:v>
                </c:pt>
                <c:pt idx="20">
                  <c:v>0.2221197509765625</c:v>
                </c:pt>
                <c:pt idx="21">
                  <c:v>0.29360656738281249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6-41B4-A81F-45CECFFB2A2E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0.43222969299316411</c:v>
                </c:pt>
                <c:pt idx="1">
                  <c:v>0.17867881466674804</c:v>
                </c:pt>
                <c:pt idx="2">
                  <c:v>0.15941357946777343</c:v>
                </c:pt>
                <c:pt idx="3">
                  <c:v>0.25658290499877928</c:v>
                </c:pt>
                <c:pt idx="4">
                  <c:v>0.42810303677368167</c:v>
                </c:pt>
                <c:pt idx="5">
                  <c:v>0.40771066867065431</c:v>
                </c:pt>
                <c:pt idx="6">
                  <c:v>0.42532936648559572</c:v>
                </c:pt>
                <c:pt idx="7">
                  <c:v>0.32539876296997067</c:v>
                </c:pt>
                <c:pt idx="8">
                  <c:v>0.27338130593872068</c:v>
                </c:pt>
                <c:pt idx="9">
                  <c:v>0.32315235086059568</c:v>
                </c:pt>
                <c:pt idx="10">
                  <c:v>0.34917138986206053</c:v>
                </c:pt>
                <c:pt idx="11">
                  <c:v>0.33022818869018555</c:v>
                </c:pt>
                <c:pt idx="12">
                  <c:v>0.41573351116943363</c:v>
                </c:pt>
                <c:pt idx="13">
                  <c:v>0.38452752365112308</c:v>
                </c:pt>
                <c:pt idx="14">
                  <c:v>0.4075361301574707</c:v>
                </c:pt>
                <c:pt idx="15">
                  <c:v>0.43220173379516597</c:v>
                </c:pt>
                <c:pt idx="16">
                  <c:v>0.37467556613159181</c:v>
                </c:pt>
                <c:pt idx="17">
                  <c:v>0.37614466885375974</c:v>
                </c:pt>
                <c:pt idx="18">
                  <c:v>0.4004034020996094</c:v>
                </c:pt>
                <c:pt idx="19">
                  <c:v>0.37524805957031249</c:v>
                </c:pt>
                <c:pt idx="20">
                  <c:v>0.35574786322021484</c:v>
                </c:pt>
                <c:pt idx="21">
                  <c:v>0.44083301412963866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6-41B4-A81F-45CECFFB2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4.258367614746094E-2</c:v>
                </c:pt>
                <c:pt idx="1">
                  <c:v>3.3802340698242193E-2</c:v>
                </c:pt>
                <c:pt idx="2">
                  <c:v>3.3707070922851565E-2</c:v>
                </c:pt>
                <c:pt idx="3">
                  <c:v>5.579757385253907E-2</c:v>
                </c:pt>
                <c:pt idx="4">
                  <c:v>4.4537814331054693E-2</c:v>
                </c:pt>
                <c:pt idx="5">
                  <c:v>4.7833987426757811E-2</c:v>
                </c:pt>
                <c:pt idx="6">
                  <c:v>4.9344708251953133E-2</c:v>
                </c:pt>
                <c:pt idx="7">
                  <c:v>5.1215560913085934E-2</c:v>
                </c:pt>
                <c:pt idx="8">
                  <c:v>5.2173294067382817E-2</c:v>
                </c:pt>
                <c:pt idx="9">
                  <c:v>5.6312896728515631E-2</c:v>
                </c:pt>
                <c:pt idx="10">
                  <c:v>5.5938967895507806E-2</c:v>
                </c:pt>
                <c:pt idx="11">
                  <c:v>5.8308325195312503E-2</c:v>
                </c:pt>
                <c:pt idx="12">
                  <c:v>5.6279058837890632E-2</c:v>
                </c:pt>
                <c:pt idx="13">
                  <c:v>6.0313623046875001E-2</c:v>
                </c:pt>
                <c:pt idx="14">
                  <c:v>5.9494061279296878E-2</c:v>
                </c:pt>
                <c:pt idx="15">
                  <c:v>5.6362042236328132E-2</c:v>
                </c:pt>
                <c:pt idx="16">
                  <c:v>5.6243307495117183E-2</c:v>
                </c:pt>
                <c:pt idx="17">
                  <c:v>5.8037521362304695E-2</c:v>
                </c:pt>
                <c:pt idx="18">
                  <c:v>5.9797897338867187E-2</c:v>
                </c:pt>
                <c:pt idx="19">
                  <c:v>6.0734280395507816E-2</c:v>
                </c:pt>
                <c:pt idx="20">
                  <c:v>5.8653854370117199E-2</c:v>
                </c:pt>
                <c:pt idx="21">
                  <c:v>5.8166931152343754E-2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5-4FA3-87CB-28AD68720B43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3.1571403198242189E-3</c:v>
                </c:pt>
                <c:pt idx="1">
                  <c:v>3.1866742858886721E-3</c:v>
                </c:pt>
                <c:pt idx="2">
                  <c:v>3.1867427673339843E-3</c:v>
                </c:pt>
                <c:pt idx="3">
                  <c:v>3.1138372192382811E-3</c:v>
                </c:pt>
                <c:pt idx="4">
                  <c:v>3.1505932922363282E-3</c:v>
                </c:pt>
                <c:pt idx="5">
                  <c:v>3.1396503601074221E-3</c:v>
                </c:pt>
                <c:pt idx="6">
                  <c:v>3.1352967529296874E-3</c:v>
                </c:pt>
                <c:pt idx="7">
                  <c:v>3.1290119018554689E-3</c:v>
                </c:pt>
                <c:pt idx="8">
                  <c:v>3.1251557922363283E-3</c:v>
                </c:pt>
                <c:pt idx="9">
                  <c:v>3.1120731506347659E-3</c:v>
                </c:pt>
                <c:pt idx="10">
                  <c:v>3.1133430786132814E-3</c:v>
                </c:pt>
                <c:pt idx="11">
                  <c:v>3.105464019775391E-3</c:v>
                </c:pt>
                <c:pt idx="12">
                  <c:v>3.1121876220703126E-3</c:v>
                </c:pt>
                <c:pt idx="13">
                  <c:v>3.0987384033203122E-3</c:v>
                </c:pt>
                <c:pt idx="14">
                  <c:v>3.1014689331054692E-3</c:v>
                </c:pt>
                <c:pt idx="15">
                  <c:v>3.1119136962890624E-3</c:v>
                </c:pt>
                <c:pt idx="16">
                  <c:v>3.1123843383789062E-3</c:v>
                </c:pt>
                <c:pt idx="17">
                  <c:v>3.1063579711914065E-3</c:v>
                </c:pt>
                <c:pt idx="18">
                  <c:v>3.1003930358886721E-3</c:v>
                </c:pt>
                <c:pt idx="19">
                  <c:v>3.0974258422851566E-3</c:v>
                </c:pt>
                <c:pt idx="20">
                  <c:v>3.1043384399414065E-3</c:v>
                </c:pt>
                <c:pt idx="21">
                  <c:v>3.1059789733886723E-3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5-4FA3-87CB-28AD68720B43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0.20569573974609373</c:v>
                </c:pt>
                <c:pt idx="1">
                  <c:v>1.6142578124999998E-3</c:v>
                </c:pt>
                <c:pt idx="2">
                  <c:v>3.2391357421874996E-2</c:v>
                </c:pt>
                <c:pt idx="3">
                  <c:v>0.43379992675781248</c:v>
                </c:pt>
                <c:pt idx="4">
                  <c:v>0.14158209228515622</c:v>
                </c:pt>
                <c:pt idx="5">
                  <c:v>7.6868408203125002E-2</c:v>
                </c:pt>
                <c:pt idx="6">
                  <c:v>0.14288836669921873</c:v>
                </c:pt>
                <c:pt idx="7">
                  <c:v>0.11186169433593748</c:v>
                </c:pt>
                <c:pt idx="8">
                  <c:v>0.10707202148437499</c:v>
                </c:pt>
                <c:pt idx="9">
                  <c:v>7.6714416503906244E-2</c:v>
                </c:pt>
                <c:pt idx="10">
                  <c:v>8.5136169433593728E-2</c:v>
                </c:pt>
                <c:pt idx="11">
                  <c:v>8.0011962890624996E-2</c:v>
                </c:pt>
                <c:pt idx="12">
                  <c:v>7.6693176269531246E-2</c:v>
                </c:pt>
                <c:pt idx="13">
                  <c:v>0.12697943115234372</c:v>
                </c:pt>
                <c:pt idx="14">
                  <c:v>0.10983325195312497</c:v>
                </c:pt>
                <c:pt idx="15">
                  <c:v>6.0800170898437485E-2</c:v>
                </c:pt>
                <c:pt idx="16">
                  <c:v>6.1240905761718742E-2</c:v>
                </c:pt>
                <c:pt idx="17">
                  <c:v>5.9302734374999999E-2</c:v>
                </c:pt>
                <c:pt idx="18">
                  <c:v>7.8318054199218751E-2</c:v>
                </c:pt>
                <c:pt idx="19">
                  <c:v>0.10483117675781249</c:v>
                </c:pt>
                <c:pt idx="20">
                  <c:v>7.40115966796875E-2</c:v>
                </c:pt>
                <c:pt idx="21">
                  <c:v>7.2498229980468745E-2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5-4FA3-87CB-28AD68720B43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0.27872973632812498</c:v>
                </c:pt>
                <c:pt idx="1">
                  <c:v>7.5043945312499999E-2</c:v>
                </c:pt>
                <c:pt idx="2">
                  <c:v>0.10848095703125002</c:v>
                </c:pt>
                <c:pt idx="3">
                  <c:v>0.36543188476562499</c:v>
                </c:pt>
                <c:pt idx="4">
                  <c:v>0.17968090820312502</c:v>
                </c:pt>
                <c:pt idx="5">
                  <c:v>0.16281323242187501</c:v>
                </c:pt>
                <c:pt idx="6">
                  <c:v>0.17036352539062499</c:v>
                </c:pt>
                <c:pt idx="7">
                  <c:v>0.1615625</c:v>
                </c:pt>
                <c:pt idx="8">
                  <c:v>0.18366259765624998</c:v>
                </c:pt>
                <c:pt idx="9">
                  <c:v>0.18925646972656249</c:v>
                </c:pt>
                <c:pt idx="10">
                  <c:v>0.18258398437500001</c:v>
                </c:pt>
                <c:pt idx="11">
                  <c:v>0.20583154296875</c:v>
                </c:pt>
                <c:pt idx="12">
                  <c:v>0.21975024414062497</c:v>
                </c:pt>
                <c:pt idx="13">
                  <c:v>0.27499475097656251</c:v>
                </c:pt>
                <c:pt idx="14">
                  <c:v>0.23253869628906251</c:v>
                </c:pt>
                <c:pt idx="15">
                  <c:v>0.22169519042968755</c:v>
                </c:pt>
                <c:pt idx="16">
                  <c:v>0.2397332763671875</c:v>
                </c:pt>
                <c:pt idx="17">
                  <c:v>0.22299182128906248</c:v>
                </c:pt>
                <c:pt idx="18">
                  <c:v>0.29326806640625003</c:v>
                </c:pt>
                <c:pt idx="19">
                  <c:v>0.24353710937500003</c:v>
                </c:pt>
                <c:pt idx="20">
                  <c:v>0.23837353515625004</c:v>
                </c:pt>
                <c:pt idx="21">
                  <c:v>0.21732910156250002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5-4FA3-87CB-28AD68720B43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0.53016629254150383</c:v>
                </c:pt>
                <c:pt idx="1">
                  <c:v>0.11364721810913087</c:v>
                </c:pt>
                <c:pt idx="2">
                  <c:v>0.17776612814331055</c:v>
                </c:pt>
                <c:pt idx="3">
                  <c:v>0.85814322259521481</c:v>
                </c:pt>
                <c:pt idx="4">
                  <c:v>0.36895140811157223</c:v>
                </c:pt>
                <c:pt idx="5">
                  <c:v>0.29065527841186523</c:v>
                </c:pt>
                <c:pt idx="6">
                  <c:v>0.36573189709472653</c:v>
                </c:pt>
                <c:pt idx="7">
                  <c:v>0.32776876715087888</c:v>
                </c:pt>
                <c:pt idx="8">
                  <c:v>0.34603306900024411</c:v>
                </c:pt>
                <c:pt idx="9">
                  <c:v>0.32539585610961913</c:v>
                </c:pt>
                <c:pt idx="10">
                  <c:v>0.32677246478271482</c:v>
                </c:pt>
                <c:pt idx="11">
                  <c:v>0.3472572950744629</c:v>
                </c:pt>
                <c:pt idx="12">
                  <c:v>0.35583466687011717</c:v>
                </c:pt>
                <c:pt idx="13">
                  <c:v>0.46538654357910153</c:v>
                </c:pt>
                <c:pt idx="14">
                  <c:v>0.4049674784545898</c:v>
                </c:pt>
                <c:pt idx="15">
                  <c:v>0.3419693172607422</c:v>
                </c:pt>
                <c:pt idx="16">
                  <c:v>0.36032987396240235</c:v>
                </c:pt>
                <c:pt idx="17">
                  <c:v>0.34343843499755855</c:v>
                </c:pt>
                <c:pt idx="18">
                  <c:v>0.43448441098022461</c:v>
                </c:pt>
                <c:pt idx="19">
                  <c:v>0.41219999237060545</c:v>
                </c:pt>
                <c:pt idx="20">
                  <c:v>0.37414332464599614</c:v>
                </c:pt>
                <c:pt idx="21">
                  <c:v>0.35110024166870119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25-4FA3-87CB-28AD6872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11</xdr:row>
      <xdr:rowOff>5715</xdr:rowOff>
    </xdr:from>
    <xdr:to>
      <xdr:col>10</xdr:col>
      <xdr:colOff>91440</xdr:colOff>
      <xdr:row>26</xdr:row>
      <xdr:rowOff>5715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624625-EF3A-48AB-B259-42FD83CE3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848A7B81-30AE-431B-B151-8F28DBC07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AF6DC0D0-1402-4944-B132-17F621048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B59A5896-A7EF-42AB-9D1B-5F5EEF33F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0ADDF9E8-81F4-44B5-ACD0-4DF545DD0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8B70E905-BE64-47F5-9243-530A72666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143</xdr:row>
      <xdr:rowOff>26670</xdr:rowOff>
    </xdr:from>
    <xdr:to>
      <xdr:col>15</xdr:col>
      <xdr:colOff>60960</xdr:colOff>
      <xdr:row>161</xdr:row>
      <xdr:rowOff>15240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0BE457E8-5ABE-4D7C-9348-82F9C7CF8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E16150C2-2383-4A7E-896D-AD70A7FF9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5F4382E1-1B16-4B9D-BF03-F9DAC65C0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8CD78BE5-1F4A-4F78-99BF-4194B8BC6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30A0FC73-2E8C-45EB-8A16-E4CBA47F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ED164EBB-51FD-4FF5-8844-82D2EA9D1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08EC6D2C-04E5-4D09-8B9F-FDBA07131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AC14969D-3CAE-4D52-84F9-B27EB7568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BEFC7EC0-5839-47CE-B51F-CB69C1C3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7D18AB4F-41A7-4D35-A87B-14F617A74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CF3D102C-CFC6-41C7-8725-90C72CFB5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19050</xdr:colOff>
      <xdr:row>451</xdr:row>
      <xdr:rowOff>7620</xdr:rowOff>
    </xdr:from>
    <xdr:to>
      <xdr:col>15</xdr:col>
      <xdr:colOff>22860</xdr:colOff>
      <xdr:row>468</xdr:row>
      <xdr:rowOff>179070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90AAF973-6154-4FE9-92F1-D0D477BDD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4004.66121111111" createdVersion="6" refreshedVersion="6" minRefreshableVersion="3" recordCount="305" xr:uid="{00000000-000A-0000-FFFF-FFFF15000000}">
  <cacheSource type="worksheet">
    <worksheetSource ref="A1:D306" sheet="Router"/>
  </cacheSource>
  <cacheFields count="4">
    <cacheField name="Tiempo" numFmtId="0">
      <sharedItems containsSemiMixedTypes="0" containsString="0" containsNumber="1" containsInteger="1" minValue="330780849" maxValue="6933636367"/>
    </cacheField>
    <cacheField name="Router" numFmtId="0">
      <sharedItems containsSemiMixedTypes="0" containsString="0" containsNumber="1" containsInteger="1" minValue="18" maxValue="24" count="7">
        <n v="18"/>
        <n v="19"/>
        <n v="24"/>
        <n v="22"/>
        <n v="21"/>
        <n v="20"/>
        <n v="23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5"/>
        <n v="1"/>
        <n v="14"/>
        <n v="16"/>
        <n v="11"/>
        <n v="15"/>
        <n v="9"/>
        <n v="13"/>
        <n v="8"/>
        <n v="2"/>
        <n v="10"/>
        <n v="17"/>
        <n v="3"/>
        <n v="1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">
  <r>
    <n v="330780849"/>
    <x v="0"/>
    <s v="Hello 1 "/>
    <x v="0"/>
  </r>
  <r>
    <n v="330790161"/>
    <x v="0"/>
    <s v="Hello 1 "/>
    <x v="1"/>
  </r>
  <r>
    <n v="331077530"/>
    <x v="0"/>
    <s v="Hello 1 "/>
    <x v="2"/>
  </r>
  <r>
    <n v="331146143"/>
    <x v="0"/>
    <s v="Hello 1 "/>
    <x v="3"/>
  </r>
  <r>
    <n v="331156858"/>
    <x v="0"/>
    <s v="Hello 1 "/>
    <x v="4"/>
  </r>
  <r>
    <n v="331166818"/>
    <x v="0"/>
    <s v="Hello 1 "/>
    <x v="5"/>
  </r>
  <r>
    <n v="331386757"/>
    <x v="0"/>
    <s v="Hello 1 "/>
    <x v="6"/>
  </r>
  <r>
    <n v="331397083"/>
    <x v="0"/>
    <s v="Hello 1 "/>
    <x v="7"/>
  </r>
  <r>
    <n v="331407018"/>
    <x v="0"/>
    <s v="Hello 1 "/>
    <x v="8"/>
  </r>
  <r>
    <n v="331417178"/>
    <x v="0"/>
    <s v="Hello 1 "/>
    <x v="9"/>
  </r>
  <r>
    <n v="332001812"/>
    <x v="0"/>
    <s v="Hello 1 "/>
    <x v="10"/>
  </r>
  <r>
    <n v="332012289"/>
    <x v="0"/>
    <s v="Hello 1 "/>
    <x v="11"/>
  </r>
  <r>
    <n v="332031825"/>
    <x v="0"/>
    <s v="Hello 1 "/>
    <x v="12"/>
  </r>
  <r>
    <n v="332041895"/>
    <x v="0"/>
    <s v="Hello 1 "/>
    <x v="13"/>
  </r>
  <r>
    <n v="332061145"/>
    <x v="0"/>
    <s v="Hello 1 "/>
    <x v="14"/>
  </r>
  <r>
    <n v="630802337"/>
    <x v="1"/>
    <s v="Hello 2 "/>
    <x v="1"/>
  </r>
  <r>
    <n v="630899061"/>
    <x v="0"/>
    <s v="Hello 2 "/>
    <x v="4"/>
  </r>
  <r>
    <n v="631122729"/>
    <x v="1"/>
    <s v="Hello 2 "/>
    <x v="2"/>
  </r>
  <r>
    <n v="930887330"/>
    <x v="1"/>
    <s v="Hello 3 "/>
    <x v="3"/>
  </r>
  <r>
    <n v="931252655"/>
    <x v="1"/>
    <s v="Hello 3 "/>
    <x v="2"/>
  </r>
  <r>
    <n v="1230792371"/>
    <x v="2"/>
    <s v="Hello 4 "/>
    <x v="3"/>
  </r>
  <r>
    <n v="1231349764"/>
    <x v="1"/>
    <s v="Hello 4 "/>
    <x v="1"/>
  </r>
  <r>
    <n v="1232126722"/>
    <x v="1"/>
    <s v="Hello 4 "/>
    <x v="2"/>
  </r>
  <r>
    <n v="1232134739"/>
    <x v="1"/>
    <s v="Hello 4 "/>
    <x v="14"/>
  </r>
  <r>
    <n v="1232142939"/>
    <x v="1"/>
    <s v="Hello 4 "/>
    <x v="6"/>
  </r>
  <r>
    <n v="1232149994"/>
    <x v="1"/>
    <s v="Hello 4 "/>
    <x v="7"/>
  </r>
  <r>
    <n v="1232624898"/>
    <x v="1"/>
    <s v="Hello 4 "/>
    <x v="9"/>
  </r>
  <r>
    <n v="1530944668"/>
    <x v="1"/>
    <s v="Hello 5 "/>
    <x v="15"/>
  </r>
  <r>
    <n v="1531968907"/>
    <x v="2"/>
    <s v="Hello 5 "/>
    <x v="2"/>
  </r>
  <r>
    <n v="1533562397"/>
    <x v="2"/>
    <s v="Hello 5 "/>
    <x v="6"/>
  </r>
  <r>
    <n v="1535427459"/>
    <x v="2"/>
    <s v="Hello 5 "/>
    <x v="1"/>
  </r>
  <r>
    <n v="1830684769"/>
    <x v="2"/>
    <s v="Hello 6 "/>
    <x v="6"/>
  </r>
  <r>
    <n v="1830791949"/>
    <x v="3"/>
    <s v="Hello 6 "/>
    <x v="3"/>
  </r>
  <r>
    <n v="1830902227"/>
    <x v="2"/>
    <s v="Hello 6 "/>
    <x v="10"/>
  </r>
  <r>
    <n v="1830967424"/>
    <x v="2"/>
    <s v="Hello 6 "/>
    <x v="12"/>
  </r>
  <r>
    <n v="1831372243"/>
    <x v="2"/>
    <s v="Hello 6 "/>
    <x v="7"/>
  </r>
  <r>
    <n v="1831404335"/>
    <x v="2"/>
    <s v="Hello 6 "/>
    <x v="14"/>
  </r>
  <r>
    <n v="1831458125"/>
    <x v="2"/>
    <s v="Hello 6 "/>
    <x v="13"/>
  </r>
  <r>
    <n v="1833440355"/>
    <x v="2"/>
    <s v="Hello 6 "/>
    <x v="8"/>
  </r>
  <r>
    <n v="1833950941"/>
    <x v="2"/>
    <s v="Hello 6 "/>
    <x v="4"/>
  </r>
  <r>
    <n v="2130612044"/>
    <x v="3"/>
    <s v="Hello 7 "/>
    <x v="0"/>
  </r>
  <r>
    <n v="2130742808"/>
    <x v="4"/>
    <s v="Hello 7 "/>
    <x v="3"/>
  </r>
  <r>
    <n v="2130783542"/>
    <x v="2"/>
    <s v="Hello 7 "/>
    <x v="16"/>
  </r>
  <r>
    <n v="2130795793"/>
    <x v="5"/>
    <s v="Hello 7 "/>
    <x v="1"/>
  </r>
  <r>
    <n v="2130859609"/>
    <x v="2"/>
    <s v="Hello 7 "/>
    <x v="4"/>
  </r>
  <r>
    <n v="2130985368"/>
    <x v="2"/>
    <s v="Hello 7 "/>
    <x v="15"/>
  </r>
  <r>
    <n v="2131183839"/>
    <x v="6"/>
    <s v="Hello 7 "/>
    <x v="8"/>
  </r>
  <r>
    <n v="2131365480"/>
    <x v="3"/>
    <s v="Hello 7 "/>
    <x v="12"/>
  </r>
  <r>
    <n v="2430484466"/>
    <x v="3"/>
    <s v="Hello 8 "/>
    <x v="10"/>
  </r>
  <r>
    <n v="2430759579"/>
    <x v="3"/>
    <s v="Hello 8 "/>
    <x v="6"/>
  </r>
  <r>
    <n v="2430812910"/>
    <x v="4"/>
    <s v="Hello 8 "/>
    <x v="3"/>
  </r>
  <r>
    <n v="2430837101"/>
    <x v="5"/>
    <s v="Hello 8 "/>
    <x v="11"/>
  </r>
  <r>
    <n v="2430953492"/>
    <x v="5"/>
    <s v="Hello 8 "/>
    <x v="7"/>
  </r>
  <r>
    <n v="2431244154"/>
    <x v="3"/>
    <s v="Hello 8 "/>
    <x v="13"/>
  </r>
  <r>
    <n v="2431281590"/>
    <x v="3"/>
    <s v="Hello 8 "/>
    <x v="14"/>
  </r>
  <r>
    <n v="2431351880"/>
    <x v="3"/>
    <s v="Hello 8 "/>
    <x v="0"/>
  </r>
  <r>
    <n v="2431362977"/>
    <x v="3"/>
    <s v="Hello 8 "/>
    <x v="12"/>
  </r>
  <r>
    <n v="2431413849"/>
    <x v="3"/>
    <s v="Hello 8 "/>
    <x v="5"/>
  </r>
  <r>
    <n v="2431750592"/>
    <x v="3"/>
    <s v="Hello 8 "/>
    <x v="2"/>
  </r>
  <r>
    <n v="2730718089"/>
    <x v="4"/>
    <s v="Hello 9 "/>
    <x v="10"/>
  </r>
  <r>
    <n v="2730729341"/>
    <x v="4"/>
    <s v="Hello 9 "/>
    <x v="0"/>
  </r>
  <r>
    <n v="2730771833"/>
    <x v="4"/>
    <s v="Hello 9 "/>
    <x v="3"/>
  </r>
  <r>
    <n v="2730877249"/>
    <x v="4"/>
    <s v="Hello 9 "/>
    <x v="1"/>
  </r>
  <r>
    <n v="2730904735"/>
    <x v="3"/>
    <s v="Hello 9 "/>
    <x v="4"/>
  </r>
  <r>
    <n v="2730997426"/>
    <x v="4"/>
    <s v="Hello 9 "/>
    <x v="12"/>
  </r>
  <r>
    <n v="2731018420"/>
    <x v="4"/>
    <s v="Hello 9 "/>
    <x v="6"/>
  </r>
  <r>
    <n v="2731091502"/>
    <x v="4"/>
    <s v="Hello 9 "/>
    <x v="2"/>
  </r>
  <r>
    <n v="2731166519"/>
    <x v="4"/>
    <s v="Hello 9 "/>
    <x v="5"/>
  </r>
  <r>
    <n v="2731182734"/>
    <x v="3"/>
    <s v="Hello 9 "/>
    <x v="8"/>
  </r>
  <r>
    <n v="2731235145"/>
    <x v="4"/>
    <s v="Hello 9 "/>
    <x v="9"/>
  </r>
  <r>
    <n v="2731271138"/>
    <x v="3"/>
    <s v="Hello 9 "/>
    <x v="15"/>
  </r>
  <r>
    <n v="2731283133"/>
    <x v="3"/>
    <s v="Hello 9 "/>
    <x v="11"/>
  </r>
  <r>
    <n v="2731448988"/>
    <x v="4"/>
    <s v="Hello 9 "/>
    <x v="16"/>
  </r>
  <r>
    <n v="2731492107"/>
    <x v="4"/>
    <s v="Hello 9 "/>
    <x v="13"/>
  </r>
  <r>
    <n v="2731939147"/>
    <x v="4"/>
    <s v="Hello 9 "/>
    <x v="14"/>
  </r>
  <r>
    <n v="3030554558"/>
    <x v="4"/>
    <s v="Hello 10 "/>
    <x v="10"/>
  </r>
  <r>
    <n v="3030614618"/>
    <x v="4"/>
    <s v="Hello 10 "/>
    <x v="6"/>
  </r>
  <r>
    <n v="3030702206"/>
    <x v="4"/>
    <s v="Hello 10 "/>
    <x v="11"/>
  </r>
  <r>
    <n v="3030745476"/>
    <x v="4"/>
    <s v="Hello 10 "/>
    <x v="0"/>
  </r>
  <r>
    <n v="3030804177"/>
    <x v="4"/>
    <s v="Hello 10 "/>
    <x v="16"/>
  </r>
  <r>
    <n v="3030843079"/>
    <x v="4"/>
    <s v="Hello 10 "/>
    <x v="1"/>
  </r>
  <r>
    <n v="3030887760"/>
    <x v="4"/>
    <s v="Hello 10 "/>
    <x v="5"/>
  </r>
  <r>
    <n v="3031049785"/>
    <x v="4"/>
    <s v="Hello 10 "/>
    <x v="15"/>
  </r>
  <r>
    <n v="3031295322"/>
    <x v="4"/>
    <s v="Hello 10 "/>
    <x v="14"/>
  </r>
  <r>
    <n v="3031321578"/>
    <x v="4"/>
    <s v="Hello 10 "/>
    <x v="9"/>
  </r>
  <r>
    <n v="3031330389"/>
    <x v="4"/>
    <s v="Hello 10 "/>
    <x v="7"/>
  </r>
  <r>
    <n v="3031437426"/>
    <x v="4"/>
    <s v="Hello 10 "/>
    <x v="2"/>
  </r>
  <r>
    <n v="3031463145"/>
    <x v="4"/>
    <s v="Hello 10 "/>
    <x v="13"/>
  </r>
  <r>
    <n v="3031719175"/>
    <x v="4"/>
    <s v="Hello 10 "/>
    <x v="12"/>
  </r>
  <r>
    <n v="3032459198"/>
    <x v="4"/>
    <s v="Hello 10 "/>
    <x v="3"/>
  </r>
  <r>
    <n v="3033318256"/>
    <x v="4"/>
    <s v="Hello 10 "/>
    <x v="4"/>
  </r>
  <r>
    <n v="3330673005"/>
    <x v="4"/>
    <s v="Hello 11 "/>
    <x v="11"/>
  </r>
  <r>
    <n v="3330697056"/>
    <x v="4"/>
    <s v="Hello 11 "/>
    <x v="0"/>
  </r>
  <r>
    <n v="3330954560"/>
    <x v="4"/>
    <s v="Hello 11 "/>
    <x v="5"/>
  </r>
  <r>
    <n v="3331011153"/>
    <x v="4"/>
    <s v="Hello 11 "/>
    <x v="15"/>
  </r>
  <r>
    <n v="3331029532"/>
    <x v="4"/>
    <s v="Hello 11 "/>
    <x v="4"/>
  </r>
  <r>
    <n v="3331059633"/>
    <x v="4"/>
    <s v="Hello 11 "/>
    <x v="8"/>
  </r>
  <r>
    <n v="3331079181"/>
    <x v="4"/>
    <s v="Hello 11 "/>
    <x v="3"/>
  </r>
  <r>
    <n v="3331128858"/>
    <x v="4"/>
    <s v="Hello 11 "/>
    <x v="10"/>
  </r>
  <r>
    <n v="3331141379"/>
    <x v="4"/>
    <s v="Hello 11 "/>
    <x v="7"/>
  </r>
  <r>
    <n v="3331178078"/>
    <x v="4"/>
    <s v="Hello 11 "/>
    <x v="13"/>
  </r>
  <r>
    <n v="3331430370"/>
    <x v="4"/>
    <s v="Hello 11 "/>
    <x v="12"/>
  </r>
  <r>
    <n v="3331629372"/>
    <x v="4"/>
    <s v="Hello 11 "/>
    <x v="2"/>
  </r>
  <r>
    <n v="3331763536"/>
    <x v="4"/>
    <s v="Hello 11 "/>
    <x v="14"/>
  </r>
  <r>
    <n v="3331773479"/>
    <x v="4"/>
    <s v="Hello 11 "/>
    <x v="9"/>
  </r>
  <r>
    <n v="3332028881"/>
    <x v="4"/>
    <s v="Hello 11 "/>
    <x v="1"/>
  </r>
  <r>
    <n v="3332869161"/>
    <x v="4"/>
    <s v="Hello 11 "/>
    <x v="6"/>
  </r>
  <r>
    <n v="3333765606"/>
    <x v="4"/>
    <s v="Hello 11 "/>
    <x v="16"/>
  </r>
  <r>
    <n v="3630496682"/>
    <x v="4"/>
    <s v="Hello 12 "/>
    <x v="10"/>
  </r>
  <r>
    <n v="3630658226"/>
    <x v="4"/>
    <s v="Hello 12 "/>
    <x v="0"/>
  </r>
  <r>
    <n v="3630915833"/>
    <x v="4"/>
    <s v="Hello 12 "/>
    <x v="5"/>
  </r>
  <r>
    <n v="3631124470"/>
    <x v="4"/>
    <s v="Hello 12 "/>
    <x v="11"/>
  </r>
  <r>
    <n v="3631152323"/>
    <x v="4"/>
    <s v="Hello 12 "/>
    <x v="6"/>
  </r>
  <r>
    <n v="3631300055"/>
    <x v="4"/>
    <s v="Hello 12 "/>
    <x v="3"/>
  </r>
  <r>
    <n v="3631320939"/>
    <x v="4"/>
    <s v="Hello 12 "/>
    <x v="14"/>
  </r>
  <r>
    <n v="3631332511"/>
    <x v="4"/>
    <s v="Hello 12 "/>
    <x v="16"/>
  </r>
  <r>
    <n v="3631346262"/>
    <x v="4"/>
    <s v="Hello 12 "/>
    <x v="4"/>
  </r>
  <r>
    <n v="3631359361"/>
    <x v="4"/>
    <s v="Hello 12 "/>
    <x v="9"/>
  </r>
  <r>
    <n v="3631374919"/>
    <x v="4"/>
    <s v="Hello 12 "/>
    <x v="1"/>
  </r>
  <r>
    <n v="3631405518"/>
    <x v="4"/>
    <s v="Hello 12 "/>
    <x v="8"/>
  </r>
  <r>
    <n v="3631499064"/>
    <x v="4"/>
    <s v="Hello 12 "/>
    <x v="2"/>
  </r>
  <r>
    <n v="3631523843"/>
    <x v="4"/>
    <s v="Hello 12 "/>
    <x v="13"/>
  </r>
  <r>
    <n v="3631580978"/>
    <x v="4"/>
    <s v="Hello 12 "/>
    <x v="15"/>
  </r>
  <r>
    <n v="3631655955"/>
    <x v="4"/>
    <s v="Hello 12 "/>
    <x v="7"/>
  </r>
  <r>
    <n v="3631776247"/>
    <x v="4"/>
    <s v="Hello 12 "/>
    <x v="12"/>
  </r>
  <r>
    <n v="3930603859"/>
    <x v="4"/>
    <s v="Hello 13 "/>
    <x v="6"/>
  </r>
  <r>
    <n v="3930826492"/>
    <x v="4"/>
    <s v="Hello 13 "/>
    <x v="1"/>
  </r>
  <r>
    <n v="3930859741"/>
    <x v="4"/>
    <s v="Hello 13 "/>
    <x v="0"/>
  </r>
  <r>
    <n v="3930886637"/>
    <x v="4"/>
    <s v="Hello 13 "/>
    <x v="7"/>
  </r>
  <r>
    <n v="3930934414"/>
    <x v="4"/>
    <s v="Hello 13 "/>
    <x v="3"/>
  </r>
  <r>
    <n v="3930971270"/>
    <x v="4"/>
    <s v="Hello 13 "/>
    <x v="10"/>
  </r>
  <r>
    <n v="3931117483"/>
    <x v="4"/>
    <s v="Hello 13 "/>
    <x v="5"/>
  </r>
  <r>
    <n v="3931295527"/>
    <x v="4"/>
    <s v="Hello 13 "/>
    <x v="14"/>
  </r>
  <r>
    <n v="3931311175"/>
    <x v="4"/>
    <s v="Hello 13 "/>
    <x v="9"/>
  </r>
  <r>
    <n v="3931472342"/>
    <x v="4"/>
    <s v="Hello 13 "/>
    <x v="8"/>
  </r>
  <r>
    <n v="3931705826"/>
    <x v="4"/>
    <s v="Hello 13 "/>
    <x v="2"/>
  </r>
  <r>
    <n v="3931725545"/>
    <x v="4"/>
    <s v="Hello 13 "/>
    <x v="13"/>
  </r>
  <r>
    <n v="3931798908"/>
    <x v="4"/>
    <s v="Hello 13 "/>
    <x v="15"/>
  </r>
  <r>
    <n v="3931852991"/>
    <x v="4"/>
    <s v="Hello 13 "/>
    <x v="12"/>
  </r>
  <r>
    <n v="3933067212"/>
    <x v="4"/>
    <s v="Hello 13 "/>
    <x v="4"/>
  </r>
  <r>
    <n v="4230699821"/>
    <x v="4"/>
    <s v="Hello 14 "/>
    <x v="6"/>
  </r>
  <r>
    <n v="4230807082"/>
    <x v="4"/>
    <s v="Hello 14 "/>
    <x v="1"/>
  </r>
  <r>
    <n v="4230982031"/>
    <x v="4"/>
    <s v="Hello 14 "/>
    <x v="5"/>
  </r>
  <r>
    <n v="4230991130"/>
    <x v="4"/>
    <s v="Hello 14 "/>
    <x v="15"/>
  </r>
  <r>
    <n v="4231034020"/>
    <x v="4"/>
    <s v="Hello 14 "/>
    <x v="16"/>
  </r>
  <r>
    <n v="4231057607"/>
    <x v="4"/>
    <s v="Hello 14 "/>
    <x v="10"/>
  </r>
  <r>
    <n v="4231088174"/>
    <x v="4"/>
    <s v="Hello 14 "/>
    <x v="7"/>
  </r>
  <r>
    <n v="4231107340"/>
    <x v="4"/>
    <s v="Hello 14 "/>
    <x v="3"/>
  </r>
  <r>
    <n v="4231278578"/>
    <x v="4"/>
    <s v="Hello 14 "/>
    <x v="4"/>
  </r>
  <r>
    <n v="4231306634"/>
    <x v="4"/>
    <s v="Hello 14 "/>
    <x v="11"/>
  </r>
  <r>
    <n v="4231321527"/>
    <x v="4"/>
    <s v="Hello 14 "/>
    <x v="13"/>
  </r>
  <r>
    <n v="4231371986"/>
    <x v="4"/>
    <s v="Hello 14 "/>
    <x v="14"/>
  </r>
  <r>
    <n v="4231532072"/>
    <x v="4"/>
    <s v="Hello 14 "/>
    <x v="9"/>
  </r>
  <r>
    <n v="4231573936"/>
    <x v="4"/>
    <s v="Hello 14 "/>
    <x v="12"/>
  </r>
  <r>
    <n v="4231676743"/>
    <x v="4"/>
    <s v="Hello 14 "/>
    <x v="2"/>
  </r>
  <r>
    <n v="4231693298"/>
    <x v="4"/>
    <s v="Hello 14 "/>
    <x v="8"/>
  </r>
  <r>
    <n v="4231830676"/>
    <x v="4"/>
    <s v="Hello 14 "/>
    <x v="0"/>
  </r>
  <r>
    <n v="4530661029"/>
    <x v="4"/>
    <s v="Hello 15 "/>
    <x v="6"/>
  </r>
  <r>
    <n v="4530686380"/>
    <x v="4"/>
    <s v="Hello 15 "/>
    <x v="0"/>
  </r>
  <r>
    <n v="4530787797"/>
    <x v="4"/>
    <s v="Hello 15 "/>
    <x v="1"/>
  </r>
  <r>
    <n v="4530818492"/>
    <x v="4"/>
    <s v="Hello 15 "/>
    <x v="3"/>
  </r>
  <r>
    <n v="4530864848"/>
    <x v="4"/>
    <s v="Hello 15 "/>
    <x v="4"/>
  </r>
  <r>
    <n v="4530901951"/>
    <x v="4"/>
    <s v="Hello 15 "/>
    <x v="10"/>
  </r>
  <r>
    <n v="4530912595"/>
    <x v="4"/>
    <s v="Hello 15 "/>
    <x v="11"/>
  </r>
  <r>
    <n v="4530934161"/>
    <x v="4"/>
    <s v="Hello 15 "/>
    <x v="7"/>
  </r>
  <r>
    <n v="4530944210"/>
    <x v="4"/>
    <s v="Hello 15 "/>
    <x v="5"/>
  </r>
  <r>
    <n v="4530971790"/>
    <x v="4"/>
    <s v="Hello 15 "/>
    <x v="15"/>
  </r>
  <r>
    <n v="4531005026"/>
    <x v="4"/>
    <s v="Hello 15 "/>
    <x v="16"/>
  </r>
  <r>
    <n v="4531141675"/>
    <x v="4"/>
    <s v="Hello 15 "/>
    <x v="8"/>
  </r>
  <r>
    <n v="4531157308"/>
    <x v="4"/>
    <s v="Hello 15 "/>
    <x v="2"/>
  </r>
  <r>
    <n v="4531410066"/>
    <x v="4"/>
    <s v="Hello 15 "/>
    <x v="12"/>
  </r>
  <r>
    <n v="4531493202"/>
    <x v="4"/>
    <s v="Hello 15 "/>
    <x v="9"/>
  </r>
  <r>
    <n v="4531792381"/>
    <x v="4"/>
    <s v="Hello 15 "/>
    <x v="13"/>
  </r>
  <r>
    <n v="4830623777"/>
    <x v="4"/>
    <s v="Hello 16 "/>
    <x v="11"/>
  </r>
  <r>
    <n v="4830657309"/>
    <x v="4"/>
    <s v="Hello 16 "/>
    <x v="0"/>
  </r>
  <r>
    <n v="4831006183"/>
    <x v="4"/>
    <s v="Hello 16 "/>
    <x v="12"/>
  </r>
  <r>
    <n v="4831102741"/>
    <x v="4"/>
    <s v="Hello 16 "/>
    <x v="8"/>
  </r>
  <r>
    <n v="4831378283"/>
    <x v="4"/>
    <s v="Hello 16 "/>
    <x v="2"/>
  </r>
  <r>
    <n v="4831513267"/>
    <x v="4"/>
    <s v="Hello 16 "/>
    <x v="13"/>
  </r>
  <r>
    <n v="4831524544"/>
    <x v="4"/>
    <s v="Hello 16 "/>
    <x v="10"/>
  </r>
  <r>
    <n v="4831551997"/>
    <x v="4"/>
    <s v="Hello 16 "/>
    <x v="16"/>
  </r>
  <r>
    <n v="4831559424"/>
    <x v="4"/>
    <s v="Hello 16 "/>
    <x v="4"/>
  </r>
  <r>
    <n v="4831589841"/>
    <x v="4"/>
    <s v="Hello 16 "/>
    <x v="1"/>
  </r>
  <r>
    <n v="4831596955"/>
    <x v="4"/>
    <s v="Hello 16 "/>
    <x v="9"/>
  </r>
  <r>
    <n v="4832014708"/>
    <x v="4"/>
    <s v="Hello 16 "/>
    <x v="14"/>
  </r>
  <r>
    <n v="4832143515"/>
    <x v="4"/>
    <s v="Hello 16 "/>
    <x v="6"/>
  </r>
  <r>
    <n v="4832165281"/>
    <x v="4"/>
    <s v="Hello 16 "/>
    <x v="5"/>
  </r>
  <r>
    <n v="4833005338"/>
    <x v="4"/>
    <s v="Hello 16 "/>
    <x v="15"/>
  </r>
  <r>
    <n v="4834645077"/>
    <x v="4"/>
    <s v="Hello 16 "/>
    <x v="3"/>
  </r>
  <r>
    <n v="5130690642"/>
    <x v="4"/>
    <s v="Hello 17 "/>
    <x v="11"/>
  </r>
  <r>
    <n v="5130705591"/>
    <x v="4"/>
    <s v="Hello 17 "/>
    <x v="16"/>
  </r>
  <r>
    <n v="5130724122"/>
    <x v="4"/>
    <s v="Hello 17 "/>
    <x v="0"/>
  </r>
  <r>
    <n v="5130741100"/>
    <x v="4"/>
    <s v="Hello 17 "/>
    <x v="3"/>
  </r>
  <r>
    <n v="5130759182"/>
    <x v="4"/>
    <s v="Hello 17 "/>
    <x v="10"/>
  </r>
  <r>
    <n v="5130806630"/>
    <x v="4"/>
    <s v="Hello 17 "/>
    <x v="4"/>
  </r>
  <r>
    <n v="5130864372"/>
    <x v="4"/>
    <s v="Hello 17 "/>
    <x v="1"/>
  </r>
  <r>
    <n v="5130952590"/>
    <x v="4"/>
    <s v="Hello 17 "/>
    <x v="15"/>
  </r>
  <r>
    <n v="5130968150"/>
    <x v="4"/>
    <s v="Hello 17 "/>
    <x v="12"/>
  </r>
  <r>
    <n v="5131011093"/>
    <x v="4"/>
    <s v="Hello 17 "/>
    <x v="5"/>
  </r>
  <r>
    <n v="5131145333"/>
    <x v="4"/>
    <s v="Hello 17 "/>
    <x v="7"/>
  </r>
  <r>
    <n v="5131224628"/>
    <x v="4"/>
    <s v="Hello 17 "/>
    <x v="13"/>
  </r>
  <r>
    <n v="5131310192"/>
    <x v="4"/>
    <s v="Hello 17 "/>
    <x v="9"/>
  </r>
  <r>
    <n v="5131333374"/>
    <x v="4"/>
    <s v="Hello 17 "/>
    <x v="8"/>
  </r>
  <r>
    <n v="5131814080"/>
    <x v="4"/>
    <s v="Hello 17 "/>
    <x v="14"/>
  </r>
  <r>
    <n v="5133056997"/>
    <x v="4"/>
    <s v="Hello 17 "/>
    <x v="6"/>
  </r>
  <r>
    <n v="5133089492"/>
    <x v="4"/>
    <s v="Hello 17 "/>
    <x v="2"/>
  </r>
  <r>
    <n v="5430728452"/>
    <x v="4"/>
    <s v="Hello 18 "/>
    <x v="11"/>
  </r>
  <r>
    <n v="5430938964"/>
    <x v="4"/>
    <s v="Hello 18 "/>
    <x v="12"/>
  </r>
  <r>
    <n v="5431027631"/>
    <x v="4"/>
    <s v="Hello 18 "/>
    <x v="4"/>
  </r>
  <r>
    <n v="5431048362"/>
    <x v="4"/>
    <s v="Hello 18 "/>
    <x v="15"/>
  </r>
  <r>
    <n v="5431070032"/>
    <x v="4"/>
    <s v="Hello 18 "/>
    <x v="0"/>
  </r>
  <r>
    <n v="5431094812"/>
    <x v="4"/>
    <s v="Hello 18 "/>
    <x v="10"/>
  </r>
  <r>
    <n v="5431101221"/>
    <x v="4"/>
    <s v="Hello 18 "/>
    <x v="1"/>
  </r>
  <r>
    <n v="5431356637"/>
    <x v="4"/>
    <s v="Hello 18 "/>
    <x v="7"/>
  </r>
  <r>
    <n v="5431472740"/>
    <x v="4"/>
    <s v="Hello 18 "/>
    <x v="14"/>
  </r>
  <r>
    <n v="5431566548"/>
    <x v="4"/>
    <s v="Hello 18 "/>
    <x v="3"/>
  </r>
  <r>
    <n v="5431589383"/>
    <x v="4"/>
    <s v="Hello 18 "/>
    <x v="9"/>
  </r>
  <r>
    <n v="5431597291"/>
    <x v="4"/>
    <s v="Hello 18 "/>
    <x v="5"/>
  </r>
  <r>
    <n v="5431820412"/>
    <x v="4"/>
    <s v="Hello 18 "/>
    <x v="13"/>
  </r>
  <r>
    <n v="5432700482"/>
    <x v="4"/>
    <s v="Hello 18 "/>
    <x v="6"/>
  </r>
  <r>
    <n v="5433088455"/>
    <x v="4"/>
    <s v="Hello 18 "/>
    <x v="8"/>
  </r>
  <r>
    <n v="5433185441"/>
    <x v="4"/>
    <s v="Hello 18 "/>
    <x v="2"/>
  </r>
  <r>
    <n v="5433811205"/>
    <x v="4"/>
    <s v="Hello 18 "/>
    <x v="16"/>
  </r>
  <r>
    <n v="5730464362"/>
    <x v="4"/>
    <s v="Hello 19 "/>
    <x v="10"/>
  </r>
  <r>
    <n v="5730793210"/>
    <x v="4"/>
    <s v="Hello 19 "/>
    <x v="1"/>
  </r>
  <r>
    <n v="5730854200"/>
    <x v="4"/>
    <s v="Hello 19 "/>
    <x v="4"/>
  </r>
  <r>
    <n v="5730980652"/>
    <x v="4"/>
    <s v="Hello 19 "/>
    <x v="15"/>
  </r>
  <r>
    <n v="5731419655"/>
    <x v="4"/>
    <s v="Hello 19 "/>
    <x v="8"/>
  </r>
  <r>
    <n v="5732935278"/>
    <x v="4"/>
    <s v="Hello 19 "/>
    <x v="7"/>
  </r>
  <r>
    <n v="5732946521"/>
    <x v="4"/>
    <s v="Hello 19 "/>
    <x v="9"/>
  </r>
  <r>
    <n v="5732958415"/>
    <x v="4"/>
    <s v="Hello 19 "/>
    <x v="3"/>
  </r>
  <r>
    <n v="5732970079"/>
    <x v="4"/>
    <s v="Hello 19 "/>
    <x v="12"/>
  </r>
  <r>
    <n v="5732993753"/>
    <x v="4"/>
    <s v="Hello 19 "/>
    <x v="0"/>
  </r>
  <r>
    <n v="5733248469"/>
    <x v="4"/>
    <s v="Hello 19 "/>
    <x v="6"/>
  </r>
  <r>
    <n v="5733255635"/>
    <x v="4"/>
    <s v="Hello 19 "/>
    <x v="13"/>
  </r>
  <r>
    <n v="5733387055"/>
    <x v="4"/>
    <s v="Hello 19 "/>
    <x v="2"/>
  </r>
  <r>
    <n v="5733791832"/>
    <x v="4"/>
    <s v="Hello 19 "/>
    <x v="16"/>
  </r>
  <r>
    <n v="6030604813"/>
    <x v="4"/>
    <s v="Hello 20 "/>
    <x v="10"/>
  </r>
  <r>
    <n v="6030627457"/>
    <x v="4"/>
    <s v="Hello 20 "/>
    <x v="11"/>
  </r>
  <r>
    <n v="6030647065"/>
    <x v="4"/>
    <s v="Hello 20 "/>
    <x v="0"/>
  </r>
  <r>
    <n v="6030798125"/>
    <x v="4"/>
    <s v="Hello 20 "/>
    <x v="3"/>
  </r>
  <r>
    <n v="6030913667"/>
    <x v="4"/>
    <s v="Hello 20 "/>
    <x v="7"/>
  </r>
  <r>
    <n v="6030996004"/>
    <x v="4"/>
    <s v="Hello 20 "/>
    <x v="12"/>
  </r>
  <r>
    <n v="6031143380"/>
    <x v="4"/>
    <s v="Hello 20 "/>
    <x v="1"/>
  </r>
  <r>
    <n v="6031190269"/>
    <x v="4"/>
    <s v="Hello 20 "/>
    <x v="4"/>
  </r>
  <r>
    <n v="6031246202"/>
    <x v="4"/>
    <s v="Hello 20 "/>
    <x v="8"/>
  </r>
  <r>
    <n v="6031539737"/>
    <x v="4"/>
    <s v="Hello 20 "/>
    <x v="9"/>
  </r>
  <r>
    <n v="6031945981"/>
    <x v="4"/>
    <s v="Hello 20 "/>
    <x v="14"/>
  </r>
  <r>
    <n v="6032749051"/>
    <x v="4"/>
    <s v="Hello 20 "/>
    <x v="15"/>
  </r>
  <r>
    <n v="6032763083"/>
    <x v="4"/>
    <s v="Hello 20 "/>
    <x v="16"/>
  </r>
  <r>
    <n v="6032862601"/>
    <x v="4"/>
    <s v="Hello 20 "/>
    <x v="5"/>
  </r>
  <r>
    <n v="6032920021"/>
    <x v="4"/>
    <s v="Hello 20 "/>
    <x v="6"/>
  </r>
  <r>
    <n v="6033107900"/>
    <x v="4"/>
    <s v="Hello 20 "/>
    <x v="2"/>
  </r>
  <r>
    <n v="6033377531"/>
    <x v="4"/>
    <s v="Hello 20 "/>
    <x v="13"/>
  </r>
  <r>
    <n v="6330502838"/>
    <x v="4"/>
    <s v="Hello 21 "/>
    <x v="10"/>
  </r>
  <r>
    <n v="6330777713"/>
    <x v="4"/>
    <s v="Hello 21 "/>
    <x v="0"/>
  </r>
  <r>
    <n v="6330841173"/>
    <x v="4"/>
    <s v="Hello 21 "/>
    <x v="1"/>
  </r>
  <r>
    <n v="6330894188"/>
    <x v="4"/>
    <s v="Hello 21 "/>
    <x v="3"/>
  </r>
  <r>
    <n v="6330920945"/>
    <x v="4"/>
    <s v="Hello 21 "/>
    <x v="4"/>
  </r>
  <r>
    <n v="6331183877"/>
    <x v="4"/>
    <s v="Hello 21 "/>
    <x v="5"/>
  </r>
  <r>
    <n v="6331212055"/>
    <x v="4"/>
    <s v="Hello 21 "/>
    <x v="12"/>
  </r>
  <r>
    <n v="6331229603"/>
    <x v="4"/>
    <s v="Hello 21 "/>
    <x v="15"/>
  </r>
  <r>
    <n v="6331510630"/>
    <x v="4"/>
    <s v="Hello 21 "/>
    <x v="9"/>
  </r>
  <r>
    <n v="6331543679"/>
    <x v="4"/>
    <s v="Hello 21 "/>
    <x v="14"/>
  </r>
  <r>
    <n v="6332881339"/>
    <x v="4"/>
    <s v="Hello 21 "/>
    <x v="6"/>
  </r>
  <r>
    <n v="6333194568"/>
    <x v="4"/>
    <s v="Hello 21 "/>
    <x v="13"/>
  </r>
  <r>
    <n v="6333228484"/>
    <x v="4"/>
    <s v="Hello 21 "/>
    <x v="16"/>
  </r>
  <r>
    <n v="6333393978"/>
    <x v="4"/>
    <s v="Hello 21 "/>
    <x v="11"/>
  </r>
  <r>
    <n v="6333401730"/>
    <x v="4"/>
    <s v="Hello 21 "/>
    <x v="7"/>
  </r>
  <r>
    <n v="6333410846"/>
    <x v="4"/>
    <s v="Hello 21 "/>
    <x v="8"/>
  </r>
  <r>
    <n v="6333631118"/>
    <x v="4"/>
    <s v="Hello 21 "/>
    <x v="2"/>
  </r>
  <r>
    <n v="6630713731"/>
    <x v="4"/>
    <s v="Hello 22 "/>
    <x v="11"/>
  </r>
  <r>
    <n v="6630723687"/>
    <x v="4"/>
    <s v="Hello 22 "/>
    <x v="0"/>
  </r>
  <r>
    <n v="6630854963"/>
    <x v="4"/>
    <s v="Hello 22 "/>
    <x v="10"/>
  </r>
  <r>
    <n v="6630864892"/>
    <x v="4"/>
    <s v="Hello 22 "/>
    <x v="1"/>
  </r>
  <r>
    <n v="6630931041"/>
    <x v="4"/>
    <s v="Hello 22 "/>
    <x v="5"/>
  </r>
  <r>
    <n v="6631105418"/>
    <x v="4"/>
    <s v="Hello 22 "/>
    <x v="3"/>
  </r>
  <r>
    <n v="6631115681"/>
    <x v="4"/>
    <s v="Hello 22 "/>
    <x v="7"/>
  </r>
  <r>
    <n v="6631196948"/>
    <x v="4"/>
    <s v="Hello 22 "/>
    <x v="8"/>
  </r>
  <r>
    <n v="6631325655"/>
    <x v="4"/>
    <s v="Hello 22 "/>
    <x v="15"/>
  </r>
  <r>
    <n v="6631822638"/>
    <x v="4"/>
    <s v="Hello 22 "/>
    <x v="12"/>
  </r>
  <r>
    <n v="6631970393"/>
    <x v="4"/>
    <s v="Hello 22 "/>
    <x v="9"/>
  </r>
  <r>
    <n v="6632141965"/>
    <x v="4"/>
    <s v="Hello 22 "/>
    <x v="4"/>
  </r>
  <r>
    <n v="6632602247"/>
    <x v="4"/>
    <s v="Hello 22 "/>
    <x v="6"/>
  </r>
  <r>
    <n v="6632974266"/>
    <x v="4"/>
    <s v="Hello 22 "/>
    <x v="16"/>
  </r>
  <r>
    <n v="6633014574"/>
    <x v="4"/>
    <s v="Hello 22 "/>
    <x v="14"/>
  </r>
  <r>
    <n v="6633194239"/>
    <x v="4"/>
    <s v="Hello 22 "/>
    <x v="2"/>
  </r>
  <r>
    <n v="6633701208"/>
    <x v="4"/>
    <s v="Hello 22 "/>
    <x v="13"/>
  </r>
  <r>
    <n v="6930786322"/>
    <x v="4"/>
    <s v="Hello 23 "/>
    <x v="1"/>
  </r>
  <r>
    <n v="6930826311"/>
    <x v="4"/>
    <s v="Hello 23 "/>
    <x v="3"/>
  </r>
  <r>
    <n v="6931211616"/>
    <x v="4"/>
    <s v="Hello 23 "/>
    <x v="7"/>
  </r>
  <r>
    <n v="6931220993"/>
    <x v="4"/>
    <s v="Hello 23 "/>
    <x v="4"/>
  </r>
  <r>
    <n v="6931243609"/>
    <x v="4"/>
    <s v="Hello 23 "/>
    <x v="10"/>
  </r>
  <r>
    <n v="6931279763"/>
    <x v="4"/>
    <s v="Hello 23 "/>
    <x v="15"/>
  </r>
  <r>
    <n v="6931475836"/>
    <x v="4"/>
    <s v="Hello 23 "/>
    <x v="14"/>
  </r>
  <r>
    <n v="6931649169"/>
    <x v="4"/>
    <s v="Hello 23 "/>
    <x v="12"/>
  </r>
  <r>
    <n v="6931927615"/>
    <x v="4"/>
    <s v="Hello 23 "/>
    <x v="8"/>
  </r>
  <r>
    <n v="6932184943"/>
    <x v="4"/>
    <s v="Hello 23 "/>
    <x v="0"/>
  </r>
  <r>
    <n v="6932218794"/>
    <x v="4"/>
    <s v="Hello 23 "/>
    <x v="9"/>
  </r>
  <r>
    <n v="6932549989"/>
    <x v="4"/>
    <s v="Hello 23 "/>
    <x v="11"/>
  </r>
  <r>
    <n v="6932573234"/>
    <x v="4"/>
    <s v="Hello 23 "/>
    <x v="6"/>
  </r>
  <r>
    <n v="6933049879"/>
    <x v="4"/>
    <s v="Hello 23 "/>
    <x v="5"/>
  </r>
  <r>
    <n v="6933155168"/>
    <x v="4"/>
    <s v="Hello 23 "/>
    <x v="2"/>
  </r>
  <r>
    <n v="6933320321"/>
    <x v="4"/>
    <s v="Hello 23 "/>
    <x v="16"/>
  </r>
  <r>
    <n v="6933636367"/>
    <x v="4"/>
    <s v="Hello 23 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10" firstHeaderRow="1" firstDataRow="1" firstDataCol="1"/>
  <pivotFields count="4">
    <pivotField showAll="0"/>
    <pivotField axis="axisRow" showAll="0">
      <items count="8">
        <item sd="0" x="0"/>
        <item sd="0" x="1"/>
        <item sd="0" x="5"/>
        <item sd="0" x="4"/>
        <item sd="0" x="3"/>
        <item sd="0" x="6"/>
        <item sd="0" x="2"/>
        <item t="default"/>
      </items>
    </pivotField>
    <pivotField dataField="1" showAll="0"/>
    <pivotField axis="axisRow" showAll="0">
      <items count="18">
        <item x="3"/>
        <item x="11"/>
        <item x="14"/>
        <item x="16"/>
        <item x="2"/>
        <item x="0"/>
        <item x="1"/>
        <item x="10"/>
        <item x="8"/>
        <item x="12"/>
        <item x="6"/>
        <item x="15"/>
        <item x="9"/>
        <item x="4"/>
        <item x="7"/>
        <item x="5"/>
        <item x="13"/>
        <item t="default"/>
      </items>
    </pivotField>
  </pivotFields>
  <rowFields count="2"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181"/>
  <sheetViews>
    <sheetView topLeftCell="A3115" workbookViewId="0">
      <selection activeCell="A5" sqref="A5:C3180"/>
    </sheetView>
  </sheetViews>
  <sheetFormatPr baseColWidth="10" defaultRowHeight="14.4" x14ac:dyDescent="0.55000000000000004"/>
  <sheetData>
    <row r="1" spans="1:3" x14ac:dyDescent="0.55000000000000004">
      <c r="A1" t="s">
        <v>1182</v>
      </c>
      <c r="B1" t="s">
        <v>1183</v>
      </c>
      <c r="C1" t="s">
        <v>1184</v>
      </c>
    </row>
    <row r="2" spans="1:3" hidden="1" x14ac:dyDescent="0.55000000000000004">
      <c r="A2">
        <v>300353057</v>
      </c>
      <c r="B2">
        <v>34</v>
      </c>
      <c r="C2" t="s">
        <v>0</v>
      </c>
    </row>
    <row r="3" spans="1:3" hidden="1" x14ac:dyDescent="0.55000000000000004">
      <c r="A3">
        <v>300357605</v>
      </c>
      <c r="B3">
        <v>24</v>
      </c>
      <c r="C3" t="s">
        <v>1</v>
      </c>
    </row>
    <row r="4" spans="1:3" hidden="1" x14ac:dyDescent="0.55000000000000004">
      <c r="A4">
        <v>300386099</v>
      </c>
      <c r="B4">
        <v>34</v>
      </c>
      <c r="C4" t="s">
        <v>2</v>
      </c>
    </row>
    <row r="5" spans="1:3" x14ac:dyDescent="0.55000000000000004">
      <c r="A5">
        <v>300391012</v>
      </c>
      <c r="B5">
        <v>8</v>
      </c>
      <c r="C5" t="s">
        <v>0</v>
      </c>
    </row>
    <row r="6" spans="1:3" x14ac:dyDescent="0.55000000000000004">
      <c r="A6">
        <v>300424171</v>
      </c>
      <c r="B6">
        <v>8</v>
      </c>
      <c r="C6" t="s">
        <v>3</v>
      </c>
    </row>
    <row r="7" spans="1:3" hidden="1" x14ac:dyDescent="0.55000000000000004">
      <c r="A7">
        <v>300467676</v>
      </c>
      <c r="B7">
        <v>28</v>
      </c>
      <c r="C7" t="s">
        <v>0</v>
      </c>
    </row>
    <row r="8" spans="1:3" hidden="1" x14ac:dyDescent="0.55000000000000004">
      <c r="A8">
        <v>300500726</v>
      </c>
      <c r="B8">
        <v>28</v>
      </c>
      <c r="C8" t="s">
        <v>4</v>
      </c>
    </row>
    <row r="9" spans="1:3" x14ac:dyDescent="0.55000000000000004">
      <c r="A9">
        <v>300508632</v>
      </c>
      <c r="B9">
        <v>11</v>
      </c>
      <c r="C9" t="s">
        <v>0</v>
      </c>
    </row>
    <row r="10" spans="1:3" hidden="1" x14ac:dyDescent="0.55000000000000004">
      <c r="A10">
        <v>300529634</v>
      </c>
      <c r="B10">
        <v>31</v>
      </c>
      <c r="C10" t="s">
        <v>0</v>
      </c>
    </row>
    <row r="11" spans="1:3" x14ac:dyDescent="0.55000000000000004">
      <c r="A11">
        <v>300541730</v>
      </c>
      <c r="B11">
        <v>11</v>
      </c>
      <c r="C11" t="s">
        <v>5</v>
      </c>
    </row>
    <row r="12" spans="1:3" x14ac:dyDescent="0.55000000000000004">
      <c r="A12">
        <v>300554292</v>
      </c>
      <c r="B12">
        <v>2</v>
      </c>
      <c r="C12" t="s">
        <v>0</v>
      </c>
    </row>
    <row r="13" spans="1:3" hidden="1" x14ac:dyDescent="0.55000000000000004">
      <c r="A13">
        <v>300562679</v>
      </c>
      <c r="B13">
        <v>31</v>
      </c>
      <c r="C13" t="s">
        <v>6</v>
      </c>
    </row>
    <row r="14" spans="1:3" x14ac:dyDescent="0.55000000000000004">
      <c r="A14">
        <v>300568899</v>
      </c>
      <c r="B14">
        <v>6</v>
      </c>
      <c r="C14" t="s">
        <v>0</v>
      </c>
    </row>
    <row r="15" spans="1:3" hidden="1" x14ac:dyDescent="0.55000000000000004">
      <c r="A15">
        <v>300570095</v>
      </c>
      <c r="B15">
        <v>30</v>
      </c>
      <c r="C15" t="s">
        <v>0</v>
      </c>
    </row>
    <row r="16" spans="1:3" x14ac:dyDescent="0.55000000000000004">
      <c r="A16">
        <v>300587342</v>
      </c>
      <c r="B16">
        <v>2</v>
      </c>
      <c r="C16" t="s">
        <v>7</v>
      </c>
    </row>
    <row r="17" spans="1:3" x14ac:dyDescent="0.55000000000000004">
      <c r="A17">
        <v>300602094</v>
      </c>
      <c r="B17">
        <v>6</v>
      </c>
      <c r="C17" t="s">
        <v>8</v>
      </c>
    </row>
    <row r="18" spans="1:3" hidden="1" x14ac:dyDescent="0.55000000000000004">
      <c r="A18">
        <v>300603124</v>
      </c>
      <c r="B18">
        <v>30</v>
      </c>
      <c r="C18" t="s">
        <v>9</v>
      </c>
    </row>
    <row r="19" spans="1:3" hidden="1" x14ac:dyDescent="0.55000000000000004">
      <c r="A19">
        <v>300649083</v>
      </c>
      <c r="B19">
        <v>18</v>
      </c>
      <c r="C19" t="s">
        <v>1</v>
      </c>
    </row>
    <row r="20" spans="1:3" x14ac:dyDescent="0.55000000000000004">
      <c r="A20">
        <v>300666458</v>
      </c>
      <c r="B20">
        <v>4</v>
      </c>
      <c r="C20" t="s">
        <v>0</v>
      </c>
    </row>
    <row r="21" spans="1:3" hidden="1" x14ac:dyDescent="0.55000000000000004">
      <c r="A21">
        <v>300681312</v>
      </c>
      <c r="B21">
        <v>33</v>
      </c>
      <c r="C21" t="s">
        <v>0</v>
      </c>
    </row>
    <row r="22" spans="1:3" x14ac:dyDescent="0.55000000000000004">
      <c r="A22">
        <v>300699473</v>
      </c>
      <c r="B22">
        <v>4</v>
      </c>
      <c r="C22" t="s">
        <v>10</v>
      </c>
    </row>
    <row r="23" spans="1:3" x14ac:dyDescent="0.55000000000000004">
      <c r="A23">
        <v>300700439</v>
      </c>
      <c r="B23">
        <v>1</v>
      </c>
      <c r="C23" t="s">
        <v>0</v>
      </c>
    </row>
    <row r="24" spans="1:3" hidden="1" x14ac:dyDescent="0.55000000000000004">
      <c r="A24">
        <v>300711619</v>
      </c>
      <c r="B24">
        <v>27</v>
      </c>
      <c r="C24" t="s">
        <v>0</v>
      </c>
    </row>
    <row r="25" spans="1:3" hidden="1" x14ac:dyDescent="0.55000000000000004">
      <c r="A25">
        <v>300714359</v>
      </c>
      <c r="B25">
        <v>33</v>
      </c>
      <c r="C25" t="s">
        <v>11</v>
      </c>
    </row>
    <row r="26" spans="1:3" x14ac:dyDescent="0.55000000000000004">
      <c r="A26">
        <v>300719942</v>
      </c>
      <c r="B26">
        <v>7</v>
      </c>
      <c r="C26" t="s">
        <v>0</v>
      </c>
    </row>
    <row r="27" spans="1:3" x14ac:dyDescent="0.55000000000000004">
      <c r="A27">
        <v>300733659</v>
      </c>
      <c r="B27">
        <v>1</v>
      </c>
      <c r="C27" t="s">
        <v>12</v>
      </c>
    </row>
    <row r="28" spans="1:3" hidden="1" x14ac:dyDescent="0.55000000000000004">
      <c r="A28">
        <v>300744684</v>
      </c>
      <c r="B28">
        <v>27</v>
      </c>
      <c r="C28" t="s">
        <v>13</v>
      </c>
    </row>
    <row r="29" spans="1:3" x14ac:dyDescent="0.55000000000000004">
      <c r="A29">
        <v>300753004</v>
      </c>
      <c r="B29">
        <v>7</v>
      </c>
      <c r="C29" t="s">
        <v>14</v>
      </c>
    </row>
    <row r="30" spans="1:3" x14ac:dyDescent="0.55000000000000004">
      <c r="A30">
        <v>300768340</v>
      </c>
      <c r="B30">
        <v>14</v>
      </c>
      <c r="C30" t="s">
        <v>0</v>
      </c>
    </row>
    <row r="31" spans="1:3" hidden="1" x14ac:dyDescent="0.55000000000000004">
      <c r="A31">
        <v>300793477</v>
      </c>
      <c r="B31">
        <v>25</v>
      </c>
      <c r="C31" t="s">
        <v>0</v>
      </c>
    </row>
    <row r="32" spans="1:3" hidden="1" x14ac:dyDescent="0.55000000000000004">
      <c r="A32">
        <v>300795058</v>
      </c>
      <c r="B32">
        <v>20</v>
      </c>
      <c r="C32" t="s">
        <v>1</v>
      </c>
    </row>
    <row r="33" spans="1:3" x14ac:dyDescent="0.55000000000000004">
      <c r="A33">
        <v>300798998</v>
      </c>
      <c r="B33">
        <v>16</v>
      </c>
      <c r="C33" t="s">
        <v>0</v>
      </c>
    </row>
    <row r="34" spans="1:3" x14ac:dyDescent="0.55000000000000004">
      <c r="A34">
        <v>300801498</v>
      </c>
      <c r="B34">
        <v>14</v>
      </c>
      <c r="C34" t="s">
        <v>15</v>
      </c>
    </row>
    <row r="35" spans="1:3" hidden="1" x14ac:dyDescent="0.55000000000000004">
      <c r="A35">
        <v>300826527</v>
      </c>
      <c r="B35">
        <v>25</v>
      </c>
      <c r="C35" t="s">
        <v>16</v>
      </c>
    </row>
    <row r="36" spans="1:3" x14ac:dyDescent="0.55000000000000004">
      <c r="A36">
        <v>300832180</v>
      </c>
      <c r="B36">
        <v>16</v>
      </c>
      <c r="C36" t="s">
        <v>17</v>
      </c>
    </row>
    <row r="37" spans="1:3" x14ac:dyDescent="0.55000000000000004">
      <c r="A37">
        <v>300874723</v>
      </c>
      <c r="B37">
        <v>10</v>
      </c>
      <c r="C37" t="s">
        <v>0</v>
      </c>
    </row>
    <row r="38" spans="1:3" x14ac:dyDescent="0.55000000000000004">
      <c r="A38">
        <v>300907900</v>
      </c>
      <c r="B38">
        <v>10</v>
      </c>
      <c r="C38" t="s">
        <v>18</v>
      </c>
    </row>
    <row r="39" spans="1:3" x14ac:dyDescent="0.55000000000000004">
      <c r="A39">
        <v>300912435</v>
      </c>
      <c r="B39">
        <v>12</v>
      </c>
      <c r="C39" t="s">
        <v>0</v>
      </c>
    </row>
    <row r="40" spans="1:3" x14ac:dyDescent="0.55000000000000004">
      <c r="A40">
        <v>300919388</v>
      </c>
      <c r="B40">
        <v>15</v>
      </c>
      <c r="C40" t="s">
        <v>0</v>
      </c>
    </row>
    <row r="41" spans="1:3" x14ac:dyDescent="0.55000000000000004">
      <c r="A41">
        <v>300945450</v>
      </c>
      <c r="B41">
        <v>12</v>
      </c>
      <c r="C41" t="s">
        <v>19</v>
      </c>
    </row>
    <row r="42" spans="1:3" x14ac:dyDescent="0.55000000000000004">
      <c r="A42">
        <v>300952576</v>
      </c>
      <c r="B42">
        <v>15</v>
      </c>
      <c r="C42" t="s">
        <v>20</v>
      </c>
    </row>
    <row r="43" spans="1:3" hidden="1" x14ac:dyDescent="0.55000000000000004">
      <c r="A43">
        <v>300962951</v>
      </c>
      <c r="B43">
        <v>29</v>
      </c>
      <c r="C43" t="s">
        <v>0</v>
      </c>
    </row>
    <row r="44" spans="1:3" hidden="1" x14ac:dyDescent="0.55000000000000004">
      <c r="A44">
        <v>300985635</v>
      </c>
      <c r="B44">
        <v>22</v>
      </c>
      <c r="C44" t="s">
        <v>1</v>
      </c>
    </row>
    <row r="45" spans="1:3" hidden="1" x14ac:dyDescent="0.55000000000000004">
      <c r="A45">
        <v>300995989</v>
      </c>
      <c r="B45">
        <v>29</v>
      </c>
      <c r="C45" t="s">
        <v>21</v>
      </c>
    </row>
    <row r="46" spans="1:3" hidden="1" x14ac:dyDescent="0.55000000000000004">
      <c r="A46">
        <v>301016446</v>
      </c>
      <c r="B46">
        <v>26</v>
      </c>
      <c r="C46" t="s">
        <v>0</v>
      </c>
    </row>
    <row r="47" spans="1:3" x14ac:dyDescent="0.55000000000000004">
      <c r="A47">
        <v>301026720</v>
      </c>
      <c r="B47">
        <v>9</v>
      </c>
      <c r="C47" t="s">
        <v>0</v>
      </c>
    </row>
    <row r="48" spans="1:3" x14ac:dyDescent="0.55000000000000004">
      <c r="A48">
        <v>301033283</v>
      </c>
      <c r="B48">
        <v>5</v>
      </c>
      <c r="C48" t="s">
        <v>0</v>
      </c>
    </row>
    <row r="49" spans="1:3" hidden="1" x14ac:dyDescent="0.55000000000000004">
      <c r="A49">
        <v>301041636</v>
      </c>
      <c r="B49">
        <v>19</v>
      </c>
      <c r="C49" t="s">
        <v>1</v>
      </c>
    </row>
    <row r="50" spans="1:3" hidden="1" x14ac:dyDescent="0.55000000000000004">
      <c r="A50">
        <v>301049463</v>
      </c>
      <c r="B50">
        <v>26</v>
      </c>
      <c r="C50" t="s">
        <v>22</v>
      </c>
    </row>
    <row r="51" spans="1:3" x14ac:dyDescent="0.55000000000000004">
      <c r="A51">
        <v>301059909</v>
      </c>
      <c r="B51">
        <v>9</v>
      </c>
      <c r="C51" t="s">
        <v>23</v>
      </c>
    </row>
    <row r="52" spans="1:3" x14ac:dyDescent="0.55000000000000004">
      <c r="A52">
        <v>301066228</v>
      </c>
      <c r="B52">
        <v>5</v>
      </c>
      <c r="C52" t="s">
        <v>24</v>
      </c>
    </row>
    <row r="53" spans="1:3" x14ac:dyDescent="0.55000000000000004">
      <c r="A53">
        <v>301135033</v>
      </c>
      <c r="B53">
        <v>17</v>
      </c>
      <c r="C53" t="s">
        <v>0</v>
      </c>
    </row>
    <row r="54" spans="1:3" x14ac:dyDescent="0.55000000000000004">
      <c r="A54">
        <v>301168117</v>
      </c>
      <c r="B54">
        <v>17</v>
      </c>
      <c r="C54" t="s">
        <v>25</v>
      </c>
    </row>
    <row r="55" spans="1:3" x14ac:dyDescent="0.55000000000000004">
      <c r="A55">
        <v>301202044</v>
      </c>
      <c r="B55">
        <v>13</v>
      </c>
      <c r="C55" t="s">
        <v>0</v>
      </c>
    </row>
    <row r="56" spans="1:3" x14ac:dyDescent="0.55000000000000004">
      <c r="A56">
        <v>301217583</v>
      </c>
      <c r="B56">
        <v>3</v>
      </c>
      <c r="C56" t="s">
        <v>0</v>
      </c>
    </row>
    <row r="57" spans="1:3" hidden="1" x14ac:dyDescent="0.55000000000000004">
      <c r="A57">
        <v>301229248</v>
      </c>
      <c r="B57">
        <v>21</v>
      </c>
      <c r="C57" t="s">
        <v>1</v>
      </c>
    </row>
    <row r="58" spans="1:3" x14ac:dyDescent="0.55000000000000004">
      <c r="A58">
        <v>301236520</v>
      </c>
      <c r="B58">
        <v>13</v>
      </c>
      <c r="C58" t="s">
        <v>26</v>
      </c>
    </row>
    <row r="59" spans="1:3" x14ac:dyDescent="0.55000000000000004">
      <c r="A59">
        <v>301250777</v>
      </c>
      <c r="B59">
        <v>3</v>
      </c>
      <c r="C59" t="s">
        <v>27</v>
      </c>
    </row>
    <row r="60" spans="1:3" hidden="1" x14ac:dyDescent="0.55000000000000004">
      <c r="A60">
        <v>301267804</v>
      </c>
      <c r="B60">
        <v>23</v>
      </c>
      <c r="C60" t="s">
        <v>1</v>
      </c>
    </row>
    <row r="61" spans="1:3" hidden="1" x14ac:dyDescent="0.55000000000000004">
      <c r="A61">
        <v>301303695</v>
      </c>
      <c r="B61">
        <v>32</v>
      </c>
      <c r="C61" t="s">
        <v>0</v>
      </c>
    </row>
    <row r="62" spans="1:3" hidden="1" x14ac:dyDescent="0.55000000000000004">
      <c r="A62">
        <v>301336751</v>
      </c>
      <c r="B62">
        <v>32</v>
      </c>
      <c r="C62" t="s">
        <v>28</v>
      </c>
    </row>
    <row r="63" spans="1:3" hidden="1" x14ac:dyDescent="0.55000000000000004">
      <c r="A63">
        <v>330354275</v>
      </c>
      <c r="B63">
        <v>34</v>
      </c>
      <c r="C63" t="s">
        <v>29</v>
      </c>
    </row>
    <row r="64" spans="1:3" x14ac:dyDescent="0.55000000000000004">
      <c r="A64">
        <v>330392113</v>
      </c>
      <c r="B64">
        <v>8</v>
      </c>
      <c r="C64" t="s">
        <v>29</v>
      </c>
    </row>
    <row r="65" spans="1:3" hidden="1" x14ac:dyDescent="0.55000000000000004">
      <c r="A65">
        <v>330468849</v>
      </c>
      <c r="B65">
        <v>28</v>
      </c>
      <c r="C65" t="s">
        <v>29</v>
      </c>
    </row>
    <row r="66" spans="1:3" hidden="1" x14ac:dyDescent="0.55000000000000004">
      <c r="A66">
        <v>330489248</v>
      </c>
      <c r="B66">
        <v>24</v>
      </c>
      <c r="C66" t="s">
        <v>30</v>
      </c>
    </row>
    <row r="67" spans="1:3" x14ac:dyDescent="0.55000000000000004">
      <c r="A67">
        <v>330509850</v>
      </c>
      <c r="B67">
        <v>11</v>
      </c>
      <c r="C67" t="s">
        <v>29</v>
      </c>
    </row>
    <row r="68" spans="1:3" hidden="1" x14ac:dyDescent="0.55000000000000004">
      <c r="A68">
        <v>330530852</v>
      </c>
      <c r="B68">
        <v>31</v>
      </c>
      <c r="C68" t="s">
        <v>29</v>
      </c>
    </row>
    <row r="69" spans="1:3" x14ac:dyDescent="0.55000000000000004">
      <c r="A69">
        <v>330555510</v>
      </c>
      <c r="B69">
        <v>2</v>
      </c>
      <c r="C69" t="s">
        <v>29</v>
      </c>
    </row>
    <row r="70" spans="1:3" x14ac:dyDescent="0.55000000000000004">
      <c r="A70">
        <v>330570000</v>
      </c>
      <c r="B70">
        <v>6</v>
      </c>
      <c r="C70" t="s">
        <v>29</v>
      </c>
    </row>
    <row r="71" spans="1:3" hidden="1" x14ac:dyDescent="0.55000000000000004">
      <c r="A71">
        <v>330571268</v>
      </c>
      <c r="B71">
        <v>30</v>
      </c>
      <c r="C71" t="s">
        <v>29</v>
      </c>
    </row>
    <row r="72" spans="1:3" hidden="1" x14ac:dyDescent="0.55000000000000004">
      <c r="A72">
        <v>330615052</v>
      </c>
      <c r="B72">
        <v>23</v>
      </c>
      <c r="C72" t="s">
        <v>31</v>
      </c>
    </row>
    <row r="73" spans="1:3" hidden="1" x14ac:dyDescent="0.55000000000000004">
      <c r="A73">
        <v>330644386</v>
      </c>
      <c r="B73">
        <v>20</v>
      </c>
      <c r="C73" t="s">
        <v>32</v>
      </c>
    </row>
    <row r="74" spans="1:3" x14ac:dyDescent="0.55000000000000004">
      <c r="A74">
        <v>330667657</v>
      </c>
      <c r="B74">
        <v>4</v>
      </c>
      <c r="C74" t="s">
        <v>29</v>
      </c>
    </row>
    <row r="75" spans="1:3" hidden="1" x14ac:dyDescent="0.55000000000000004">
      <c r="A75">
        <v>330682530</v>
      </c>
      <c r="B75">
        <v>33</v>
      </c>
      <c r="C75" t="s">
        <v>29</v>
      </c>
    </row>
    <row r="76" spans="1:3" x14ac:dyDescent="0.55000000000000004">
      <c r="A76">
        <v>330701540</v>
      </c>
      <c r="B76">
        <v>1</v>
      </c>
      <c r="C76" t="s">
        <v>29</v>
      </c>
    </row>
    <row r="77" spans="1:3" hidden="1" x14ac:dyDescent="0.55000000000000004">
      <c r="A77">
        <v>330712792</v>
      </c>
      <c r="B77">
        <v>27</v>
      </c>
      <c r="C77" t="s">
        <v>29</v>
      </c>
    </row>
    <row r="78" spans="1:3" x14ac:dyDescent="0.55000000000000004">
      <c r="A78">
        <v>330724336</v>
      </c>
      <c r="B78">
        <v>7</v>
      </c>
      <c r="C78" t="s">
        <v>29</v>
      </c>
    </row>
    <row r="79" spans="1:3" hidden="1" x14ac:dyDescent="0.55000000000000004">
      <c r="A79">
        <v>330731281</v>
      </c>
      <c r="B79">
        <v>23</v>
      </c>
      <c r="C79" t="s">
        <v>33</v>
      </c>
    </row>
    <row r="80" spans="1:3" x14ac:dyDescent="0.55000000000000004">
      <c r="A80">
        <v>330769486</v>
      </c>
      <c r="B80">
        <v>14</v>
      </c>
      <c r="C80" t="s">
        <v>29</v>
      </c>
    </row>
    <row r="81" spans="1:3" hidden="1" x14ac:dyDescent="0.55000000000000004">
      <c r="A81">
        <v>330780849</v>
      </c>
      <c r="B81">
        <v>18</v>
      </c>
      <c r="C81" t="s">
        <v>34</v>
      </c>
    </row>
    <row r="82" spans="1:3" hidden="1" x14ac:dyDescent="0.55000000000000004">
      <c r="A82">
        <v>330790161</v>
      </c>
      <c r="B82">
        <v>18</v>
      </c>
      <c r="C82" t="s">
        <v>35</v>
      </c>
    </row>
    <row r="83" spans="1:3" hidden="1" x14ac:dyDescent="0.55000000000000004">
      <c r="A83">
        <v>330797454</v>
      </c>
      <c r="B83">
        <v>25</v>
      </c>
      <c r="C83" t="s">
        <v>29</v>
      </c>
    </row>
    <row r="84" spans="1:3" x14ac:dyDescent="0.55000000000000004">
      <c r="A84">
        <v>330800099</v>
      </c>
      <c r="B84">
        <v>16</v>
      </c>
      <c r="C84" t="s">
        <v>29</v>
      </c>
    </row>
    <row r="85" spans="1:3" hidden="1" x14ac:dyDescent="0.55000000000000004">
      <c r="A85">
        <v>330853793</v>
      </c>
      <c r="B85">
        <v>24</v>
      </c>
      <c r="C85" t="s">
        <v>36</v>
      </c>
    </row>
    <row r="86" spans="1:3" hidden="1" x14ac:dyDescent="0.55000000000000004">
      <c r="A86">
        <v>330861950</v>
      </c>
      <c r="B86">
        <v>24</v>
      </c>
      <c r="C86" t="s">
        <v>37</v>
      </c>
    </row>
    <row r="87" spans="1:3" x14ac:dyDescent="0.55000000000000004">
      <c r="A87">
        <v>330883693</v>
      </c>
      <c r="B87">
        <v>10</v>
      </c>
      <c r="C87" t="s">
        <v>29</v>
      </c>
    </row>
    <row r="88" spans="1:3" x14ac:dyDescent="0.55000000000000004">
      <c r="A88">
        <v>330913634</v>
      </c>
      <c r="B88">
        <v>12</v>
      </c>
      <c r="C88" t="s">
        <v>29</v>
      </c>
    </row>
    <row r="89" spans="1:3" hidden="1" x14ac:dyDescent="0.55000000000000004">
      <c r="A89">
        <v>330914056</v>
      </c>
      <c r="B89">
        <v>22</v>
      </c>
      <c r="C89" t="s">
        <v>38</v>
      </c>
    </row>
    <row r="90" spans="1:3" x14ac:dyDescent="0.55000000000000004">
      <c r="A90">
        <v>330914751</v>
      </c>
      <c r="B90">
        <v>15</v>
      </c>
      <c r="C90" t="s">
        <v>29</v>
      </c>
    </row>
    <row r="91" spans="1:3" hidden="1" x14ac:dyDescent="0.55000000000000004">
      <c r="A91">
        <v>330981865</v>
      </c>
      <c r="B91">
        <v>29</v>
      </c>
      <c r="C91" t="s">
        <v>29</v>
      </c>
    </row>
    <row r="92" spans="1:3" hidden="1" x14ac:dyDescent="0.55000000000000004">
      <c r="A92">
        <v>331017619</v>
      </c>
      <c r="B92">
        <v>26</v>
      </c>
      <c r="C92" t="s">
        <v>29</v>
      </c>
    </row>
    <row r="93" spans="1:3" x14ac:dyDescent="0.55000000000000004">
      <c r="A93">
        <v>331027821</v>
      </c>
      <c r="B93">
        <v>9</v>
      </c>
      <c r="C93" t="s">
        <v>29</v>
      </c>
    </row>
    <row r="94" spans="1:3" x14ac:dyDescent="0.55000000000000004">
      <c r="A94">
        <v>331034455</v>
      </c>
      <c r="B94">
        <v>5</v>
      </c>
      <c r="C94" t="s">
        <v>29</v>
      </c>
    </row>
    <row r="95" spans="1:3" hidden="1" x14ac:dyDescent="0.55000000000000004">
      <c r="A95">
        <v>331077530</v>
      </c>
      <c r="B95">
        <v>18</v>
      </c>
      <c r="C95" t="s">
        <v>39</v>
      </c>
    </row>
    <row r="96" spans="1:3" hidden="1" x14ac:dyDescent="0.55000000000000004">
      <c r="A96">
        <v>331098883</v>
      </c>
      <c r="B96">
        <v>21</v>
      </c>
      <c r="C96" t="s">
        <v>40</v>
      </c>
    </row>
    <row r="97" spans="1:3" x14ac:dyDescent="0.55000000000000004">
      <c r="A97">
        <v>331136206</v>
      </c>
      <c r="B97">
        <v>17</v>
      </c>
      <c r="C97" t="s">
        <v>29</v>
      </c>
    </row>
    <row r="98" spans="1:3" hidden="1" x14ac:dyDescent="0.55000000000000004">
      <c r="A98">
        <v>331146143</v>
      </c>
      <c r="B98">
        <v>18</v>
      </c>
      <c r="C98" t="s">
        <v>41</v>
      </c>
    </row>
    <row r="99" spans="1:3" hidden="1" x14ac:dyDescent="0.55000000000000004">
      <c r="A99">
        <v>331156858</v>
      </c>
      <c r="B99">
        <v>18</v>
      </c>
      <c r="C99" t="s">
        <v>42</v>
      </c>
    </row>
    <row r="100" spans="1:3" hidden="1" x14ac:dyDescent="0.55000000000000004">
      <c r="A100">
        <v>331166818</v>
      </c>
      <c r="B100">
        <v>18</v>
      </c>
      <c r="C100" t="s">
        <v>43</v>
      </c>
    </row>
    <row r="101" spans="1:3" x14ac:dyDescent="0.55000000000000004">
      <c r="A101">
        <v>331203216</v>
      </c>
      <c r="B101">
        <v>13</v>
      </c>
      <c r="C101" t="s">
        <v>29</v>
      </c>
    </row>
    <row r="102" spans="1:3" x14ac:dyDescent="0.55000000000000004">
      <c r="A102">
        <v>331218684</v>
      </c>
      <c r="B102">
        <v>3</v>
      </c>
      <c r="C102" t="s">
        <v>29</v>
      </c>
    </row>
    <row r="103" spans="1:3" hidden="1" x14ac:dyDescent="0.55000000000000004">
      <c r="A103">
        <v>331258821</v>
      </c>
      <c r="B103">
        <v>20</v>
      </c>
      <c r="C103" t="s">
        <v>44</v>
      </c>
    </row>
    <row r="104" spans="1:3" hidden="1" x14ac:dyDescent="0.55000000000000004">
      <c r="A104">
        <v>331304868</v>
      </c>
      <c r="B104">
        <v>32</v>
      </c>
      <c r="C104" t="s">
        <v>29</v>
      </c>
    </row>
    <row r="105" spans="1:3" hidden="1" x14ac:dyDescent="0.55000000000000004">
      <c r="A105">
        <v>331386757</v>
      </c>
      <c r="B105">
        <v>18</v>
      </c>
      <c r="C105" t="s">
        <v>45</v>
      </c>
    </row>
    <row r="106" spans="1:3" hidden="1" x14ac:dyDescent="0.55000000000000004">
      <c r="A106">
        <v>331397083</v>
      </c>
      <c r="B106">
        <v>18</v>
      </c>
      <c r="C106" t="s">
        <v>46</v>
      </c>
    </row>
    <row r="107" spans="1:3" hidden="1" x14ac:dyDescent="0.55000000000000004">
      <c r="A107">
        <v>331406759</v>
      </c>
      <c r="B107">
        <v>19</v>
      </c>
      <c r="C107" t="s">
        <v>47</v>
      </c>
    </row>
    <row r="108" spans="1:3" hidden="1" x14ac:dyDescent="0.55000000000000004">
      <c r="A108">
        <v>331407018</v>
      </c>
      <c r="B108">
        <v>18</v>
      </c>
      <c r="C108" t="s">
        <v>48</v>
      </c>
    </row>
    <row r="109" spans="1:3" hidden="1" x14ac:dyDescent="0.55000000000000004">
      <c r="A109">
        <v>331417178</v>
      </c>
      <c r="B109">
        <v>18</v>
      </c>
      <c r="C109" t="s">
        <v>49</v>
      </c>
    </row>
    <row r="110" spans="1:3" hidden="1" x14ac:dyDescent="0.55000000000000004">
      <c r="A110">
        <v>332001812</v>
      </c>
      <c r="B110">
        <v>18</v>
      </c>
      <c r="C110" t="s">
        <v>50</v>
      </c>
    </row>
    <row r="111" spans="1:3" hidden="1" x14ac:dyDescent="0.55000000000000004">
      <c r="A111">
        <v>332012289</v>
      </c>
      <c r="B111">
        <v>18</v>
      </c>
      <c r="C111" t="s">
        <v>51</v>
      </c>
    </row>
    <row r="112" spans="1:3" hidden="1" x14ac:dyDescent="0.55000000000000004">
      <c r="A112">
        <v>332031825</v>
      </c>
      <c r="B112">
        <v>18</v>
      </c>
      <c r="C112" t="s">
        <v>52</v>
      </c>
    </row>
    <row r="113" spans="1:3" hidden="1" x14ac:dyDescent="0.55000000000000004">
      <c r="A113">
        <v>332041895</v>
      </c>
      <c r="B113">
        <v>18</v>
      </c>
      <c r="C113" t="s">
        <v>53</v>
      </c>
    </row>
    <row r="114" spans="1:3" hidden="1" x14ac:dyDescent="0.55000000000000004">
      <c r="A114">
        <v>332061145</v>
      </c>
      <c r="B114">
        <v>18</v>
      </c>
      <c r="C114" t="s">
        <v>54</v>
      </c>
    </row>
    <row r="115" spans="1:3" hidden="1" x14ac:dyDescent="0.55000000000000004">
      <c r="A115">
        <v>355353689</v>
      </c>
      <c r="B115">
        <v>34</v>
      </c>
      <c r="C115" t="s">
        <v>55</v>
      </c>
    </row>
    <row r="116" spans="1:3" x14ac:dyDescent="0.55000000000000004">
      <c r="A116">
        <v>355390956</v>
      </c>
      <c r="B116">
        <v>8</v>
      </c>
      <c r="C116" t="s">
        <v>55</v>
      </c>
    </row>
    <row r="117" spans="1:3" hidden="1" x14ac:dyDescent="0.55000000000000004">
      <c r="A117">
        <v>355468387</v>
      </c>
      <c r="B117">
        <v>28</v>
      </c>
      <c r="C117" t="s">
        <v>55</v>
      </c>
    </row>
    <row r="118" spans="1:3" x14ac:dyDescent="0.55000000000000004">
      <c r="A118">
        <v>355508647</v>
      </c>
      <c r="B118">
        <v>11</v>
      </c>
      <c r="C118" t="s">
        <v>55</v>
      </c>
    </row>
    <row r="119" spans="1:3" hidden="1" x14ac:dyDescent="0.55000000000000004">
      <c r="A119">
        <v>355530265</v>
      </c>
      <c r="B119">
        <v>31</v>
      </c>
      <c r="C119" t="s">
        <v>55</v>
      </c>
    </row>
    <row r="120" spans="1:3" x14ac:dyDescent="0.55000000000000004">
      <c r="A120">
        <v>355554307</v>
      </c>
      <c r="B120">
        <v>2</v>
      </c>
      <c r="C120" t="s">
        <v>55</v>
      </c>
    </row>
    <row r="121" spans="1:3" x14ac:dyDescent="0.55000000000000004">
      <c r="A121">
        <v>355568889</v>
      </c>
      <c r="B121">
        <v>6</v>
      </c>
      <c r="C121" t="s">
        <v>55</v>
      </c>
    </row>
    <row r="122" spans="1:3" hidden="1" x14ac:dyDescent="0.55000000000000004">
      <c r="A122">
        <v>355570968</v>
      </c>
      <c r="B122">
        <v>30</v>
      </c>
      <c r="C122" t="s">
        <v>55</v>
      </c>
    </row>
    <row r="123" spans="1:3" x14ac:dyDescent="0.55000000000000004">
      <c r="A123">
        <v>355666500</v>
      </c>
      <c r="B123">
        <v>4</v>
      </c>
      <c r="C123" t="s">
        <v>55</v>
      </c>
    </row>
    <row r="124" spans="1:3" hidden="1" x14ac:dyDescent="0.55000000000000004">
      <c r="A124">
        <v>355682106</v>
      </c>
      <c r="B124">
        <v>33</v>
      </c>
      <c r="C124" t="s">
        <v>55</v>
      </c>
    </row>
    <row r="125" spans="1:3" x14ac:dyDescent="0.55000000000000004">
      <c r="A125">
        <v>355700383</v>
      </c>
      <c r="B125">
        <v>1</v>
      </c>
      <c r="C125" t="s">
        <v>55</v>
      </c>
    </row>
    <row r="126" spans="1:3" hidden="1" x14ac:dyDescent="0.55000000000000004">
      <c r="A126">
        <v>355712492</v>
      </c>
      <c r="B126">
        <v>27</v>
      </c>
      <c r="C126" t="s">
        <v>55</v>
      </c>
    </row>
    <row r="127" spans="1:3" x14ac:dyDescent="0.55000000000000004">
      <c r="A127">
        <v>355720003</v>
      </c>
      <c r="B127">
        <v>7</v>
      </c>
      <c r="C127" t="s">
        <v>55</v>
      </c>
    </row>
    <row r="128" spans="1:3" x14ac:dyDescent="0.55000000000000004">
      <c r="A128">
        <v>355768284</v>
      </c>
      <c r="B128">
        <v>14</v>
      </c>
      <c r="C128" t="s">
        <v>55</v>
      </c>
    </row>
    <row r="129" spans="1:3" hidden="1" x14ac:dyDescent="0.55000000000000004">
      <c r="A129">
        <v>355794108</v>
      </c>
      <c r="B129">
        <v>25</v>
      </c>
      <c r="C129" t="s">
        <v>55</v>
      </c>
    </row>
    <row r="130" spans="1:3" x14ac:dyDescent="0.55000000000000004">
      <c r="A130">
        <v>355801358</v>
      </c>
      <c r="B130">
        <v>16</v>
      </c>
      <c r="C130" t="s">
        <v>55</v>
      </c>
    </row>
    <row r="131" spans="1:3" x14ac:dyDescent="0.55000000000000004">
      <c r="A131">
        <v>355874667</v>
      </c>
      <c r="B131">
        <v>10</v>
      </c>
      <c r="C131" t="s">
        <v>55</v>
      </c>
    </row>
    <row r="132" spans="1:3" x14ac:dyDescent="0.55000000000000004">
      <c r="A132">
        <v>355912477</v>
      </c>
      <c r="B132">
        <v>12</v>
      </c>
      <c r="C132" t="s">
        <v>55</v>
      </c>
    </row>
    <row r="133" spans="1:3" x14ac:dyDescent="0.55000000000000004">
      <c r="A133">
        <v>355913548</v>
      </c>
      <c r="B133">
        <v>15</v>
      </c>
      <c r="C133" t="s">
        <v>55</v>
      </c>
    </row>
    <row r="134" spans="1:3" hidden="1" x14ac:dyDescent="0.55000000000000004">
      <c r="A134">
        <v>355963662</v>
      </c>
      <c r="B134">
        <v>29</v>
      </c>
      <c r="C134" t="s">
        <v>55</v>
      </c>
    </row>
    <row r="135" spans="1:3" hidden="1" x14ac:dyDescent="0.55000000000000004">
      <c r="A135">
        <v>356017319</v>
      </c>
      <c r="B135">
        <v>26</v>
      </c>
      <c r="C135" t="s">
        <v>55</v>
      </c>
    </row>
    <row r="136" spans="1:3" x14ac:dyDescent="0.55000000000000004">
      <c r="A136">
        <v>356026664</v>
      </c>
      <c r="B136">
        <v>9</v>
      </c>
      <c r="C136" t="s">
        <v>55</v>
      </c>
    </row>
    <row r="137" spans="1:3" x14ac:dyDescent="0.55000000000000004">
      <c r="A137">
        <v>356033298</v>
      </c>
      <c r="B137">
        <v>5</v>
      </c>
      <c r="C137" t="s">
        <v>55</v>
      </c>
    </row>
    <row r="138" spans="1:3" x14ac:dyDescent="0.55000000000000004">
      <c r="A138">
        <v>356136810</v>
      </c>
      <c r="B138">
        <v>17</v>
      </c>
      <c r="C138" t="s">
        <v>55</v>
      </c>
    </row>
    <row r="139" spans="1:3" x14ac:dyDescent="0.55000000000000004">
      <c r="A139">
        <v>356202105</v>
      </c>
      <c r="B139">
        <v>13</v>
      </c>
      <c r="C139" t="s">
        <v>55</v>
      </c>
    </row>
    <row r="140" spans="1:3" x14ac:dyDescent="0.55000000000000004">
      <c r="A140">
        <v>356217527</v>
      </c>
      <c r="B140">
        <v>3</v>
      </c>
      <c r="C140" t="s">
        <v>55</v>
      </c>
    </row>
    <row r="141" spans="1:3" hidden="1" x14ac:dyDescent="0.55000000000000004">
      <c r="A141">
        <v>356304326</v>
      </c>
      <c r="B141">
        <v>32</v>
      </c>
      <c r="C141" t="s">
        <v>55</v>
      </c>
    </row>
    <row r="142" spans="1:3" hidden="1" x14ac:dyDescent="0.55000000000000004">
      <c r="A142">
        <v>600357605</v>
      </c>
      <c r="B142">
        <v>24</v>
      </c>
      <c r="C142" t="s">
        <v>1</v>
      </c>
    </row>
    <row r="143" spans="1:3" hidden="1" x14ac:dyDescent="0.55000000000000004">
      <c r="A143">
        <v>600385227</v>
      </c>
      <c r="B143">
        <v>34</v>
      </c>
      <c r="C143" t="s">
        <v>56</v>
      </c>
    </row>
    <row r="144" spans="1:3" hidden="1" x14ac:dyDescent="0.55000000000000004">
      <c r="A144">
        <v>600386045</v>
      </c>
      <c r="B144">
        <v>34</v>
      </c>
      <c r="C144" t="s">
        <v>0</v>
      </c>
    </row>
    <row r="145" spans="1:3" x14ac:dyDescent="0.55000000000000004">
      <c r="A145">
        <v>600423574</v>
      </c>
      <c r="B145">
        <v>8</v>
      </c>
      <c r="C145" t="s">
        <v>57</v>
      </c>
    </row>
    <row r="146" spans="1:3" x14ac:dyDescent="0.55000000000000004">
      <c r="A146">
        <v>600424393</v>
      </c>
      <c r="B146">
        <v>8</v>
      </c>
      <c r="C146" t="s">
        <v>0</v>
      </c>
    </row>
    <row r="147" spans="1:3" hidden="1" x14ac:dyDescent="0.55000000000000004">
      <c r="A147">
        <v>600499863</v>
      </c>
      <c r="B147">
        <v>28</v>
      </c>
      <c r="C147" t="s">
        <v>58</v>
      </c>
    </row>
    <row r="148" spans="1:3" hidden="1" x14ac:dyDescent="0.55000000000000004">
      <c r="A148">
        <v>600500681</v>
      </c>
      <c r="B148">
        <v>28</v>
      </c>
      <c r="C148" t="s">
        <v>0</v>
      </c>
    </row>
    <row r="149" spans="1:3" x14ac:dyDescent="0.55000000000000004">
      <c r="A149">
        <v>600541254</v>
      </c>
      <c r="B149">
        <v>11</v>
      </c>
      <c r="C149" t="s">
        <v>59</v>
      </c>
    </row>
    <row r="150" spans="1:3" x14ac:dyDescent="0.55000000000000004">
      <c r="A150">
        <v>600542073</v>
      </c>
      <c r="B150">
        <v>11</v>
      </c>
      <c r="C150" t="s">
        <v>0</v>
      </c>
    </row>
    <row r="151" spans="1:3" hidden="1" x14ac:dyDescent="0.55000000000000004">
      <c r="A151">
        <v>600561821</v>
      </c>
      <c r="B151">
        <v>31</v>
      </c>
      <c r="C151" t="s">
        <v>60</v>
      </c>
    </row>
    <row r="152" spans="1:3" hidden="1" x14ac:dyDescent="0.55000000000000004">
      <c r="A152">
        <v>600562640</v>
      </c>
      <c r="B152">
        <v>31</v>
      </c>
      <c r="C152" t="s">
        <v>0</v>
      </c>
    </row>
    <row r="153" spans="1:3" x14ac:dyDescent="0.55000000000000004">
      <c r="A153">
        <v>600586925</v>
      </c>
      <c r="B153">
        <v>2</v>
      </c>
      <c r="C153" t="s">
        <v>61</v>
      </c>
    </row>
    <row r="154" spans="1:3" x14ac:dyDescent="0.55000000000000004">
      <c r="A154">
        <v>600587743</v>
      </c>
      <c r="B154">
        <v>2</v>
      </c>
      <c r="C154" t="s">
        <v>0</v>
      </c>
    </row>
    <row r="155" spans="1:3" x14ac:dyDescent="0.55000000000000004">
      <c r="A155">
        <v>600601459</v>
      </c>
      <c r="B155">
        <v>6</v>
      </c>
      <c r="C155" t="s">
        <v>62</v>
      </c>
    </row>
    <row r="156" spans="1:3" x14ac:dyDescent="0.55000000000000004">
      <c r="A156">
        <v>600602277</v>
      </c>
      <c r="B156">
        <v>6</v>
      </c>
      <c r="C156" t="s">
        <v>0</v>
      </c>
    </row>
    <row r="157" spans="1:3" hidden="1" x14ac:dyDescent="0.55000000000000004">
      <c r="A157">
        <v>600602292</v>
      </c>
      <c r="B157">
        <v>30</v>
      </c>
      <c r="C157" t="s">
        <v>63</v>
      </c>
    </row>
    <row r="158" spans="1:3" hidden="1" x14ac:dyDescent="0.55000000000000004">
      <c r="A158">
        <v>600603110</v>
      </c>
      <c r="B158">
        <v>30</v>
      </c>
      <c r="C158" t="s">
        <v>0</v>
      </c>
    </row>
    <row r="159" spans="1:3" hidden="1" x14ac:dyDescent="0.55000000000000004">
      <c r="A159">
        <v>600649083</v>
      </c>
      <c r="B159">
        <v>18</v>
      </c>
      <c r="C159" t="s">
        <v>1</v>
      </c>
    </row>
    <row r="160" spans="1:3" x14ac:dyDescent="0.55000000000000004">
      <c r="A160">
        <v>600697802</v>
      </c>
      <c r="B160">
        <v>4</v>
      </c>
      <c r="C160" t="s">
        <v>64</v>
      </c>
    </row>
    <row r="161" spans="1:3" x14ac:dyDescent="0.55000000000000004">
      <c r="A161">
        <v>600698601</v>
      </c>
      <c r="B161">
        <v>4</v>
      </c>
      <c r="C161" t="s">
        <v>0</v>
      </c>
    </row>
    <row r="162" spans="1:3" hidden="1" x14ac:dyDescent="0.55000000000000004">
      <c r="A162">
        <v>600713498</v>
      </c>
      <c r="B162">
        <v>33</v>
      </c>
      <c r="C162" t="s">
        <v>65</v>
      </c>
    </row>
    <row r="163" spans="1:3" hidden="1" x14ac:dyDescent="0.55000000000000004">
      <c r="A163">
        <v>600714316</v>
      </c>
      <c r="B163">
        <v>33</v>
      </c>
      <c r="C163" t="s">
        <v>0</v>
      </c>
    </row>
    <row r="164" spans="1:3" x14ac:dyDescent="0.55000000000000004">
      <c r="A164">
        <v>600733314</v>
      </c>
      <c r="B164">
        <v>1</v>
      </c>
      <c r="C164" t="s">
        <v>66</v>
      </c>
    </row>
    <row r="165" spans="1:3" x14ac:dyDescent="0.55000000000000004">
      <c r="A165">
        <v>600734132</v>
      </c>
      <c r="B165">
        <v>1</v>
      </c>
      <c r="C165" t="s">
        <v>0</v>
      </c>
    </row>
    <row r="166" spans="1:3" hidden="1" x14ac:dyDescent="0.55000000000000004">
      <c r="A166">
        <v>600743802</v>
      </c>
      <c r="B166">
        <v>27</v>
      </c>
      <c r="C166" t="s">
        <v>67</v>
      </c>
    </row>
    <row r="167" spans="1:3" hidden="1" x14ac:dyDescent="0.55000000000000004">
      <c r="A167">
        <v>600744621</v>
      </c>
      <c r="B167">
        <v>27</v>
      </c>
      <c r="C167" t="s">
        <v>0</v>
      </c>
    </row>
    <row r="168" spans="1:3" x14ac:dyDescent="0.55000000000000004">
      <c r="A168">
        <v>600752568</v>
      </c>
      <c r="B168">
        <v>7</v>
      </c>
      <c r="C168" t="s">
        <v>68</v>
      </c>
    </row>
    <row r="169" spans="1:3" x14ac:dyDescent="0.55000000000000004">
      <c r="A169">
        <v>600753387</v>
      </c>
      <c r="B169">
        <v>7</v>
      </c>
      <c r="C169" t="s">
        <v>0</v>
      </c>
    </row>
    <row r="170" spans="1:3" hidden="1" x14ac:dyDescent="0.55000000000000004">
      <c r="A170">
        <v>600795058</v>
      </c>
      <c r="B170">
        <v>20</v>
      </c>
      <c r="C170" t="s">
        <v>1</v>
      </c>
    </row>
    <row r="171" spans="1:3" x14ac:dyDescent="0.55000000000000004">
      <c r="A171">
        <v>600800747</v>
      </c>
      <c r="B171">
        <v>14</v>
      </c>
      <c r="C171" t="s">
        <v>69</v>
      </c>
    </row>
    <row r="172" spans="1:3" x14ac:dyDescent="0.55000000000000004">
      <c r="A172">
        <v>600801566</v>
      </c>
      <c r="B172">
        <v>14</v>
      </c>
      <c r="C172" t="s">
        <v>0</v>
      </c>
    </row>
    <row r="173" spans="1:3" x14ac:dyDescent="0.55000000000000004">
      <c r="A173">
        <v>600813691</v>
      </c>
      <c r="B173">
        <v>15</v>
      </c>
      <c r="C173" t="s">
        <v>70</v>
      </c>
    </row>
    <row r="174" spans="1:3" x14ac:dyDescent="0.55000000000000004">
      <c r="A174">
        <v>600814510</v>
      </c>
      <c r="B174">
        <v>15</v>
      </c>
      <c r="C174" t="s">
        <v>0</v>
      </c>
    </row>
    <row r="175" spans="1:3" hidden="1" x14ac:dyDescent="0.55000000000000004">
      <c r="A175">
        <v>600825251</v>
      </c>
      <c r="B175">
        <v>25</v>
      </c>
      <c r="C175" t="s">
        <v>71</v>
      </c>
    </row>
    <row r="176" spans="1:3" hidden="1" x14ac:dyDescent="0.55000000000000004">
      <c r="A176">
        <v>600826070</v>
      </c>
      <c r="B176">
        <v>25</v>
      </c>
      <c r="C176" t="s">
        <v>0</v>
      </c>
    </row>
    <row r="177" spans="1:3" x14ac:dyDescent="0.55000000000000004">
      <c r="A177">
        <v>600831482</v>
      </c>
      <c r="B177">
        <v>16</v>
      </c>
      <c r="C177" t="s">
        <v>72</v>
      </c>
    </row>
    <row r="178" spans="1:3" x14ac:dyDescent="0.55000000000000004">
      <c r="A178">
        <v>600832301</v>
      </c>
      <c r="B178">
        <v>16</v>
      </c>
      <c r="C178" t="s">
        <v>0</v>
      </c>
    </row>
    <row r="179" spans="1:3" x14ac:dyDescent="0.55000000000000004">
      <c r="A179">
        <v>600907555</v>
      </c>
      <c r="B179">
        <v>10</v>
      </c>
      <c r="C179" t="s">
        <v>73</v>
      </c>
    </row>
    <row r="180" spans="1:3" x14ac:dyDescent="0.55000000000000004">
      <c r="A180">
        <v>600908374</v>
      </c>
      <c r="B180">
        <v>10</v>
      </c>
      <c r="C180" t="s">
        <v>0</v>
      </c>
    </row>
    <row r="181" spans="1:3" x14ac:dyDescent="0.55000000000000004">
      <c r="A181">
        <v>600943755</v>
      </c>
      <c r="B181">
        <v>12</v>
      </c>
      <c r="C181" t="s">
        <v>74</v>
      </c>
    </row>
    <row r="182" spans="1:3" x14ac:dyDescent="0.55000000000000004">
      <c r="A182">
        <v>600944555</v>
      </c>
      <c r="B182">
        <v>12</v>
      </c>
      <c r="C182" t="s">
        <v>0</v>
      </c>
    </row>
    <row r="183" spans="1:3" hidden="1" x14ac:dyDescent="0.55000000000000004">
      <c r="A183">
        <v>600985635</v>
      </c>
      <c r="B183">
        <v>22</v>
      </c>
      <c r="C183" t="s">
        <v>1</v>
      </c>
    </row>
    <row r="184" spans="1:3" hidden="1" x14ac:dyDescent="0.55000000000000004">
      <c r="A184">
        <v>600995142</v>
      </c>
      <c r="B184">
        <v>29</v>
      </c>
      <c r="C184" t="s">
        <v>75</v>
      </c>
    </row>
    <row r="185" spans="1:3" hidden="1" x14ac:dyDescent="0.55000000000000004">
      <c r="A185">
        <v>600995961</v>
      </c>
      <c r="B185">
        <v>29</v>
      </c>
      <c r="C185" t="s">
        <v>0</v>
      </c>
    </row>
    <row r="186" spans="1:3" hidden="1" x14ac:dyDescent="0.55000000000000004">
      <c r="A186">
        <v>601041636</v>
      </c>
      <c r="B186">
        <v>19</v>
      </c>
      <c r="C186" t="s">
        <v>1</v>
      </c>
    </row>
    <row r="187" spans="1:3" hidden="1" x14ac:dyDescent="0.55000000000000004">
      <c r="A187">
        <v>601048634</v>
      </c>
      <c r="B187">
        <v>26</v>
      </c>
      <c r="C187" t="s">
        <v>76</v>
      </c>
    </row>
    <row r="188" spans="1:3" hidden="1" x14ac:dyDescent="0.55000000000000004">
      <c r="A188">
        <v>601049452</v>
      </c>
      <c r="B188">
        <v>26</v>
      </c>
      <c r="C188" t="s">
        <v>0</v>
      </c>
    </row>
    <row r="189" spans="1:3" x14ac:dyDescent="0.55000000000000004">
      <c r="A189">
        <v>601059209</v>
      </c>
      <c r="B189">
        <v>9</v>
      </c>
      <c r="C189" t="s">
        <v>77</v>
      </c>
    </row>
    <row r="190" spans="1:3" x14ac:dyDescent="0.55000000000000004">
      <c r="A190">
        <v>601060029</v>
      </c>
      <c r="B190">
        <v>9</v>
      </c>
      <c r="C190" t="s">
        <v>0</v>
      </c>
    </row>
    <row r="191" spans="1:3" x14ac:dyDescent="0.55000000000000004">
      <c r="A191">
        <v>601065482</v>
      </c>
      <c r="B191">
        <v>5</v>
      </c>
      <c r="C191" t="s">
        <v>78</v>
      </c>
    </row>
    <row r="192" spans="1:3" x14ac:dyDescent="0.55000000000000004">
      <c r="A192">
        <v>601066301</v>
      </c>
      <c r="B192">
        <v>5</v>
      </c>
      <c r="C192" t="s">
        <v>0</v>
      </c>
    </row>
    <row r="193" spans="1:3" x14ac:dyDescent="0.55000000000000004">
      <c r="A193">
        <v>601167666</v>
      </c>
      <c r="B193">
        <v>17</v>
      </c>
      <c r="C193" t="s">
        <v>79</v>
      </c>
    </row>
    <row r="194" spans="1:3" x14ac:dyDescent="0.55000000000000004">
      <c r="A194">
        <v>601168484</v>
      </c>
      <c r="B194">
        <v>17</v>
      </c>
      <c r="C194" t="s">
        <v>0</v>
      </c>
    </row>
    <row r="195" spans="1:3" hidden="1" x14ac:dyDescent="0.55000000000000004">
      <c r="A195">
        <v>601229248</v>
      </c>
      <c r="B195">
        <v>21</v>
      </c>
      <c r="C195" t="s">
        <v>1</v>
      </c>
    </row>
    <row r="196" spans="1:3" x14ac:dyDescent="0.55000000000000004">
      <c r="A196">
        <v>601235008</v>
      </c>
      <c r="B196">
        <v>13</v>
      </c>
      <c r="C196" t="s">
        <v>80</v>
      </c>
    </row>
    <row r="197" spans="1:3" x14ac:dyDescent="0.55000000000000004">
      <c r="A197">
        <v>601235827</v>
      </c>
      <c r="B197">
        <v>13</v>
      </c>
      <c r="C197" t="s">
        <v>0</v>
      </c>
    </row>
    <row r="198" spans="1:3" x14ac:dyDescent="0.55000000000000004">
      <c r="A198">
        <v>601250469</v>
      </c>
      <c r="B198">
        <v>3</v>
      </c>
      <c r="C198" t="s">
        <v>81</v>
      </c>
    </row>
    <row r="199" spans="1:3" x14ac:dyDescent="0.55000000000000004">
      <c r="A199">
        <v>601251287</v>
      </c>
      <c r="B199">
        <v>3</v>
      </c>
      <c r="C199" t="s">
        <v>0</v>
      </c>
    </row>
    <row r="200" spans="1:3" hidden="1" x14ac:dyDescent="0.55000000000000004">
      <c r="A200">
        <v>601267804</v>
      </c>
      <c r="B200">
        <v>23</v>
      </c>
      <c r="C200" t="s">
        <v>1</v>
      </c>
    </row>
    <row r="201" spans="1:3" hidden="1" x14ac:dyDescent="0.55000000000000004">
      <c r="A201">
        <v>601335873</v>
      </c>
      <c r="B201">
        <v>32</v>
      </c>
      <c r="C201" t="s">
        <v>82</v>
      </c>
    </row>
    <row r="202" spans="1:3" hidden="1" x14ac:dyDescent="0.55000000000000004">
      <c r="A202">
        <v>601336691</v>
      </c>
      <c r="B202">
        <v>32</v>
      </c>
      <c r="C202" t="s">
        <v>0</v>
      </c>
    </row>
    <row r="203" spans="1:3" hidden="1" x14ac:dyDescent="0.55000000000000004">
      <c r="A203">
        <v>630385506</v>
      </c>
      <c r="B203">
        <v>34</v>
      </c>
      <c r="C203" t="s">
        <v>83</v>
      </c>
    </row>
    <row r="204" spans="1:3" x14ac:dyDescent="0.55000000000000004">
      <c r="A204">
        <v>630423329</v>
      </c>
      <c r="B204">
        <v>8</v>
      </c>
      <c r="C204" t="s">
        <v>83</v>
      </c>
    </row>
    <row r="205" spans="1:3" hidden="1" x14ac:dyDescent="0.55000000000000004">
      <c r="A205">
        <v>630500125</v>
      </c>
      <c r="B205">
        <v>28</v>
      </c>
      <c r="C205" t="s">
        <v>83</v>
      </c>
    </row>
    <row r="206" spans="1:3" x14ac:dyDescent="0.55000000000000004">
      <c r="A206">
        <v>630541020</v>
      </c>
      <c r="B206">
        <v>11</v>
      </c>
      <c r="C206" t="s">
        <v>83</v>
      </c>
    </row>
    <row r="207" spans="1:3" hidden="1" x14ac:dyDescent="0.55000000000000004">
      <c r="A207">
        <v>630562037</v>
      </c>
      <c r="B207">
        <v>31</v>
      </c>
      <c r="C207" t="s">
        <v>83</v>
      </c>
    </row>
    <row r="208" spans="1:3" x14ac:dyDescent="0.55000000000000004">
      <c r="A208">
        <v>630586680</v>
      </c>
      <c r="B208">
        <v>2</v>
      </c>
      <c r="C208" t="s">
        <v>83</v>
      </c>
    </row>
    <row r="209" spans="1:3" x14ac:dyDescent="0.55000000000000004">
      <c r="A209">
        <v>630601216</v>
      </c>
      <c r="B209">
        <v>6</v>
      </c>
      <c r="C209" t="s">
        <v>83</v>
      </c>
    </row>
    <row r="210" spans="1:3" hidden="1" x14ac:dyDescent="0.55000000000000004">
      <c r="A210">
        <v>630602544</v>
      </c>
      <c r="B210">
        <v>30</v>
      </c>
      <c r="C210" t="s">
        <v>83</v>
      </c>
    </row>
    <row r="211" spans="1:3" hidden="1" x14ac:dyDescent="0.55000000000000004">
      <c r="A211">
        <v>630632597</v>
      </c>
      <c r="B211">
        <v>24</v>
      </c>
      <c r="C211" t="s">
        <v>84</v>
      </c>
    </row>
    <row r="212" spans="1:3" hidden="1" x14ac:dyDescent="0.55000000000000004">
      <c r="A212">
        <v>630652949</v>
      </c>
      <c r="B212">
        <v>23</v>
      </c>
      <c r="C212" t="s">
        <v>85</v>
      </c>
    </row>
    <row r="213" spans="1:3" hidden="1" x14ac:dyDescent="0.55000000000000004">
      <c r="A213">
        <v>630662840</v>
      </c>
      <c r="B213">
        <v>20</v>
      </c>
      <c r="C213" t="s">
        <v>86</v>
      </c>
    </row>
    <row r="214" spans="1:3" x14ac:dyDescent="0.55000000000000004">
      <c r="A214">
        <v>630698887</v>
      </c>
      <c r="B214">
        <v>4</v>
      </c>
      <c r="C214" t="s">
        <v>83</v>
      </c>
    </row>
    <row r="215" spans="1:3" hidden="1" x14ac:dyDescent="0.55000000000000004">
      <c r="A215">
        <v>630713715</v>
      </c>
      <c r="B215">
        <v>33</v>
      </c>
      <c r="C215" t="s">
        <v>83</v>
      </c>
    </row>
    <row r="216" spans="1:3" x14ac:dyDescent="0.55000000000000004">
      <c r="A216">
        <v>630732756</v>
      </c>
      <c r="B216">
        <v>1</v>
      </c>
      <c r="C216" t="s">
        <v>83</v>
      </c>
    </row>
    <row r="217" spans="1:3" x14ac:dyDescent="0.55000000000000004">
      <c r="A217">
        <v>630752390</v>
      </c>
      <c r="B217">
        <v>7</v>
      </c>
      <c r="C217" t="s">
        <v>83</v>
      </c>
    </row>
    <row r="218" spans="1:3" x14ac:dyDescent="0.55000000000000004">
      <c r="A218">
        <v>630800717</v>
      </c>
      <c r="B218">
        <v>14</v>
      </c>
      <c r="C218" t="s">
        <v>83</v>
      </c>
    </row>
    <row r="219" spans="1:3" hidden="1" x14ac:dyDescent="0.55000000000000004">
      <c r="A219">
        <v>630802337</v>
      </c>
      <c r="B219">
        <v>19</v>
      </c>
      <c r="C219" t="s">
        <v>87</v>
      </c>
    </row>
    <row r="220" spans="1:3" x14ac:dyDescent="0.55000000000000004">
      <c r="A220">
        <v>630813109</v>
      </c>
      <c r="B220">
        <v>15</v>
      </c>
      <c r="C220" t="s">
        <v>83</v>
      </c>
    </row>
    <row r="221" spans="1:3" hidden="1" x14ac:dyDescent="0.55000000000000004">
      <c r="A221">
        <v>630825926</v>
      </c>
      <c r="B221">
        <v>25</v>
      </c>
      <c r="C221" t="s">
        <v>83</v>
      </c>
    </row>
    <row r="222" spans="1:3" x14ac:dyDescent="0.55000000000000004">
      <c r="A222">
        <v>630831315</v>
      </c>
      <c r="B222">
        <v>16</v>
      </c>
      <c r="C222" t="s">
        <v>83</v>
      </c>
    </row>
    <row r="223" spans="1:3" hidden="1" x14ac:dyDescent="0.55000000000000004">
      <c r="A223">
        <v>630846772</v>
      </c>
      <c r="B223">
        <v>27</v>
      </c>
      <c r="C223" t="s">
        <v>83</v>
      </c>
    </row>
    <row r="224" spans="1:3" hidden="1" x14ac:dyDescent="0.55000000000000004">
      <c r="A224">
        <v>630865783</v>
      </c>
      <c r="B224">
        <v>22</v>
      </c>
      <c r="C224" t="s">
        <v>88</v>
      </c>
    </row>
    <row r="225" spans="1:3" hidden="1" x14ac:dyDescent="0.55000000000000004">
      <c r="A225">
        <v>630871885</v>
      </c>
      <c r="B225">
        <v>24</v>
      </c>
      <c r="C225" t="s">
        <v>89</v>
      </c>
    </row>
    <row r="226" spans="1:3" hidden="1" x14ac:dyDescent="0.55000000000000004">
      <c r="A226">
        <v>630899061</v>
      </c>
      <c r="B226">
        <v>18</v>
      </c>
      <c r="C226" t="s">
        <v>90</v>
      </c>
    </row>
    <row r="227" spans="1:3" x14ac:dyDescent="0.55000000000000004">
      <c r="A227">
        <v>630909674</v>
      </c>
      <c r="B227">
        <v>10</v>
      </c>
      <c r="C227" t="s">
        <v>83</v>
      </c>
    </row>
    <row r="228" spans="1:3" x14ac:dyDescent="0.55000000000000004">
      <c r="A228">
        <v>630944864</v>
      </c>
      <c r="B228">
        <v>12</v>
      </c>
      <c r="C228" t="s">
        <v>83</v>
      </c>
    </row>
    <row r="229" spans="1:3" hidden="1" x14ac:dyDescent="0.55000000000000004">
      <c r="A229">
        <v>630995400</v>
      </c>
      <c r="B229">
        <v>29</v>
      </c>
      <c r="C229" t="s">
        <v>83</v>
      </c>
    </row>
    <row r="230" spans="1:3" hidden="1" x14ac:dyDescent="0.55000000000000004">
      <c r="A230">
        <v>631019178</v>
      </c>
      <c r="B230">
        <v>23</v>
      </c>
      <c r="C230" t="s">
        <v>91</v>
      </c>
    </row>
    <row r="231" spans="1:3" hidden="1" x14ac:dyDescent="0.55000000000000004">
      <c r="A231">
        <v>631048849</v>
      </c>
      <c r="B231">
        <v>26</v>
      </c>
      <c r="C231" t="s">
        <v>83</v>
      </c>
    </row>
    <row r="232" spans="1:3" x14ac:dyDescent="0.55000000000000004">
      <c r="A232">
        <v>631059037</v>
      </c>
      <c r="B232">
        <v>9</v>
      </c>
      <c r="C232" t="s">
        <v>83</v>
      </c>
    </row>
    <row r="233" spans="1:3" x14ac:dyDescent="0.55000000000000004">
      <c r="A233">
        <v>631065686</v>
      </c>
      <c r="B233">
        <v>5</v>
      </c>
      <c r="C233" t="s">
        <v>83</v>
      </c>
    </row>
    <row r="234" spans="1:3" hidden="1" x14ac:dyDescent="0.55000000000000004">
      <c r="A234">
        <v>631113179</v>
      </c>
      <c r="B234">
        <v>24</v>
      </c>
      <c r="C234" t="s">
        <v>92</v>
      </c>
    </row>
    <row r="235" spans="1:3" hidden="1" x14ac:dyDescent="0.55000000000000004">
      <c r="A235">
        <v>631122729</v>
      </c>
      <c r="B235">
        <v>19</v>
      </c>
      <c r="C235" t="s">
        <v>93</v>
      </c>
    </row>
    <row r="236" spans="1:3" hidden="1" x14ac:dyDescent="0.55000000000000004">
      <c r="A236">
        <v>631152184</v>
      </c>
      <c r="B236">
        <v>20</v>
      </c>
      <c r="C236" t="s">
        <v>94</v>
      </c>
    </row>
    <row r="237" spans="1:3" hidden="1" x14ac:dyDescent="0.55000000000000004">
      <c r="A237">
        <v>631165766</v>
      </c>
      <c r="B237">
        <v>21</v>
      </c>
      <c r="C237" t="s">
        <v>95</v>
      </c>
    </row>
    <row r="238" spans="1:3" x14ac:dyDescent="0.55000000000000004">
      <c r="A238">
        <v>631167422</v>
      </c>
      <c r="B238">
        <v>17</v>
      </c>
      <c r="C238" t="s">
        <v>83</v>
      </c>
    </row>
    <row r="239" spans="1:3" x14ac:dyDescent="0.55000000000000004">
      <c r="A239">
        <v>631234432</v>
      </c>
      <c r="B239">
        <v>13</v>
      </c>
      <c r="C239" t="s">
        <v>83</v>
      </c>
    </row>
    <row r="240" spans="1:3" x14ac:dyDescent="0.55000000000000004">
      <c r="A240">
        <v>631249900</v>
      </c>
      <c r="B240">
        <v>3</v>
      </c>
      <c r="C240" t="s">
        <v>83</v>
      </c>
    </row>
    <row r="241" spans="1:3" hidden="1" x14ac:dyDescent="0.55000000000000004">
      <c r="A241">
        <v>631336098</v>
      </c>
      <c r="B241">
        <v>32</v>
      </c>
      <c r="C241" t="s">
        <v>83</v>
      </c>
    </row>
    <row r="242" spans="1:3" hidden="1" x14ac:dyDescent="0.55000000000000004">
      <c r="A242">
        <v>631454205</v>
      </c>
      <c r="B242">
        <v>19</v>
      </c>
      <c r="C242" t="s">
        <v>96</v>
      </c>
    </row>
    <row r="243" spans="1:3" hidden="1" x14ac:dyDescent="0.55000000000000004">
      <c r="A243">
        <v>655384303</v>
      </c>
      <c r="B243">
        <v>34</v>
      </c>
      <c r="C243" t="s">
        <v>55</v>
      </c>
    </row>
    <row r="244" spans="1:3" x14ac:dyDescent="0.55000000000000004">
      <c r="A244">
        <v>655422172</v>
      </c>
      <c r="B244">
        <v>8</v>
      </c>
      <c r="C244" t="s">
        <v>55</v>
      </c>
    </row>
    <row r="245" spans="1:3" hidden="1" x14ac:dyDescent="0.55000000000000004">
      <c r="A245">
        <v>655498922</v>
      </c>
      <c r="B245">
        <v>28</v>
      </c>
      <c r="C245" t="s">
        <v>55</v>
      </c>
    </row>
    <row r="246" spans="1:3" x14ac:dyDescent="0.55000000000000004">
      <c r="A246">
        <v>655539863</v>
      </c>
      <c r="B246">
        <v>11</v>
      </c>
      <c r="C246" t="s">
        <v>55</v>
      </c>
    </row>
    <row r="247" spans="1:3" hidden="1" x14ac:dyDescent="0.55000000000000004">
      <c r="A247">
        <v>655560926</v>
      </c>
      <c r="B247">
        <v>31</v>
      </c>
      <c r="C247" t="s">
        <v>55</v>
      </c>
    </row>
    <row r="248" spans="1:3" x14ac:dyDescent="0.55000000000000004">
      <c r="A248">
        <v>655585523</v>
      </c>
      <c r="B248">
        <v>2</v>
      </c>
      <c r="C248" t="s">
        <v>55</v>
      </c>
    </row>
    <row r="249" spans="1:3" x14ac:dyDescent="0.55000000000000004">
      <c r="A249">
        <v>655600059</v>
      </c>
      <c r="B249">
        <v>6</v>
      </c>
      <c r="C249" t="s">
        <v>55</v>
      </c>
    </row>
    <row r="250" spans="1:3" hidden="1" x14ac:dyDescent="0.55000000000000004">
      <c r="A250">
        <v>655601341</v>
      </c>
      <c r="B250">
        <v>30</v>
      </c>
      <c r="C250" t="s">
        <v>55</v>
      </c>
    </row>
    <row r="251" spans="1:3" x14ac:dyDescent="0.55000000000000004">
      <c r="A251">
        <v>655697730</v>
      </c>
      <c r="B251">
        <v>4</v>
      </c>
      <c r="C251" t="s">
        <v>55</v>
      </c>
    </row>
    <row r="252" spans="1:3" hidden="1" x14ac:dyDescent="0.55000000000000004">
      <c r="A252">
        <v>655712558</v>
      </c>
      <c r="B252">
        <v>33</v>
      </c>
      <c r="C252" t="s">
        <v>55</v>
      </c>
    </row>
    <row r="253" spans="1:3" x14ac:dyDescent="0.55000000000000004">
      <c r="A253">
        <v>655731599</v>
      </c>
      <c r="B253">
        <v>1</v>
      </c>
      <c r="C253" t="s">
        <v>55</v>
      </c>
    </row>
    <row r="254" spans="1:3" hidden="1" x14ac:dyDescent="0.55000000000000004">
      <c r="A254">
        <v>655742911</v>
      </c>
      <c r="B254">
        <v>27</v>
      </c>
      <c r="C254" t="s">
        <v>55</v>
      </c>
    </row>
    <row r="255" spans="1:3" x14ac:dyDescent="0.55000000000000004">
      <c r="A255">
        <v>655751188</v>
      </c>
      <c r="B255">
        <v>7</v>
      </c>
      <c r="C255" t="s">
        <v>55</v>
      </c>
    </row>
    <row r="256" spans="1:3" x14ac:dyDescent="0.55000000000000004">
      <c r="A256">
        <v>655799560</v>
      </c>
      <c r="B256">
        <v>14</v>
      </c>
      <c r="C256" t="s">
        <v>55</v>
      </c>
    </row>
    <row r="257" spans="1:3" x14ac:dyDescent="0.55000000000000004">
      <c r="A257">
        <v>655811952</v>
      </c>
      <c r="B257">
        <v>15</v>
      </c>
      <c r="C257" t="s">
        <v>55</v>
      </c>
    </row>
    <row r="258" spans="1:3" hidden="1" x14ac:dyDescent="0.55000000000000004">
      <c r="A258">
        <v>655824723</v>
      </c>
      <c r="B258">
        <v>25</v>
      </c>
      <c r="C258" t="s">
        <v>55</v>
      </c>
    </row>
    <row r="259" spans="1:3" x14ac:dyDescent="0.55000000000000004">
      <c r="A259">
        <v>655830157</v>
      </c>
      <c r="B259">
        <v>16</v>
      </c>
      <c r="C259" t="s">
        <v>55</v>
      </c>
    </row>
    <row r="260" spans="1:3" x14ac:dyDescent="0.55000000000000004">
      <c r="A260">
        <v>655905883</v>
      </c>
      <c r="B260">
        <v>10</v>
      </c>
      <c r="C260" t="s">
        <v>55</v>
      </c>
    </row>
    <row r="261" spans="1:3" x14ac:dyDescent="0.55000000000000004">
      <c r="A261">
        <v>655943707</v>
      </c>
      <c r="B261">
        <v>12</v>
      </c>
      <c r="C261" t="s">
        <v>55</v>
      </c>
    </row>
    <row r="262" spans="1:3" hidden="1" x14ac:dyDescent="0.55000000000000004">
      <c r="A262">
        <v>655994197</v>
      </c>
      <c r="B262">
        <v>29</v>
      </c>
      <c r="C262" t="s">
        <v>55</v>
      </c>
    </row>
    <row r="263" spans="1:3" hidden="1" x14ac:dyDescent="0.55000000000000004">
      <c r="A263">
        <v>656047692</v>
      </c>
      <c r="B263">
        <v>26</v>
      </c>
      <c r="C263" t="s">
        <v>55</v>
      </c>
    </row>
    <row r="264" spans="1:3" x14ac:dyDescent="0.55000000000000004">
      <c r="A264">
        <v>656057880</v>
      </c>
      <c r="B264">
        <v>9</v>
      </c>
      <c r="C264" t="s">
        <v>55</v>
      </c>
    </row>
    <row r="265" spans="1:3" x14ac:dyDescent="0.55000000000000004">
      <c r="A265">
        <v>656064529</v>
      </c>
      <c r="B265">
        <v>5</v>
      </c>
      <c r="C265" t="s">
        <v>55</v>
      </c>
    </row>
    <row r="266" spans="1:3" x14ac:dyDescent="0.55000000000000004">
      <c r="A266">
        <v>656166264</v>
      </c>
      <c r="B266">
        <v>17</v>
      </c>
      <c r="C266" t="s">
        <v>55</v>
      </c>
    </row>
    <row r="267" spans="1:3" x14ac:dyDescent="0.55000000000000004">
      <c r="A267">
        <v>656233275</v>
      </c>
      <c r="B267">
        <v>13</v>
      </c>
      <c r="C267" t="s">
        <v>55</v>
      </c>
    </row>
    <row r="268" spans="1:3" x14ac:dyDescent="0.55000000000000004">
      <c r="A268">
        <v>656248743</v>
      </c>
      <c r="B268">
        <v>3</v>
      </c>
      <c r="C268" t="s">
        <v>55</v>
      </c>
    </row>
    <row r="269" spans="1:3" hidden="1" x14ac:dyDescent="0.55000000000000004">
      <c r="A269">
        <v>656334941</v>
      </c>
      <c r="B269">
        <v>32</v>
      </c>
      <c r="C269" t="s">
        <v>55</v>
      </c>
    </row>
    <row r="270" spans="1:3" hidden="1" x14ac:dyDescent="0.55000000000000004">
      <c r="A270">
        <v>900353079</v>
      </c>
      <c r="B270">
        <v>34</v>
      </c>
      <c r="C270" t="s">
        <v>0</v>
      </c>
    </row>
    <row r="271" spans="1:3" hidden="1" x14ac:dyDescent="0.55000000000000004">
      <c r="A271">
        <v>900357605</v>
      </c>
      <c r="B271">
        <v>24</v>
      </c>
      <c r="C271" t="s">
        <v>1</v>
      </c>
    </row>
    <row r="272" spans="1:3" hidden="1" x14ac:dyDescent="0.55000000000000004">
      <c r="A272">
        <v>900386847</v>
      </c>
      <c r="B272">
        <v>34</v>
      </c>
      <c r="C272" t="s">
        <v>97</v>
      </c>
    </row>
    <row r="273" spans="1:3" x14ac:dyDescent="0.55000000000000004">
      <c r="A273">
        <v>900390962</v>
      </c>
      <c r="B273">
        <v>8</v>
      </c>
      <c r="C273" t="s">
        <v>0</v>
      </c>
    </row>
    <row r="274" spans="1:3" x14ac:dyDescent="0.55000000000000004">
      <c r="A274">
        <v>900424609</v>
      </c>
      <c r="B274">
        <v>8</v>
      </c>
      <c r="C274" t="s">
        <v>98</v>
      </c>
    </row>
    <row r="275" spans="1:3" hidden="1" x14ac:dyDescent="0.55000000000000004">
      <c r="A275">
        <v>900467698</v>
      </c>
      <c r="B275">
        <v>28</v>
      </c>
      <c r="C275" t="s">
        <v>0</v>
      </c>
    </row>
    <row r="276" spans="1:3" hidden="1" x14ac:dyDescent="0.55000000000000004">
      <c r="A276">
        <v>900501472</v>
      </c>
      <c r="B276">
        <v>28</v>
      </c>
      <c r="C276" t="s">
        <v>99</v>
      </c>
    </row>
    <row r="277" spans="1:3" x14ac:dyDescent="0.55000000000000004">
      <c r="A277">
        <v>900508653</v>
      </c>
      <c r="B277">
        <v>11</v>
      </c>
      <c r="C277" t="s">
        <v>0</v>
      </c>
    </row>
    <row r="278" spans="1:3" hidden="1" x14ac:dyDescent="0.55000000000000004">
      <c r="A278">
        <v>900529656</v>
      </c>
      <c r="B278">
        <v>31</v>
      </c>
      <c r="C278" t="s">
        <v>0</v>
      </c>
    </row>
    <row r="279" spans="1:3" x14ac:dyDescent="0.55000000000000004">
      <c r="A279">
        <v>900542313</v>
      </c>
      <c r="B279">
        <v>11</v>
      </c>
      <c r="C279" t="s">
        <v>100</v>
      </c>
    </row>
    <row r="280" spans="1:3" x14ac:dyDescent="0.55000000000000004">
      <c r="A280">
        <v>900554313</v>
      </c>
      <c r="B280">
        <v>2</v>
      </c>
      <c r="C280" t="s">
        <v>0</v>
      </c>
    </row>
    <row r="281" spans="1:3" hidden="1" x14ac:dyDescent="0.55000000000000004">
      <c r="A281">
        <v>900563425</v>
      </c>
      <c r="B281">
        <v>31</v>
      </c>
      <c r="C281" t="s">
        <v>101</v>
      </c>
    </row>
    <row r="282" spans="1:3" x14ac:dyDescent="0.55000000000000004">
      <c r="A282">
        <v>900568849</v>
      </c>
      <c r="B282">
        <v>6</v>
      </c>
      <c r="C282" t="s">
        <v>0</v>
      </c>
    </row>
    <row r="283" spans="1:3" hidden="1" x14ac:dyDescent="0.55000000000000004">
      <c r="A283">
        <v>900570117</v>
      </c>
      <c r="B283">
        <v>30</v>
      </c>
      <c r="C283" t="s">
        <v>0</v>
      </c>
    </row>
    <row r="284" spans="1:3" x14ac:dyDescent="0.55000000000000004">
      <c r="A284">
        <v>900587988</v>
      </c>
      <c r="B284">
        <v>2</v>
      </c>
      <c r="C284" t="s">
        <v>102</v>
      </c>
    </row>
    <row r="285" spans="1:3" x14ac:dyDescent="0.55000000000000004">
      <c r="A285">
        <v>900602862</v>
      </c>
      <c r="B285">
        <v>6</v>
      </c>
      <c r="C285" t="s">
        <v>103</v>
      </c>
    </row>
    <row r="286" spans="1:3" hidden="1" x14ac:dyDescent="0.55000000000000004">
      <c r="A286">
        <v>900603889</v>
      </c>
      <c r="B286">
        <v>30</v>
      </c>
      <c r="C286" t="s">
        <v>104</v>
      </c>
    </row>
    <row r="287" spans="1:3" hidden="1" x14ac:dyDescent="0.55000000000000004">
      <c r="A287">
        <v>900649083</v>
      </c>
      <c r="B287">
        <v>18</v>
      </c>
      <c r="C287" t="s">
        <v>1</v>
      </c>
    </row>
    <row r="288" spans="1:3" x14ac:dyDescent="0.55000000000000004">
      <c r="A288">
        <v>900666479</v>
      </c>
      <c r="B288">
        <v>4</v>
      </c>
      <c r="C288" t="s">
        <v>0</v>
      </c>
    </row>
    <row r="289" spans="1:3" hidden="1" x14ac:dyDescent="0.55000000000000004">
      <c r="A289">
        <v>900681334</v>
      </c>
      <c r="B289">
        <v>33</v>
      </c>
      <c r="C289" t="s">
        <v>0</v>
      </c>
    </row>
    <row r="290" spans="1:3" x14ac:dyDescent="0.55000000000000004">
      <c r="A290">
        <v>900699248</v>
      </c>
      <c r="B290">
        <v>4</v>
      </c>
      <c r="C290" t="s">
        <v>105</v>
      </c>
    </row>
    <row r="291" spans="1:3" x14ac:dyDescent="0.55000000000000004">
      <c r="A291">
        <v>900700389</v>
      </c>
      <c r="B291">
        <v>1</v>
      </c>
      <c r="C291" t="s">
        <v>0</v>
      </c>
    </row>
    <row r="292" spans="1:3" hidden="1" x14ac:dyDescent="0.55000000000000004">
      <c r="A292">
        <v>900711641</v>
      </c>
      <c r="B292">
        <v>27</v>
      </c>
      <c r="C292" t="s">
        <v>0</v>
      </c>
    </row>
    <row r="293" spans="1:3" hidden="1" x14ac:dyDescent="0.55000000000000004">
      <c r="A293">
        <v>900715481</v>
      </c>
      <c r="B293">
        <v>33</v>
      </c>
      <c r="C293" t="s">
        <v>106</v>
      </c>
    </row>
    <row r="294" spans="1:3" x14ac:dyDescent="0.55000000000000004">
      <c r="A294">
        <v>900719963</v>
      </c>
      <c r="B294">
        <v>7</v>
      </c>
      <c r="C294" t="s">
        <v>0</v>
      </c>
    </row>
    <row r="295" spans="1:3" x14ac:dyDescent="0.55000000000000004">
      <c r="A295">
        <v>900734403</v>
      </c>
      <c r="B295">
        <v>1</v>
      </c>
      <c r="C295" t="s">
        <v>107</v>
      </c>
    </row>
    <row r="296" spans="1:3" hidden="1" x14ac:dyDescent="0.55000000000000004">
      <c r="A296">
        <v>900745785</v>
      </c>
      <c r="B296">
        <v>27</v>
      </c>
      <c r="C296" t="s">
        <v>108</v>
      </c>
    </row>
    <row r="297" spans="1:3" x14ac:dyDescent="0.55000000000000004">
      <c r="A297">
        <v>900754125</v>
      </c>
      <c r="B297">
        <v>7</v>
      </c>
      <c r="C297" t="s">
        <v>109</v>
      </c>
    </row>
    <row r="298" spans="1:3" x14ac:dyDescent="0.55000000000000004">
      <c r="A298">
        <v>900768290</v>
      </c>
      <c r="B298">
        <v>14</v>
      </c>
      <c r="C298" t="s">
        <v>0</v>
      </c>
    </row>
    <row r="299" spans="1:3" x14ac:dyDescent="0.55000000000000004">
      <c r="A299">
        <v>900780742</v>
      </c>
      <c r="B299">
        <v>15</v>
      </c>
      <c r="C299" t="s">
        <v>0</v>
      </c>
    </row>
    <row r="300" spans="1:3" hidden="1" x14ac:dyDescent="0.55000000000000004">
      <c r="A300">
        <v>900793499</v>
      </c>
      <c r="B300">
        <v>25</v>
      </c>
      <c r="C300" t="s">
        <v>0</v>
      </c>
    </row>
    <row r="301" spans="1:3" hidden="1" x14ac:dyDescent="0.55000000000000004">
      <c r="A301">
        <v>900795058</v>
      </c>
      <c r="B301">
        <v>20</v>
      </c>
      <c r="C301" t="s">
        <v>1</v>
      </c>
    </row>
    <row r="302" spans="1:3" x14ac:dyDescent="0.55000000000000004">
      <c r="A302">
        <v>900798948</v>
      </c>
      <c r="B302">
        <v>16</v>
      </c>
      <c r="C302" t="s">
        <v>0</v>
      </c>
    </row>
    <row r="303" spans="1:3" x14ac:dyDescent="0.55000000000000004">
      <c r="A303">
        <v>900802782</v>
      </c>
      <c r="B303">
        <v>14</v>
      </c>
      <c r="C303" t="s">
        <v>110</v>
      </c>
    </row>
    <row r="304" spans="1:3" x14ac:dyDescent="0.55000000000000004">
      <c r="A304">
        <v>900815191</v>
      </c>
      <c r="B304">
        <v>15</v>
      </c>
      <c r="C304" t="s">
        <v>111</v>
      </c>
    </row>
    <row r="305" spans="1:3" hidden="1" x14ac:dyDescent="0.55000000000000004">
      <c r="A305">
        <v>900827253</v>
      </c>
      <c r="B305">
        <v>25</v>
      </c>
      <c r="C305" t="s">
        <v>112</v>
      </c>
    </row>
    <row r="306" spans="1:3" x14ac:dyDescent="0.55000000000000004">
      <c r="A306">
        <v>900832949</v>
      </c>
      <c r="B306">
        <v>16</v>
      </c>
      <c r="C306" t="s">
        <v>113</v>
      </c>
    </row>
    <row r="307" spans="1:3" x14ac:dyDescent="0.55000000000000004">
      <c r="A307">
        <v>900874673</v>
      </c>
      <c r="B307">
        <v>10</v>
      </c>
      <c r="C307" t="s">
        <v>0</v>
      </c>
    </row>
    <row r="308" spans="1:3" x14ac:dyDescent="0.55000000000000004">
      <c r="A308">
        <v>900909123</v>
      </c>
      <c r="B308">
        <v>10</v>
      </c>
      <c r="C308" t="s">
        <v>114</v>
      </c>
    </row>
    <row r="309" spans="1:3" x14ac:dyDescent="0.55000000000000004">
      <c r="A309">
        <v>900912456</v>
      </c>
      <c r="B309">
        <v>12</v>
      </c>
      <c r="C309" t="s">
        <v>0</v>
      </c>
    </row>
    <row r="310" spans="1:3" x14ac:dyDescent="0.55000000000000004">
      <c r="A310">
        <v>900945230</v>
      </c>
      <c r="B310">
        <v>12</v>
      </c>
      <c r="C310" t="s">
        <v>115</v>
      </c>
    </row>
    <row r="311" spans="1:3" hidden="1" x14ac:dyDescent="0.55000000000000004">
      <c r="A311">
        <v>900962973</v>
      </c>
      <c r="B311">
        <v>29</v>
      </c>
      <c r="C311" t="s">
        <v>0</v>
      </c>
    </row>
    <row r="312" spans="1:3" hidden="1" x14ac:dyDescent="0.55000000000000004">
      <c r="A312">
        <v>900985635</v>
      </c>
      <c r="B312">
        <v>22</v>
      </c>
      <c r="C312" t="s">
        <v>1</v>
      </c>
    </row>
    <row r="313" spans="1:3" hidden="1" x14ac:dyDescent="0.55000000000000004">
      <c r="A313">
        <v>900996353</v>
      </c>
      <c r="B313">
        <v>29</v>
      </c>
      <c r="C313" t="s">
        <v>116</v>
      </c>
    </row>
    <row r="314" spans="1:3" hidden="1" x14ac:dyDescent="0.55000000000000004">
      <c r="A314">
        <v>901016468</v>
      </c>
      <c r="B314">
        <v>26</v>
      </c>
      <c r="C314" t="s">
        <v>0</v>
      </c>
    </row>
    <row r="315" spans="1:3" x14ac:dyDescent="0.55000000000000004">
      <c r="A315">
        <v>901026670</v>
      </c>
      <c r="B315">
        <v>9</v>
      </c>
      <c r="C315" t="s">
        <v>0</v>
      </c>
    </row>
    <row r="316" spans="1:3" x14ac:dyDescent="0.55000000000000004">
      <c r="A316">
        <v>901033304</v>
      </c>
      <c r="B316">
        <v>5</v>
      </c>
      <c r="C316" t="s">
        <v>0</v>
      </c>
    </row>
    <row r="317" spans="1:3" hidden="1" x14ac:dyDescent="0.55000000000000004">
      <c r="A317">
        <v>901041636</v>
      </c>
      <c r="B317">
        <v>19</v>
      </c>
      <c r="C317" t="s">
        <v>1</v>
      </c>
    </row>
    <row r="318" spans="1:3" hidden="1" x14ac:dyDescent="0.55000000000000004">
      <c r="A318">
        <v>901050238</v>
      </c>
      <c r="B318">
        <v>26</v>
      </c>
      <c r="C318" t="s">
        <v>117</v>
      </c>
    </row>
    <row r="319" spans="1:3" x14ac:dyDescent="0.55000000000000004">
      <c r="A319">
        <v>901060676</v>
      </c>
      <c r="B319">
        <v>9</v>
      </c>
      <c r="C319" t="s">
        <v>118</v>
      </c>
    </row>
    <row r="320" spans="1:3" x14ac:dyDescent="0.55000000000000004">
      <c r="A320">
        <v>901067468</v>
      </c>
      <c r="B320">
        <v>5</v>
      </c>
      <c r="C320" t="s">
        <v>119</v>
      </c>
    </row>
    <row r="321" spans="1:3" x14ac:dyDescent="0.55000000000000004">
      <c r="A321">
        <v>901135055</v>
      </c>
      <c r="B321">
        <v>17</v>
      </c>
      <c r="C321" t="s">
        <v>0</v>
      </c>
    </row>
    <row r="322" spans="1:3" x14ac:dyDescent="0.55000000000000004">
      <c r="A322">
        <v>901168711</v>
      </c>
      <c r="B322">
        <v>17</v>
      </c>
      <c r="C322" t="s">
        <v>120</v>
      </c>
    </row>
    <row r="323" spans="1:3" x14ac:dyDescent="0.55000000000000004">
      <c r="A323">
        <v>901202065</v>
      </c>
      <c r="B323">
        <v>13</v>
      </c>
      <c r="C323" t="s">
        <v>0</v>
      </c>
    </row>
    <row r="324" spans="1:3" x14ac:dyDescent="0.55000000000000004">
      <c r="A324">
        <v>901217533</v>
      </c>
      <c r="B324">
        <v>3</v>
      </c>
      <c r="C324" t="s">
        <v>0</v>
      </c>
    </row>
    <row r="325" spans="1:3" hidden="1" x14ac:dyDescent="0.55000000000000004">
      <c r="A325">
        <v>901229248</v>
      </c>
      <c r="B325">
        <v>21</v>
      </c>
      <c r="C325" t="s">
        <v>1</v>
      </c>
    </row>
    <row r="326" spans="1:3" x14ac:dyDescent="0.55000000000000004">
      <c r="A326">
        <v>901236528</v>
      </c>
      <c r="B326">
        <v>13</v>
      </c>
      <c r="C326" t="s">
        <v>121</v>
      </c>
    </row>
    <row r="327" spans="1:3" x14ac:dyDescent="0.55000000000000004">
      <c r="A327">
        <v>901251965</v>
      </c>
      <c r="B327">
        <v>3</v>
      </c>
      <c r="C327" t="s">
        <v>122</v>
      </c>
    </row>
    <row r="328" spans="1:3" hidden="1" x14ac:dyDescent="0.55000000000000004">
      <c r="A328">
        <v>901267804</v>
      </c>
      <c r="B328">
        <v>23</v>
      </c>
      <c r="C328" t="s">
        <v>1</v>
      </c>
    </row>
    <row r="329" spans="1:3" hidden="1" x14ac:dyDescent="0.55000000000000004">
      <c r="A329">
        <v>901303717</v>
      </c>
      <c r="B329">
        <v>32</v>
      </c>
      <c r="C329" t="s">
        <v>0</v>
      </c>
    </row>
    <row r="330" spans="1:3" hidden="1" x14ac:dyDescent="0.55000000000000004">
      <c r="A330">
        <v>901337082</v>
      </c>
      <c r="B330">
        <v>32</v>
      </c>
      <c r="C330" t="s">
        <v>123</v>
      </c>
    </row>
    <row r="331" spans="1:3" hidden="1" x14ac:dyDescent="0.55000000000000004">
      <c r="A331">
        <v>930354230</v>
      </c>
      <c r="B331">
        <v>34</v>
      </c>
      <c r="C331" t="s">
        <v>124</v>
      </c>
    </row>
    <row r="332" spans="1:3" x14ac:dyDescent="0.55000000000000004">
      <c r="A332">
        <v>930392099</v>
      </c>
      <c r="B332">
        <v>8</v>
      </c>
      <c r="C332" t="s">
        <v>124</v>
      </c>
    </row>
    <row r="333" spans="1:3" hidden="1" x14ac:dyDescent="0.55000000000000004">
      <c r="A333">
        <v>930468849</v>
      </c>
      <c r="B333">
        <v>28</v>
      </c>
      <c r="C333" t="s">
        <v>124</v>
      </c>
    </row>
    <row r="334" spans="1:3" x14ac:dyDescent="0.55000000000000004">
      <c r="A334">
        <v>930509790</v>
      </c>
      <c r="B334">
        <v>11</v>
      </c>
      <c r="C334" t="s">
        <v>124</v>
      </c>
    </row>
    <row r="335" spans="1:3" hidden="1" x14ac:dyDescent="0.55000000000000004">
      <c r="A335">
        <v>930530853</v>
      </c>
      <c r="B335">
        <v>31</v>
      </c>
      <c r="C335" t="s">
        <v>124</v>
      </c>
    </row>
    <row r="336" spans="1:3" x14ac:dyDescent="0.55000000000000004">
      <c r="A336">
        <v>930555450</v>
      </c>
      <c r="B336">
        <v>2</v>
      </c>
      <c r="C336" t="s">
        <v>124</v>
      </c>
    </row>
    <row r="337" spans="1:3" x14ac:dyDescent="0.55000000000000004">
      <c r="A337">
        <v>930569986</v>
      </c>
      <c r="B337">
        <v>6</v>
      </c>
      <c r="C337" t="s">
        <v>124</v>
      </c>
    </row>
    <row r="338" spans="1:3" hidden="1" x14ac:dyDescent="0.55000000000000004">
      <c r="A338">
        <v>930605149</v>
      </c>
      <c r="B338">
        <v>30</v>
      </c>
      <c r="C338" t="s">
        <v>124</v>
      </c>
    </row>
    <row r="339" spans="1:3" x14ac:dyDescent="0.55000000000000004">
      <c r="A339">
        <v>930667657</v>
      </c>
      <c r="B339">
        <v>4</v>
      </c>
      <c r="C339" t="s">
        <v>124</v>
      </c>
    </row>
    <row r="340" spans="1:3" hidden="1" x14ac:dyDescent="0.55000000000000004">
      <c r="A340">
        <v>930687349</v>
      </c>
      <c r="B340">
        <v>33</v>
      </c>
      <c r="C340" t="s">
        <v>124</v>
      </c>
    </row>
    <row r="341" spans="1:3" hidden="1" x14ac:dyDescent="0.55000000000000004">
      <c r="A341">
        <v>930690904</v>
      </c>
      <c r="B341">
        <v>23</v>
      </c>
      <c r="C341" t="s">
        <v>125</v>
      </c>
    </row>
    <row r="342" spans="1:3" hidden="1" x14ac:dyDescent="0.55000000000000004">
      <c r="A342">
        <v>930699039</v>
      </c>
      <c r="B342">
        <v>23</v>
      </c>
      <c r="C342" t="s">
        <v>126</v>
      </c>
    </row>
    <row r="343" spans="1:3" x14ac:dyDescent="0.55000000000000004">
      <c r="A343">
        <v>930701586</v>
      </c>
      <c r="B343">
        <v>1</v>
      </c>
      <c r="C343" t="s">
        <v>124</v>
      </c>
    </row>
    <row r="344" spans="1:3" x14ac:dyDescent="0.55000000000000004">
      <c r="A344">
        <v>930724885</v>
      </c>
      <c r="B344">
        <v>7</v>
      </c>
      <c r="C344" t="s">
        <v>124</v>
      </c>
    </row>
    <row r="345" spans="1:3" hidden="1" x14ac:dyDescent="0.55000000000000004">
      <c r="A345">
        <v>930725808</v>
      </c>
      <c r="B345">
        <v>27</v>
      </c>
      <c r="C345" t="s">
        <v>124</v>
      </c>
    </row>
    <row r="346" spans="1:3" hidden="1" x14ac:dyDescent="0.55000000000000004">
      <c r="A346">
        <v>930727573</v>
      </c>
      <c r="B346">
        <v>24</v>
      </c>
      <c r="C346" t="s">
        <v>127</v>
      </c>
    </row>
    <row r="347" spans="1:3" x14ac:dyDescent="0.55000000000000004">
      <c r="A347">
        <v>930769427</v>
      </c>
      <c r="B347">
        <v>14</v>
      </c>
      <c r="C347" t="s">
        <v>124</v>
      </c>
    </row>
    <row r="348" spans="1:3" x14ac:dyDescent="0.55000000000000004">
      <c r="A348">
        <v>930791445</v>
      </c>
      <c r="B348">
        <v>15</v>
      </c>
      <c r="C348" t="s">
        <v>124</v>
      </c>
    </row>
    <row r="349" spans="1:3" hidden="1" x14ac:dyDescent="0.55000000000000004">
      <c r="A349">
        <v>930794650</v>
      </c>
      <c r="B349">
        <v>25</v>
      </c>
      <c r="C349" t="s">
        <v>124</v>
      </c>
    </row>
    <row r="350" spans="1:3" x14ac:dyDescent="0.55000000000000004">
      <c r="A350">
        <v>930800084</v>
      </c>
      <c r="B350">
        <v>16</v>
      </c>
      <c r="C350" t="s">
        <v>124</v>
      </c>
    </row>
    <row r="351" spans="1:3" hidden="1" x14ac:dyDescent="0.55000000000000004">
      <c r="A351">
        <v>930806385</v>
      </c>
      <c r="B351">
        <v>20</v>
      </c>
      <c r="C351" t="s">
        <v>128</v>
      </c>
    </row>
    <row r="352" spans="1:3" hidden="1" x14ac:dyDescent="0.55000000000000004">
      <c r="A352">
        <v>930842059</v>
      </c>
      <c r="B352">
        <v>24</v>
      </c>
      <c r="C352" t="s">
        <v>129</v>
      </c>
    </row>
    <row r="353" spans="1:3" hidden="1" x14ac:dyDescent="0.55000000000000004">
      <c r="A353">
        <v>930850183</v>
      </c>
      <c r="B353">
        <v>24</v>
      </c>
      <c r="C353" t="s">
        <v>130</v>
      </c>
    </row>
    <row r="354" spans="1:3" x14ac:dyDescent="0.55000000000000004">
      <c r="A354">
        <v>930875810</v>
      </c>
      <c r="B354">
        <v>10</v>
      </c>
      <c r="C354" t="s">
        <v>124</v>
      </c>
    </row>
    <row r="355" spans="1:3" hidden="1" x14ac:dyDescent="0.55000000000000004">
      <c r="A355">
        <v>930887330</v>
      </c>
      <c r="B355">
        <v>19</v>
      </c>
      <c r="C355" t="s">
        <v>131</v>
      </c>
    </row>
    <row r="356" spans="1:3" x14ac:dyDescent="0.55000000000000004">
      <c r="A356">
        <v>930913634</v>
      </c>
      <c r="B356">
        <v>12</v>
      </c>
      <c r="C356" t="s">
        <v>124</v>
      </c>
    </row>
    <row r="357" spans="1:3" hidden="1" x14ac:dyDescent="0.55000000000000004">
      <c r="A357">
        <v>930922973</v>
      </c>
      <c r="B357">
        <v>22</v>
      </c>
      <c r="C357" t="s">
        <v>132</v>
      </c>
    </row>
    <row r="358" spans="1:3" hidden="1" x14ac:dyDescent="0.55000000000000004">
      <c r="A358">
        <v>930964124</v>
      </c>
      <c r="B358">
        <v>29</v>
      </c>
      <c r="C358" t="s">
        <v>124</v>
      </c>
    </row>
    <row r="359" spans="1:3" hidden="1" x14ac:dyDescent="0.55000000000000004">
      <c r="A359">
        <v>931017619</v>
      </c>
      <c r="B359">
        <v>26</v>
      </c>
      <c r="C359" t="s">
        <v>124</v>
      </c>
    </row>
    <row r="360" spans="1:3" x14ac:dyDescent="0.55000000000000004">
      <c r="A360">
        <v>931027807</v>
      </c>
      <c r="B360">
        <v>9</v>
      </c>
      <c r="C360" t="s">
        <v>124</v>
      </c>
    </row>
    <row r="361" spans="1:3" x14ac:dyDescent="0.55000000000000004">
      <c r="A361">
        <v>931034501</v>
      </c>
      <c r="B361">
        <v>5</v>
      </c>
      <c r="C361" t="s">
        <v>124</v>
      </c>
    </row>
    <row r="362" spans="1:3" hidden="1" x14ac:dyDescent="0.55000000000000004">
      <c r="A362">
        <v>931045678</v>
      </c>
      <c r="B362">
        <v>20</v>
      </c>
      <c r="C362" t="s">
        <v>133</v>
      </c>
    </row>
    <row r="363" spans="1:3" hidden="1" x14ac:dyDescent="0.55000000000000004">
      <c r="A363">
        <v>931098054</v>
      </c>
      <c r="B363">
        <v>21</v>
      </c>
      <c r="C363" t="s">
        <v>134</v>
      </c>
    </row>
    <row r="364" spans="1:3" x14ac:dyDescent="0.55000000000000004">
      <c r="A364">
        <v>931136191</v>
      </c>
      <c r="B364">
        <v>17</v>
      </c>
      <c r="C364" t="s">
        <v>124</v>
      </c>
    </row>
    <row r="365" spans="1:3" x14ac:dyDescent="0.55000000000000004">
      <c r="A365">
        <v>931203202</v>
      </c>
      <c r="B365">
        <v>13</v>
      </c>
      <c r="C365" t="s">
        <v>124</v>
      </c>
    </row>
    <row r="366" spans="1:3" x14ac:dyDescent="0.55000000000000004">
      <c r="A366">
        <v>931218670</v>
      </c>
      <c r="B366">
        <v>3</v>
      </c>
      <c r="C366" t="s">
        <v>124</v>
      </c>
    </row>
    <row r="367" spans="1:3" hidden="1" x14ac:dyDescent="0.55000000000000004">
      <c r="A367">
        <v>931252655</v>
      </c>
      <c r="B367">
        <v>19</v>
      </c>
      <c r="C367" t="s">
        <v>135</v>
      </c>
    </row>
    <row r="368" spans="1:3" hidden="1" x14ac:dyDescent="0.55000000000000004">
      <c r="A368">
        <v>931304868</v>
      </c>
      <c r="B368">
        <v>32</v>
      </c>
      <c r="C368" t="s">
        <v>124</v>
      </c>
    </row>
    <row r="369" spans="1:3" hidden="1" x14ac:dyDescent="0.55000000000000004">
      <c r="A369">
        <v>931367070</v>
      </c>
      <c r="B369">
        <v>19</v>
      </c>
      <c r="C369" t="s">
        <v>136</v>
      </c>
    </row>
    <row r="370" spans="1:3" hidden="1" x14ac:dyDescent="0.55000000000000004">
      <c r="A370">
        <v>955353673</v>
      </c>
      <c r="B370">
        <v>34</v>
      </c>
      <c r="C370" t="s">
        <v>55</v>
      </c>
    </row>
    <row r="371" spans="1:3" x14ac:dyDescent="0.55000000000000004">
      <c r="A371">
        <v>955390942</v>
      </c>
      <c r="B371">
        <v>8</v>
      </c>
      <c r="C371" t="s">
        <v>55</v>
      </c>
    </row>
    <row r="372" spans="1:3" hidden="1" x14ac:dyDescent="0.55000000000000004">
      <c r="A372">
        <v>955468386</v>
      </c>
      <c r="B372">
        <v>28</v>
      </c>
      <c r="C372" t="s">
        <v>55</v>
      </c>
    </row>
    <row r="373" spans="1:3" x14ac:dyDescent="0.55000000000000004">
      <c r="A373">
        <v>955508633</v>
      </c>
      <c r="B373">
        <v>11</v>
      </c>
      <c r="C373" t="s">
        <v>55</v>
      </c>
    </row>
    <row r="374" spans="1:3" hidden="1" x14ac:dyDescent="0.55000000000000004">
      <c r="A374">
        <v>955530265</v>
      </c>
      <c r="B374">
        <v>31</v>
      </c>
      <c r="C374" t="s">
        <v>55</v>
      </c>
    </row>
    <row r="375" spans="1:3" x14ac:dyDescent="0.55000000000000004">
      <c r="A375">
        <v>955554307</v>
      </c>
      <c r="B375">
        <v>2</v>
      </c>
      <c r="C375" t="s">
        <v>55</v>
      </c>
    </row>
    <row r="376" spans="1:3" x14ac:dyDescent="0.55000000000000004">
      <c r="A376">
        <v>955568829</v>
      </c>
      <c r="B376">
        <v>6</v>
      </c>
      <c r="C376" t="s">
        <v>55</v>
      </c>
    </row>
    <row r="377" spans="1:3" hidden="1" x14ac:dyDescent="0.55000000000000004">
      <c r="A377">
        <v>955570889</v>
      </c>
      <c r="B377">
        <v>30</v>
      </c>
      <c r="C377" t="s">
        <v>55</v>
      </c>
    </row>
    <row r="378" spans="1:3" x14ac:dyDescent="0.55000000000000004">
      <c r="A378">
        <v>955666500</v>
      </c>
      <c r="B378">
        <v>4</v>
      </c>
      <c r="C378" t="s">
        <v>55</v>
      </c>
    </row>
    <row r="379" spans="1:3" hidden="1" x14ac:dyDescent="0.55000000000000004">
      <c r="A379">
        <v>955682091</v>
      </c>
      <c r="B379">
        <v>33</v>
      </c>
      <c r="C379" t="s">
        <v>55</v>
      </c>
    </row>
    <row r="380" spans="1:3" x14ac:dyDescent="0.55000000000000004">
      <c r="A380">
        <v>955700383</v>
      </c>
      <c r="B380">
        <v>1</v>
      </c>
      <c r="C380" t="s">
        <v>55</v>
      </c>
    </row>
    <row r="381" spans="1:3" hidden="1" x14ac:dyDescent="0.55000000000000004">
      <c r="A381">
        <v>955712413</v>
      </c>
      <c r="B381">
        <v>27</v>
      </c>
      <c r="C381" t="s">
        <v>55</v>
      </c>
    </row>
    <row r="382" spans="1:3" x14ac:dyDescent="0.55000000000000004">
      <c r="A382">
        <v>955719943</v>
      </c>
      <c r="B382">
        <v>7</v>
      </c>
      <c r="C382" t="s">
        <v>55</v>
      </c>
    </row>
    <row r="383" spans="1:3" x14ac:dyDescent="0.55000000000000004">
      <c r="A383">
        <v>955768270</v>
      </c>
      <c r="B383">
        <v>14</v>
      </c>
      <c r="C383" t="s">
        <v>55</v>
      </c>
    </row>
    <row r="384" spans="1:3" x14ac:dyDescent="0.55000000000000004">
      <c r="A384">
        <v>955780767</v>
      </c>
      <c r="B384">
        <v>15</v>
      </c>
      <c r="C384" t="s">
        <v>55</v>
      </c>
    </row>
    <row r="385" spans="1:3" hidden="1" x14ac:dyDescent="0.55000000000000004">
      <c r="A385">
        <v>955794108</v>
      </c>
      <c r="B385">
        <v>25</v>
      </c>
      <c r="C385" t="s">
        <v>55</v>
      </c>
    </row>
    <row r="386" spans="1:3" x14ac:dyDescent="0.55000000000000004">
      <c r="A386">
        <v>955806551</v>
      </c>
      <c r="B386">
        <v>16</v>
      </c>
      <c r="C386" t="s">
        <v>55</v>
      </c>
    </row>
    <row r="387" spans="1:3" x14ac:dyDescent="0.55000000000000004">
      <c r="A387">
        <v>955874653</v>
      </c>
      <c r="B387">
        <v>10</v>
      </c>
      <c r="C387" t="s">
        <v>55</v>
      </c>
    </row>
    <row r="388" spans="1:3" x14ac:dyDescent="0.55000000000000004">
      <c r="A388">
        <v>955912477</v>
      </c>
      <c r="B388">
        <v>12</v>
      </c>
      <c r="C388" t="s">
        <v>55</v>
      </c>
    </row>
    <row r="389" spans="1:3" hidden="1" x14ac:dyDescent="0.55000000000000004">
      <c r="A389">
        <v>955963582</v>
      </c>
      <c r="B389">
        <v>29</v>
      </c>
      <c r="C389" t="s">
        <v>55</v>
      </c>
    </row>
    <row r="390" spans="1:3" hidden="1" x14ac:dyDescent="0.55000000000000004">
      <c r="A390">
        <v>956017240</v>
      </c>
      <c r="B390">
        <v>26</v>
      </c>
      <c r="C390" t="s">
        <v>55</v>
      </c>
    </row>
    <row r="391" spans="1:3" x14ac:dyDescent="0.55000000000000004">
      <c r="A391">
        <v>956026650</v>
      </c>
      <c r="B391">
        <v>9</v>
      </c>
      <c r="C391" t="s">
        <v>55</v>
      </c>
    </row>
    <row r="392" spans="1:3" x14ac:dyDescent="0.55000000000000004">
      <c r="A392">
        <v>956033298</v>
      </c>
      <c r="B392">
        <v>5</v>
      </c>
      <c r="C392" t="s">
        <v>55</v>
      </c>
    </row>
    <row r="393" spans="1:3" x14ac:dyDescent="0.55000000000000004">
      <c r="A393">
        <v>956139995</v>
      </c>
      <c r="B393">
        <v>17</v>
      </c>
      <c r="C393" t="s">
        <v>55</v>
      </c>
    </row>
    <row r="394" spans="1:3" x14ac:dyDescent="0.55000000000000004">
      <c r="A394">
        <v>956202059</v>
      </c>
      <c r="B394">
        <v>13</v>
      </c>
      <c r="C394" t="s">
        <v>55</v>
      </c>
    </row>
    <row r="395" spans="1:3" x14ac:dyDescent="0.55000000000000004">
      <c r="A395">
        <v>956217513</v>
      </c>
      <c r="B395">
        <v>3</v>
      </c>
      <c r="C395" t="s">
        <v>55</v>
      </c>
    </row>
    <row r="396" spans="1:3" hidden="1" x14ac:dyDescent="0.55000000000000004">
      <c r="A396">
        <v>956304732</v>
      </c>
      <c r="B396">
        <v>32</v>
      </c>
      <c r="C396" t="s">
        <v>55</v>
      </c>
    </row>
    <row r="397" spans="1:3" hidden="1" x14ac:dyDescent="0.55000000000000004">
      <c r="A397">
        <v>1200357605</v>
      </c>
      <c r="B397">
        <v>24</v>
      </c>
      <c r="C397" t="s">
        <v>1</v>
      </c>
    </row>
    <row r="398" spans="1:3" hidden="1" x14ac:dyDescent="0.55000000000000004">
      <c r="A398">
        <v>1200385934</v>
      </c>
      <c r="B398">
        <v>34</v>
      </c>
      <c r="C398" t="s">
        <v>137</v>
      </c>
    </row>
    <row r="399" spans="1:3" hidden="1" x14ac:dyDescent="0.55000000000000004">
      <c r="A399">
        <v>1200386752</v>
      </c>
      <c r="B399">
        <v>34</v>
      </c>
      <c r="C399" t="s">
        <v>0</v>
      </c>
    </row>
    <row r="400" spans="1:3" x14ac:dyDescent="0.55000000000000004">
      <c r="A400">
        <v>1200424172</v>
      </c>
      <c r="B400">
        <v>8</v>
      </c>
      <c r="C400" t="s">
        <v>138</v>
      </c>
    </row>
    <row r="401" spans="1:3" x14ac:dyDescent="0.55000000000000004">
      <c r="A401">
        <v>1200424992</v>
      </c>
      <c r="B401">
        <v>8</v>
      </c>
      <c r="C401" t="s">
        <v>0</v>
      </c>
    </row>
    <row r="402" spans="1:3" hidden="1" x14ac:dyDescent="0.55000000000000004">
      <c r="A402">
        <v>1200500578</v>
      </c>
      <c r="B402">
        <v>28</v>
      </c>
      <c r="C402" t="s">
        <v>139</v>
      </c>
    </row>
    <row r="403" spans="1:3" hidden="1" x14ac:dyDescent="0.55000000000000004">
      <c r="A403">
        <v>1200501396</v>
      </c>
      <c r="B403">
        <v>28</v>
      </c>
      <c r="C403" t="s">
        <v>0</v>
      </c>
    </row>
    <row r="404" spans="1:3" x14ac:dyDescent="0.55000000000000004">
      <c r="A404">
        <v>1200541078</v>
      </c>
      <c r="B404">
        <v>11</v>
      </c>
      <c r="C404" t="s">
        <v>140</v>
      </c>
    </row>
    <row r="405" spans="1:3" x14ac:dyDescent="0.55000000000000004">
      <c r="A405">
        <v>1200541897</v>
      </c>
      <c r="B405">
        <v>11</v>
      </c>
      <c r="C405" t="s">
        <v>0</v>
      </c>
    </row>
    <row r="406" spans="1:3" hidden="1" x14ac:dyDescent="0.55000000000000004">
      <c r="A406">
        <v>1200562521</v>
      </c>
      <c r="B406">
        <v>31</v>
      </c>
      <c r="C406" t="s">
        <v>141</v>
      </c>
    </row>
    <row r="407" spans="1:3" hidden="1" x14ac:dyDescent="0.55000000000000004">
      <c r="A407">
        <v>1200563340</v>
      </c>
      <c r="B407">
        <v>31</v>
      </c>
      <c r="C407" t="s">
        <v>0</v>
      </c>
    </row>
    <row r="408" spans="1:3" x14ac:dyDescent="0.55000000000000004">
      <c r="A408">
        <v>1200588122</v>
      </c>
      <c r="B408">
        <v>2</v>
      </c>
      <c r="C408" t="s">
        <v>142</v>
      </c>
    </row>
    <row r="409" spans="1:3" x14ac:dyDescent="0.55000000000000004">
      <c r="A409">
        <v>1200588941</v>
      </c>
      <c r="B409">
        <v>2</v>
      </c>
      <c r="C409" t="s">
        <v>0</v>
      </c>
    </row>
    <row r="410" spans="1:3" x14ac:dyDescent="0.55000000000000004">
      <c r="A410">
        <v>1200601644</v>
      </c>
      <c r="B410">
        <v>6</v>
      </c>
      <c r="C410" t="s">
        <v>143</v>
      </c>
    </row>
    <row r="411" spans="1:3" x14ac:dyDescent="0.55000000000000004">
      <c r="A411">
        <v>1200602462</v>
      </c>
      <c r="B411">
        <v>6</v>
      </c>
      <c r="C411" t="s">
        <v>0</v>
      </c>
    </row>
    <row r="412" spans="1:3" hidden="1" x14ac:dyDescent="0.55000000000000004">
      <c r="A412">
        <v>1200602994</v>
      </c>
      <c r="B412">
        <v>30</v>
      </c>
      <c r="C412" t="s">
        <v>144</v>
      </c>
    </row>
    <row r="413" spans="1:3" hidden="1" x14ac:dyDescent="0.55000000000000004">
      <c r="A413">
        <v>1200603813</v>
      </c>
      <c r="B413">
        <v>30</v>
      </c>
      <c r="C413" t="s">
        <v>0</v>
      </c>
    </row>
    <row r="414" spans="1:3" hidden="1" x14ac:dyDescent="0.55000000000000004">
      <c r="A414">
        <v>1200649083</v>
      </c>
      <c r="B414">
        <v>18</v>
      </c>
      <c r="C414" t="s">
        <v>1</v>
      </c>
    </row>
    <row r="415" spans="1:3" x14ac:dyDescent="0.55000000000000004">
      <c r="A415">
        <v>1200698359</v>
      </c>
      <c r="B415">
        <v>4</v>
      </c>
      <c r="C415" t="s">
        <v>145</v>
      </c>
    </row>
    <row r="416" spans="1:3" x14ac:dyDescent="0.55000000000000004">
      <c r="A416">
        <v>1200699159</v>
      </c>
      <c r="B416">
        <v>4</v>
      </c>
      <c r="C416" t="s">
        <v>0</v>
      </c>
    </row>
    <row r="417" spans="1:3" hidden="1" x14ac:dyDescent="0.55000000000000004">
      <c r="A417">
        <v>1200714211</v>
      </c>
      <c r="B417">
        <v>33</v>
      </c>
      <c r="C417" t="s">
        <v>146</v>
      </c>
    </row>
    <row r="418" spans="1:3" hidden="1" x14ac:dyDescent="0.55000000000000004">
      <c r="A418">
        <v>1200715030</v>
      </c>
      <c r="B418">
        <v>33</v>
      </c>
      <c r="C418" t="s">
        <v>0</v>
      </c>
    </row>
    <row r="419" spans="1:3" x14ac:dyDescent="0.55000000000000004">
      <c r="A419">
        <v>1200734703</v>
      </c>
      <c r="B419">
        <v>1</v>
      </c>
      <c r="C419" t="s">
        <v>147</v>
      </c>
    </row>
    <row r="420" spans="1:3" x14ac:dyDescent="0.55000000000000004">
      <c r="A420">
        <v>1200735522</v>
      </c>
      <c r="B420">
        <v>1</v>
      </c>
      <c r="C420" t="s">
        <v>0</v>
      </c>
    </row>
    <row r="421" spans="1:3" hidden="1" x14ac:dyDescent="0.55000000000000004">
      <c r="A421">
        <v>1200744500</v>
      </c>
      <c r="B421">
        <v>27</v>
      </c>
      <c r="C421" t="s">
        <v>148</v>
      </c>
    </row>
    <row r="422" spans="1:3" hidden="1" x14ac:dyDescent="0.55000000000000004">
      <c r="A422">
        <v>1200745319</v>
      </c>
      <c r="B422">
        <v>27</v>
      </c>
      <c r="C422" t="s">
        <v>0</v>
      </c>
    </row>
    <row r="423" spans="1:3" x14ac:dyDescent="0.55000000000000004">
      <c r="A423">
        <v>1200753146</v>
      </c>
      <c r="B423">
        <v>7</v>
      </c>
      <c r="C423" t="s">
        <v>149</v>
      </c>
    </row>
    <row r="424" spans="1:3" x14ac:dyDescent="0.55000000000000004">
      <c r="A424">
        <v>1200753964</v>
      </c>
      <c r="B424">
        <v>7</v>
      </c>
      <c r="C424" t="s">
        <v>0</v>
      </c>
    </row>
    <row r="425" spans="1:3" hidden="1" x14ac:dyDescent="0.55000000000000004">
      <c r="A425">
        <v>1200795058</v>
      </c>
      <c r="B425">
        <v>20</v>
      </c>
      <c r="C425" t="s">
        <v>1</v>
      </c>
    </row>
    <row r="426" spans="1:3" x14ac:dyDescent="0.55000000000000004">
      <c r="A426">
        <v>1200801509</v>
      </c>
      <c r="B426">
        <v>14</v>
      </c>
      <c r="C426" t="s">
        <v>150</v>
      </c>
    </row>
    <row r="427" spans="1:3" x14ac:dyDescent="0.55000000000000004">
      <c r="A427">
        <v>1200802327</v>
      </c>
      <c r="B427">
        <v>14</v>
      </c>
      <c r="C427" t="s">
        <v>0</v>
      </c>
    </row>
    <row r="428" spans="1:3" x14ac:dyDescent="0.55000000000000004">
      <c r="A428">
        <v>1200814608</v>
      </c>
      <c r="B428">
        <v>15</v>
      </c>
      <c r="C428" t="s">
        <v>151</v>
      </c>
    </row>
    <row r="429" spans="1:3" x14ac:dyDescent="0.55000000000000004">
      <c r="A429">
        <v>1200815426</v>
      </c>
      <c r="B429">
        <v>15</v>
      </c>
      <c r="C429" t="s">
        <v>0</v>
      </c>
    </row>
    <row r="430" spans="1:3" hidden="1" x14ac:dyDescent="0.55000000000000004">
      <c r="A430">
        <v>1200825516</v>
      </c>
      <c r="B430">
        <v>25</v>
      </c>
      <c r="C430" t="s">
        <v>152</v>
      </c>
    </row>
    <row r="431" spans="1:3" hidden="1" x14ac:dyDescent="0.55000000000000004">
      <c r="A431">
        <v>1200826334</v>
      </c>
      <c r="B431">
        <v>25</v>
      </c>
      <c r="C431" t="s">
        <v>0</v>
      </c>
    </row>
    <row r="432" spans="1:3" x14ac:dyDescent="0.55000000000000004">
      <c r="A432">
        <v>1200832806</v>
      </c>
      <c r="B432">
        <v>16</v>
      </c>
      <c r="C432" t="s">
        <v>153</v>
      </c>
    </row>
    <row r="433" spans="1:3" x14ac:dyDescent="0.55000000000000004">
      <c r="A433">
        <v>1200833624</v>
      </c>
      <c r="B433">
        <v>16</v>
      </c>
      <c r="C433" t="s">
        <v>0</v>
      </c>
    </row>
    <row r="434" spans="1:3" x14ac:dyDescent="0.55000000000000004">
      <c r="A434">
        <v>1200908356</v>
      </c>
      <c r="B434">
        <v>10</v>
      </c>
      <c r="C434" t="s">
        <v>154</v>
      </c>
    </row>
    <row r="435" spans="1:3" x14ac:dyDescent="0.55000000000000004">
      <c r="A435">
        <v>1200909174</v>
      </c>
      <c r="B435">
        <v>10</v>
      </c>
      <c r="C435" t="s">
        <v>0</v>
      </c>
    </row>
    <row r="436" spans="1:3" x14ac:dyDescent="0.55000000000000004">
      <c r="A436">
        <v>1200944065</v>
      </c>
      <c r="B436">
        <v>12</v>
      </c>
      <c r="C436" t="s">
        <v>155</v>
      </c>
    </row>
    <row r="437" spans="1:3" x14ac:dyDescent="0.55000000000000004">
      <c r="A437">
        <v>1200944865</v>
      </c>
      <c r="B437">
        <v>12</v>
      </c>
      <c r="C437" t="s">
        <v>0</v>
      </c>
    </row>
    <row r="438" spans="1:3" hidden="1" x14ac:dyDescent="0.55000000000000004">
      <c r="A438">
        <v>1200985635</v>
      </c>
      <c r="B438">
        <v>22</v>
      </c>
      <c r="C438" t="s">
        <v>1</v>
      </c>
    </row>
    <row r="439" spans="1:3" hidden="1" x14ac:dyDescent="0.55000000000000004">
      <c r="A439">
        <v>1200995845</v>
      </c>
      <c r="B439">
        <v>29</v>
      </c>
      <c r="C439" t="s">
        <v>156</v>
      </c>
    </row>
    <row r="440" spans="1:3" hidden="1" x14ac:dyDescent="0.55000000000000004">
      <c r="A440">
        <v>1200996663</v>
      </c>
      <c r="B440">
        <v>29</v>
      </c>
      <c r="C440" t="s">
        <v>0</v>
      </c>
    </row>
    <row r="441" spans="1:3" hidden="1" x14ac:dyDescent="0.55000000000000004">
      <c r="A441">
        <v>1201041636</v>
      </c>
      <c r="B441">
        <v>19</v>
      </c>
      <c r="C441" t="s">
        <v>1</v>
      </c>
    </row>
    <row r="442" spans="1:3" hidden="1" x14ac:dyDescent="0.55000000000000004">
      <c r="A442">
        <v>1201049354</v>
      </c>
      <c r="B442">
        <v>26</v>
      </c>
      <c r="C442" t="s">
        <v>157</v>
      </c>
    </row>
    <row r="443" spans="1:3" hidden="1" x14ac:dyDescent="0.55000000000000004">
      <c r="A443">
        <v>1201050172</v>
      </c>
      <c r="B443">
        <v>26</v>
      </c>
      <c r="C443" t="s">
        <v>0</v>
      </c>
    </row>
    <row r="444" spans="1:3" x14ac:dyDescent="0.55000000000000004">
      <c r="A444">
        <v>1201060531</v>
      </c>
      <c r="B444">
        <v>9</v>
      </c>
      <c r="C444" t="s">
        <v>158</v>
      </c>
    </row>
    <row r="445" spans="1:3" x14ac:dyDescent="0.55000000000000004">
      <c r="A445">
        <v>1201061349</v>
      </c>
      <c r="B445">
        <v>9</v>
      </c>
      <c r="C445" t="s">
        <v>0</v>
      </c>
    </row>
    <row r="446" spans="1:3" x14ac:dyDescent="0.55000000000000004">
      <c r="A446">
        <v>1201066894</v>
      </c>
      <c r="B446">
        <v>5</v>
      </c>
      <c r="C446" t="s">
        <v>159</v>
      </c>
    </row>
    <row r="447" spans="1:3" x14ac:dyDescent="0.55000000000000004">
      <c r="A447">
        <v>1201067712</v>
      </c>
      <c r="B447">
        <v>5</v>
      </c>
      <c r="C447" t="s">
        <v>0</v>
      </c>
    </row>
    <row r="448" spans="1:3" x14ac:dyDescent="0.55000000000000004">
      <c r="A448">
        <v>1201168893</v>
      </c>
      <c r="B448">
        <v>17</v>
      </c>
      <c r="C448" t="s">
        <v>160</v>
      </c>
    </row>
    <row r="449" spans="1:3" x14ac:dyDescent="0.55000000000000004">
      <c r="A449">
        <v>1201169712</v>
      </c>
      <c r="B449">
        <v>17</v>
      </c>
      <c r="C449" t="s">
        <v>0</v>
      </c>
    </row>
    <row r="450" spans="1:3" hidden="1" x14ac:dyDescent="0.55000000000000004">
      <c r="A450">
        <v>1201229248</v>
      </c>
      <c r="B450">
        <v>21</v>
      </c>
      <c r="C450" t="s">
        <v>1</v>
      </c>
    </row>
    <row r="451" spans="1:3" x14ac:dyDescent="0.55000000000000004">
      <c r="A451">
        <v>1201235997</v>
      </c>
      <c r="B451">
        <v>13</v>
      </c>
      <c r="C451" t="s">
        <v>161</v>
      </c>
    </row>
    <row r="452" spans="1:3" x14ac:dyDescent="0.55000000000000004">
      <c r="A452">
        <v>1201236815</v>
      </c>
      <c r="B452">
        <v>13</v>
      </c>
      <c r="C452" t="s">
        <v>0</v>
      </c>
    </row>
    <row r="453" spans="1:3" x14ac:dyDescent="0.55000000000000004">
      <c r="A453">
        <v>1201251424</v>
      </c>
      <c r="B453">
        <v>3</v>
      </c>
      <c r="C453" t="s">
        <v>162</v>
      </c>
    </row>
    <row r="454" spans="1:3" x14ac:dyDescent="0.55000000000000004">
      <c r="A454">
        <v>1201252243</v>
      </c>
      <c r="B454">
        <v>3</v>
      </c>
      <c r="C454" t="s">
        <v>0</v>
      </c>
    </row>
    <row r="455" spans="1:3" hidden="1" x14ac:dyDescent="0.55000000000000004">
      <c r="A455">
        <v>1201267804</v>
      </c>
      <c r="B455">
        <v>23</v>
      </c>
      <c r="C455" t="s">
        <v>1</v>
      </c>
    </row>
    <row r="456" spans="1:3" hidden="1" x14ac:dyDescent="0.55000000000000004">
      <c r="A456">
        <v>1201336941</v>
      </c>
      <c r="B456">
        <v>32</v>
      </c>
      <c r="C456" t="s">
        <v>163</v>
      </c>
    </row>
    <row r="457" spans="1:3" hidden="1" x14ac:dyDescent="0.55000000000000004">
      <c r="A457">
        <v>1201337760</v>
      </c>
      <c r="B457">
        <v>32</v>
      </c>
      <c r="C457" t="s">
        <v>0</v>
      </c>
    </row>
    <row r="458" spans="1:3" hidden="1" x14ac:dyDescent="0.55000000000000004">
      <c r="A458">
        <v>1230385506</v>
      </c>
      <c r="B458">
        <v>34</v>
      </c>
      <c r="C458" t="s">
        <v>164</v>
      </c>
    </row>
    <row r="459" spans="1:3" x14ac:dyDescent="0.55000000000000004">
      <c r="A459">
        <v>1230423435</v>
      </c>
      <c r="B459">
        <v>8</v>
      </c>
      <c r="C459" t="s">
        <v>164</v>
      </c>
    </row>
    <row r="460" spans="1:3" hidden="1" x14ac:dyDescent="0.55000000000000004">
      <c r="A460">
        <v>1230500079</v>
      </c>
      <c r="B460">
        <v>28</v>
      </c>
      <c r="C460" t="s">
        <v>164</v>
      </c>
    </row>
    <row r="461" spans="1:3" x14ac:dyDescent="0.55000000000000004">
      <c r="A461">
        <v>1230541035</v>
      </c>
      <c r="B461">
        <v>11</v>
      </c>
      <c r="C461" t="s">
        <v>164</v>
      </c>
    </row>
    <row r="462" spans="1:3" hidden="1" x14ac:dyDescent="0.55000000000000004">
      <c r="A462">
        <v>1230562083</v>
      </c>
      <c r="B462">
        <v>31</v>
      </c>
      <c r="C462" t="s">
        <v>164</v>
      </c>
    </row>
    <row r="463" spans="1:3" x14ac:dyDescent="0.55000000000000004">
      <c r="A463">
        <v>1230586680</v>
      </c>
      <c r="B463">
        <v>2</v>
      </c>
      <c r="C463" t="s">
        <v>164</v>
      </c>
    </row>
    <row r="464" spans="1:3" hidden="1" x14ac:dyDescent="0.55000000000000004">
      <c r="A464">
        <v>1230592219</v>
      </c>
      <c r="B464">
        <v>24</v>
      </c>
      <c r="C464" t="s">
        <v>165</v>
      </c>
    </row>
    <row r="465" spans="1:3" x14ac:dyDescent="0.55000000000000004">
      <c r="A465">
        <v>1230601216</v>
      </c>
      <c r="B465">
        <v>6</v>
      </c>
      <c r="C465" t="s">
        <v>164</v>
      </c>
    </row>
    <row r="466" spans="1:3" hidden="1" x14ac:dyDescent="0.55000000000000004">
      <c r="A466">
        <v>1230602498</v>
      </c>
      <c r="B466">
        <v>30</v>
      </c>
      <c r="C466" t="s">
        <v>164</v>
      </c>
    </row>
    <row r="467" spans="1:3" x14ac:dyDescent="0.55000000000000004">
      <c r="A467">
        <v>1230698887</v>
      </c>
      <c r="B467">
        <v>4</v>
      </c>
      <c r="C467" t="s">
        <v>164</v>
      </c>
    </row>
    <row r="468" spans="1:3" hidden="1" x14ac:dyDescent="0.55000000000000004">
      <c r="A468">
        <v>1230713761</v>
      </c>
      <c r="B468">
        <v>33</v>
      </c>
      <c r="C468" t="s">
        <v>164</v>
      </c>
    </row>
    <row r="469" spans="1:3" hidden="1" x14ac:dyDescent="0.55000000000000004">
      <c r="A469">
        <v>1230721506</v>
      </c>
      <c r="B469">
        <v>23</v>
      </c>
      <c r="C469" t="s">
        <v>166</v>
      </c>
    </row>
    <row r="470" spans="1:3" hidden="1" x14ac:dyDescent="0.55000000000000004">
      <c r="A470">
        <v>1230729352</v>
      </c>
      <c r="B470">
        <v>20</v>
      </c>
      <c r="C470" t="s">
        <v>167</v>
      </c>
    </row>
    <row r="471" spans="1:3" hidden="1" x14ac:dyDescent="0.55000000000000004">
      <c r="A471">
        <v>1230729566</v>
      </c>
      <c r="B471">
        <v>23</v>
      </c>
      <c r="C471" t="s">
        <v>168</v>
      </c>
    </row>
    <row r="472" spans="1:3" x14ac:dyDescent="0.55000000000000004">
      <c r="A472">
        <v>1230732771</v>
      </c>
      <c r="B472">
        <v>1</v>
      </c>
      <c r="C472" t="s">
        <v>164</v>
      </c>
    </row>
    <row r="473" spans="1:3" hidden="1" x14ac:dyDescent="0.55000000000000004">
      <c r="A473">
        <v>1230744022</v>
      </c>
      <c r="B473">
        <v>27</v>
      </c>
      <c r="C473" t="s">
        <v>164</v>
      </c>
    </row>
    <row r="474" spans="1:3" x14ac:dyDescent="0.55000000000000004">
      <c r="A474">
        <v>1230752345</v>
      </c>
      <c r="B474">
        <v>7</v>
      </c>
      <c r="C474" t="s">
        <v>164</v>
      </c>
    </row>
    <row r="475" spans="1:3" hidden="1" x14ac:dyDescent="0.55000000000000004">
      <c r="A475">
        <v>1230792371</v>
      </c>
      <c r="B475">
        <v>24</v>
      </c>
      <c r="C475" t="s">
        <v>169</v>
      </c>
    </row>
    <row r="476" spans="1:3" x14ac:dyDescent="0.55000000000000004">
      <c r="A476">
        <v>1230800717</v>
      </c>
      <c r="B476">
        <v>14</v>
      </c>
      <c r="C476" t="s">
        <v>164</v>
      </c>
    </row>
    <row r="477" spans="1:3" x14ac:dyDescent="0.55000000000000004">
      <c r="A477">
        <v>1230813169</v>
      </c>
      <c r="B477">
        <v>15</v>
      </c>
      <c r="C477" t="s">
        <v>164</v>
      </c>
    </row>
    <row r="478" spans="1:3" hidden="1" x14ac:dyDescent="0.55000000000000004">
      <c r="A478">
        <v>1230825926</v>
      </c>
      <c r="B478">
        <v>25</v>
      </c>
      <c r="C478" t="s">
        <v>164</v>
      </c>
    </row>
    <row r="479" spans="1:3" x14ac:dyDescent="0.55000000000000004">
      <c r="A479">
        <v>1230831315</v>
      </c>
      <c r="B479">
        <v>16</v>
      </c>
      <c r="C479" t="s">
        <v>164</v>
      </c>
    </row>
    <row r="480" spans="1:3" hidden="1" x14ac:dyDescent="0.55000000000000004">
      <c r="A480">
        <v>1230831685</v>
      </c>
      <c r="B480">
        <v>24</v>
      </c>
      <c r="C480" t="s">
        <v>170</v>
      </c>
    </row>
    <row r="481" spans="1:3" hidden="1" x14ac:dyDescent="0.55000000000000004">
      <c r="A481">
        <v>1230839814</v>
      </c>
      <c r="B481">
        <v>24</v>
      </c>
      <c r="C481" t="s">
        <v>171</v>
      </c>
    </row>
    <row r="482" spans="1:3" hidden="1" x14ac:dyDescent="0.55000000000000004">
      <c r="A482">
        <v>1230884233</v>
      </c>
      <c r="B482">
        <v>22</v>
      </c>
      <c r="C482" t="s">
        <v>172</v>
      </c>
    </row>
    <row r="483" spans="1:3" x14ac:dyDescent="0.55000000000000004">
      <c r="A483">
        <v>1230907040</v>
      </c>
      <c r="B483">
        <v>10</v>
      </c>
      <c r="C483" t="s">
        <v>164</v>
      </c>
    </row>
    <row r="484" spans="1:3" x14ac:dyDescent="0.55000000000000004">
      <c r="A484">
        <v>1230944864</v>
      </c>
      <c r="B484">
        <v>12</v>
      </c>
      <c r="C484" t="s">
        <v>164</v>
      </c>
    </row>
    <row r="485" spans="1:3" hidden="1" x14ac:dyDescent="0.55000000000000004">
      <c r="A485">
        <v>1230995400</v>
      </c>
      <c r="B485">
        <v>29</v>
      </c>
      <c r="C485" t="s">
        <v>164</v>
      </c>
    </row>
    <row r="486" spans="1:3" hidden="1" x14ac:dyDescent="0.55000000000000004">
      <c r="A486">
        <v>1231040225</v>
      </c>
      <c r="B486">
        <v>21</v>
      </c>
      <c r="C486" t="s">
        <v>173</v>
      </c>
    </row>
    <row r="487" spans="1:3" hidden="1" x14ac:dyDescent="0.55000000000000004">
      <c r="A487">
        <v>1231048849</v>
      </c>
      <c r="B487">
        <v>26</v>
      </c>
      <c r="C487" t="s">
        <v>164</v>
      </c>
    </row>
    <row r="488" spans="1:3" x14ac:dyDescent="0.55000000000000004">
      <c r="A488">
        <v>1231065686</v>
      </c>
      <c r="B488">
        <v>5</v>
      </c>
      <c r="C488" t="s">
        <v>164</v>
      </c>
    </row>
    <row r="489" spans="1:3" hidden="1" x14ac:dyDescent="0.55000000000000004">
      <c r="A489">
        <v>1231093720</v>
      </c>
      <c r="B489">
        <v>20</v>
      </c>
      <c r="C489" t="s">
        <v>174</v>
      </c>
    </row>
    <row r="490" spans="1:3" x14ac:dyDescent="0.55000000000000004">
      <c r="A490">
        <v>1231103978</v>
      </c>
      <c r="B490">
        <v>9</v>
      </c>
      <c r="C490" t="s">
        <v>164</v>
      </c>
    </row>
    <row r="491" spans="1:3" x14ac:dyDescent="0.55000000000000004">
      <c r="A491">
        <v>1231167436</v>
      </c>
      <c r="B491">
        <v>17</v>
      </c>
      <c r="C491" t="s">
        <v>164</v>
      </c>
    </row>
    <row r="492" spans="1:3" x14ac:dyDescent="0.55000000000000004">
      <c r="A492">
        <v>1231258404</v>
      </c>
      <c r="B492">
        <v>3</v>
      </c>
      <c r="C492" t="s">
        <v>164</v>
      </c>
    </row>
    <row r="493" spans="1:3" hidden="1" x14ac:dyDescent="0.55000000000000004">
      <c r="A493">
        <v>1231336098</v>
      </c>
      <c r="B493">
        <v>32</v>
      </c>
      <c r="C493" t="s">
        <v>164</v>
      </c>
    </row>
    <row r="494" spans="1:3" hidden="1" x14ac:dyDescent="0.55000000000000004">
      <c r="A494">
        <v>1231349764</v>
      </c>
      <c r="B494">
        <v>19</v>
      </c>
      <c r="C494" t="s">
        <v>175</v>
      </c>
    </row>
    <row r="495" spans="1:3" x14ac:dyDescent="0.55000000000000004">
      <c r="A495">
        <v>1231370114</v>
      </c>
      <c r="B495">
        <v>13</v>
      </c>
      <c r="C495" t="s">
        <v>164</v>
      </c>
    </row>
    <row r="496" spans="1:3" hidden="1" x14ac:dyDescent="0.55000000000000004">
      <c r="A496">
        <v>1231760501</v>
      </c>
      <c r="B496">
        <v>19</v>
      </c>
      <c r="C496" t="s">
        <v>176</v>
      </c>
    </row>
    <row r="497" spans="1:3" hidden="1" x14ac:dyDescent="0.55000000000000004">
      <c r="A497">
        <v>1232126722</v>
      </c>
      <c r="B497">
        <v>19</v>
      </c>
      <c r="C497" t="s">
        <v>177</v>
      </c>
    </row>
    <row r="498" spans="1:3" hidden="1" x14ac:dyDescent="0.55000000000000004">
      <c r="A498">
        <v>1232134739</v>
      </c>
      <c r="B498">
        <v>19</v>
      </c>
      <c r="C498" t="s">
        <v>178</v>
      </c>
    </row>
    <row r="499" spans="1:3" hidden="1" x14ac:dyDescent="0.55000000000000004">
      <c r="A499">
        <v>1232142939</v>
      </c>
      <c r="B499">
        <v>19</v>
      </c>
      <c r="C499" t="s">
        <v>179</v>
      </c>
    </row>
    <row r="500" spans="1:3" hidden="1" x14ac:dyDescent="0.55000000000000004">
      <c r="A500">
        <v>1232149994</v>
      </c>
      <c r="B500">
        <v>19</v>
      </c>
      <c r="C500" t="s">
        <v>180</v>
      </c>
    </row>
    <row r="501" spans="1:3" hidden="1" x14ac:dyDescent="0.55000000000000004">
      <c r="A501">
        <v>1232624898</v>
      </c>
      <c r="B501">
        <v>19</v>
      </c>
      <c r="C501" t="s">
        <v>181</v>
      </c>
    </row>
    <row r="502" spans="1:3" hidden="1" x14ac:dyDescent="0.55000000000000004">
      <c r="A502">
        <v>1255384349</v>
      </c>
      <c r="B502">
        <v>34</v>
      </c>
      <c r="C502" t="s">
        <v>55</v>
      </c>
    </row>
    <row r="503" spans="1:3" x14ac:dyDescent="0.55000000000000004">
      <c r="A503">
        <v>1255422187</v>
      </c>
      <c r="B503">
        <v>8</v>
      </c>
      <c r="C503" t="s">
        <v>55</v>
      </c>
    </row>
    <row r="504" spans="1:3" hidden="1" x14ac:dyDescent="0.55000000000000004">
      <c r="A504">
        <v>1255498968</v>
      </c>
      <c r="B504">
        <v>28</v>
      </c>
      <c r="C504" t="s">
        <v>55</v>
      </c>
    </row>
    <row r="505" spans="1:3" x14ac:dyDescent="0.55000000000000004">
      <c r="A505">
        <v>1255539878</v>
      </c>
      <c r="B505">
        <v>11</v>
      </c>
      <c r="C505" t="s">
        <v>55</v>
      </c>
    </row>
    <row r="506" spans="1:3" hidden="1" x14ac:dyDescent="0.55000000000000004">
      <c r="A506">
        <v>1255560880</v>
      </c>
      <c r="B506">
        <v>31</v>
      </c>
      <c r="C506" t="s">
        <v>55</v>
      </c>
    </row>
    <row r="507" spans="1:3" x14ac:dyDescent="0.55000000000000004">
      <c r="A507">
        <v>1255585523</v>
      </c>
      <c r="B507">
        <v>2</v>
      </c>
      <c r="C507" t="s">
        <v>55</v>
      </c>
    </row>
    <row r="508" spans="1:3" x14ac:dyDescent="0.55000000000000004">
      <c r="A508">
        <v>1255600059</v>
      </c>
      <c r="B508">
        <v>6</v>
      </c>
      <c r="C508" t="s">
        <v>55</v>
      </c>
    </row>
    <row r="509" spans="1:3" hidden="1" x14ac:dyDescent="0.55000000000000004">
      <c r="A509">
        <v>1255601387</v>
      </c>
      <c r="B509">
        <v>30</v>
      </c>
      <c r="C509" t="s">
        <v>55</v>
      </c>
    </row>
    <row r="510" spans="1:3" x14ac:dyDescent="0.55000000000000004">
      <c r="A510">
        <v>1255697730</v>
      </c>
      <c r="B510">
        <v>4</v>
      </c>
      <c r="C510" t="s">
        <v>55</v>
      </c>
    </row>
    <row r="511" spans="1:3" hidden="1" x14ac:dyDescent="0.55000000000000004">
      <c r="A511">
        <v>1255712558</v>
      </c>
      <c r="B511">
        <v>33</v>
      </c>
      <c r="C511" t="s">
        <v>55</v>
      </c>
    </row>
    <row r="512" spans="1:3" x14ac:dyDescent="0.55000000000000004">
      <c r="A512">
        <v>1255731614</v>
      </c>
      <c r="B512">
        <v>1</v>
      </c>
      <c r="C512" t="s">
        <v>55</v>
      </c>
    </row>
    <row r="513" spans="1:3" hidden="1" x14ac:dyDescent="0.55000000000000004">
      <c r="A513">
        <v>1255742865</v>
      </c>
      <c r="B513">
        <v>27</v>
      </c>
      <c r="C513" t="s">
        <v>55</v>
      </c>
    </row>
    <row r="514" spans="1:3" x14ac:dyDescent="0.55000000000000004">
      <c r="A514">
        <v>1255751188</v>
      </c>
      <c r="B514">
        <v>7</v>
      </c>
      <c r="C514" t="s">
        <v>55</v>
      </c>
    </row>
    <row r="515" spans="1:3" x14ac:dyDescent="0.55000000000000004">
      <c r="A515">
        <v>1255799515</v>
      </c>
      <c r="B515">
        <v>14</v>
      </c>
      <c r="C515" t="s">
        <v>55</v>
      </c>
    </row>
    <row r="516" spans="1:3" x14ac:dyDescent="0.55000000000000004">
      <c r="A516">
        <v>1255811967</v>
      </c>
      <c r="B516">
        <v>15</v>
      </c>
      <c r="C516" t="s">
        <v>55</v>
      </c>
    </row>
    <row r="517" spans="1:3" hidden="1" x14ac:dyDescent="0.55000000000000004">
      <c r="A517">
        <v>1255824723</v>
      </c>
      <c r="B517">
        <v>25</v>
      </c>
      <c r="C517" t="s">
        <v>55</v>
      </c>
    </row>
    <row r="518" spans="1:3" x14ac:dyDescent="0.55000000000000004">
      <c r="A518">
        <v>1255830157</v>
      </c>
      <c r="B518">
        <v>16</v>
      </c>
      <c r="C518" t="s">
        <v>55</v>
      </c>
    </row>
    <row r="519" spans="1:3" x14ac:dyDescent="0.55000000000000004">
      <c r="A519">
        <v>1255905883</v>
      </c>
      <c r="B519">
        <v>10</v>
      </c>
      <c r="C519" t="s">
        <v>55</v>
      </c>
    </row>
    <row r="520" spans="1:3" x14ac:dyDescent="0.55000000000000004">
      <c r="A520">
        <v>1255943707</v>
      </c>
      <c r="B520">
        <v>12</v>
      </c>
      <c r="C520" t="s">
        <v>55</v>
      </c>
    </row>
    <row r="521" spans="1:3" hidden="1" x14ac:dyDescent="0.55000000000000004">
      <c r="A521">
        <v>1255994197</v>
      </c>
      <c r="B521">
        <v>29</v>
      </c>
      <c r="C521" t="s">
        <v>55</v>
      </c>
    </row>
    <row r="522" spans="1:3" hidden="1" x14ac:dyDescent="0.55000000000000004">
      <c r="A522">
        <v>1256047738</v>
      </c>
      <c r="B522">
        <v>26</v>
      </c>
      <c r="C522" t="s">
        <v>55</v>
      </c>
    </row>
    <row r="523" spans="1:3" x14ac:dyDescent="0.55000000000000004">
      <c r="A523">
        <v>1256057895</v>
      </c>
      <c r="B523">
        <v>9</v>
      </c>
      <c r="C523" t="s">
        <v>55</v>
      </c>
    </row>
    <row r="524" spans="1:3" x14ac:dyDescent="0.55000000000000004">
      <c r="A524">
        <v>1256064529</v>
      </c>
      <c r="B524">
        <v>5</v>
      </c>
      <c r="C524" t="s">
        <v>55</v>
      </c>
    </row>
    <row r="525" spans="1:3" x14ac:dyDescent="0.55000000000000004">
      <c r="A525">
        <v>1256166279</v>
      </c>
      <c r="B525">
        <v>17</v>
      </c>
      <c r="C525" t="s">
        <v>55</v>
      </c>
    </row>
    <row r="526" spans="1:3" x14ac:dyDescent="0.55000000000000004">
      <c r="A526">
        <v>1256233290</v>
      </c>
      <c r="B526">
        <v>13</v>
      </c>
      <c r="C526" t="s">
        <v>55</v>
      </c>
    </row>
    <row r="527" spans="1:3" x14ac:dyDescent="0.55000000000000004">
      <c r="A527">
        <v>1256248758</v>
      </c>
      <c r="B527">
        <v>3</v>
      </c>
      <c r="C527" t="s">
        <v>55</v>
      </c>
    </row>
    <row r="528" spans="1:3" hidden="1" x14ac:dyDescent="0.55000000000000004">
      <c r="A528">
        <v>1256334941</v>
      </c>
      <c r="B528">
        <v>32</v>
      </c>
      <c r="C528" t="s">
        <v>55</v>
      </c>
    </row>
    <row r="529" spans="1:3" hidden="1" x14ac:dyDescent="0.55000000000000004">
      <c r="A529">
        <v>1500353079</v>
      </c>
      <c r="B529">
        <v>34</v>
      </c>
      <c r="C529" t="s">
        <v>0</v>
      </c>
    </row>
    <row r="530" spans="1:3" hidden="1" x14ac:dyDescent="0.55000000000000004">
      <c r="A530">
        <v>1500357605</v>
      </c>
      <c r="B530">
        <v>24</v>
      </c>
      <c r="C530" t="s">
        <v>1</v>
      </c>
    </row>
    <row r="531" spans="1:3" hidden="1" x14ac:dyDescent="0.55000000000000004">
      <c r="A531">
        <v>1500387536</v>
      </c>
      <c r="B531">
        <v>34</v>
      </c>
      <c r="C531" t="s">
        <v>182</v>
      </c>
    </row>
    <row r="532" spans="1:3" x14ac:dyDescent="0.55000000000000004">
      <c r="A532">
        <v>1500390962</v>
      </c>
      <c r="B532">
        <v>8</v>
      </c>
      <c r="C532" t="s">
        <v>0</v>
      </c>
    </row>
    <row r="533" spans="1:3" x14ac:dyDescent="0.55000000000000004">
      <c r="A533">
        <v>1500426258</v>
      </c>
      <c r="B533">
        <v>8</v>
      </c>
      <c r="C533" t="s">
        <v>183</v>
      </c>
    </row>
    <row r="534" spans="1:3" hidden="1" x14ac:dyDescent="0.55000000000000004">
      <c r="A534">
        <v>1500467698</v>
      </c>
      <c r="B534">
        <v>28</v>
      </c>
      <c r="C534" t="s">
        <v>0</v>
      </c>
    </row>
    <row r="535" spans="1:3" hidden="1" x14ac:dyDescent="0.55000000000000004">
      <c r="A535">
        <v>1500502160</v>
      </c>
      <c r="B535">
        <v>28</v>
      </c>
      <c r="C535" t="s">
        <v>184</v>
      </c>
    </row>
    <row r="536" spans="1:3" x14ac:dyDescent="0.55000000000000004">
      <c r="A536">
        <v>1500508653</v>
      </c>
      <c r="B536">
        <v>11</v>
      </c>
      <c r="C536" t="s">
        <v>0</v>
      </c>
    </row>
    <row r="537" spans="1:3" hidden="1" x14ac:dyDescent="0.55000000000000004">
      <c r="A537">
        <v>1500529656</v>
      </c>
      <c r="B537">
        <v>31</v>
      </c>
      <c r="C537" t="s">
        <v>0</v>
      </c>
    </row>
    <row r="538" spans="1:3" x14ac:dyDescent="0.55000000000000004">
      <c r="A538">
        <v>1500543926</v>
      </c>
      <c r="B538">
        <v>11</v>
      </c>
      <c r="C538" t="s">
        <v>185</v>
      </c>
    </row>
    <row r="539" spans="1:3" x14ac:dyDescent="0.55000000000000004">
      <c r="A539">
        <v>1500554313</v>
      </c>
      <c r="B539">
        <v>2</v>
      </c>
      <c r="C539" t="s">
        <v>0</v>
      </c>
    </row>
    <row r="540" spans="1:3" hidden="1" x14ac:dyDescent="0.55000000000000004">
      <c r="A540">
        <v>1500564143</v>
      </c>
      <c r="B540">
        <v>31</v>
      </c>
      <c r="C540" t="s">
        <v>186</v>
      </c>
    </row>
    <row r="541" spans="1:3" x14ac:dyDescent="0.55000000000000004">
      <c r="A541">
        <v>1500568845</v>
      </c>
      <c r="B541">
        <v>6</v>
      </c>
      <c r="C541" t="s">
        <v>0</v>
      </c>
    </row>
    <row r="542" spans="1:3" hidden="1" x14ac:dyDescent="0.55000000000000004">
      <c r="A542">
        <v>1500570117</v>
      </c>
      <c r="B542">
        <v>30</v>
      </c>
      <c r="C542" t="s">
        <v>0</v>
      </c>
    </row>
    <row r="543" spans="1:3" x14ac:dyDescent="0.55000000000000004">
      <c r="A543">
        <v>1500588014</v>
      </c>
      <c r="B543">
        <v>2</v>
      </c>
      <c r="C543" t="s">
        <v>187</v>
      </c>
    </row>
    <row r="544" spans="1:3" x14ac:dyDescent="0.55000000000000004">
      <c r="A544">
        <v>1500603286</v>
      </c>
      <c r="B544">
        <v>6</v>
      </c>
      <c r="C544" t="s">
        <v>188</v>
      </c>
    </row>
    <row r="545" spans="1:3" hidden="1" x14ac:dyDescent="0.55000000000000004">
      <c r="A545">
        <v>1500604546</v>
      </c>
      <c r="B545">
        <v>30</v>
      </c>
      <c r="C545" t="s">
        <v>189</v>
      </c>
    </row>
    <row r="546" spans="1:3" hidden="1" x14ac:dyDescent="0.55000000000000004">
      <c r="A546">
        <v>1500649083</v>
      </c>
      <c r="B546">
        <v>18</v>
      </c>
      <c r="C546" t="s">
        <v>1</v>
      </c>
    </row>
    <row r="547" spans="1:3" x14ac:dyDescent="0.55000000000000004">
      <c r="A547">
        <v>1500666479</v>
      </c>
      <c r="B547">
        <v>4</v>
      </c>
      <c r="C547" t="s">
        <v>0</v>
      </c>
    </row>
    <row r="548" spans="1:3" hidden="1" x14ac:dyDescent="0.55000000000000004">
      <c r="A548">
        <v>1500681334</v>
      </c>
      <c r="B548">
        <v>33</v>
      </c>
      <c r="C548" t="s">
        <v>0</v>
      </c>
    </row>
    <row r="549" spans="1:3" x14ac:dyDescent="0.55000000000000004">
      <c r="A549">
        <v>1500700031</v>
      </c>
      <c r="B549">
        <v>4</v>
      </c>
      <c r="C549" t="s">
        <v>190</v>
      </c>
    </row>
    <row r="550" spans="1:3" x14ac:dyDescent="0.55000000000000004">
      <c r="A550">
        <v>1500700389</v>
      </c>
      <c r="B550">
        <v>1</v>
      </c>
      <c r="C550" t="s">
        <v>0</v>
      </c>
    </row>
    <row r="551" spans="1:3" hidden="1" x14ac:dyDescent="0.55000000000000004">
      <c r="A551">
        <v>1500711641</v>
      </c>
      <c r="B551">
        <v>27</v>
      </c>
      <c r="C551" t="s">
        <v>0</v>
      </c>
    </row>
    <row r="552" spans="1:3" hidden="1" x14ac:dyDescent="0.55000000000000004">
      <c r="A552">
        <v>1500715788</v>
      </c>
      <c r="B552">
        <v>33</v>
      </c>
      <c r="C552" t="s">
        <v>191</v>
      </c>
    </row>
    <row r="553" spans="1:3" x14ac:dyDescent="0.55000000000000004">
      <c r="A553">
        <v>1500719963</v>
      </c>
      <c r="B553">
        <v>7</v>
      </c>
      <c r="C553" t="s">
        <v>0</v>
      </c>
    </row>
    <row r="554" spans="1:3" x14ac:dyDescent="0.55000000000000004">
      <c r="A554">
        <v>1500735548</v>
      </c>
      <c r="B554">
        <v>1</v>
      </c>
      <c r="C554" t="s">
        <v>192</v>
      </c>
    </row>
    <row r="555" spans="1:3" hidden="1" x14ac:dyDescent="0.55000000000000004">
      <c r="A555">
        <v>1500746079</v>
      </c>
      <c r="B555">
        <v>27</v>
      </c>
      <c r="C555" t="s">
        <v>193</v>
      </c>
    </row>
    <row r="556" spans="1:3" x14ac:dyDescent="0.55000000000000004">
      <c r="A556">
        <v>1500754798</v>
      </c>
      <c r="B556">
        <v>7</v>
      </c>
      <c r="C556" t="s">
        <v>194</v>
      </c>
    </row>
    <row r="557" spans="1:3" x14ac:dyDescent="0.55000000000000004">
      <c r="A557">
        <v>1500768290</v>
      </c>
      <c r="B557">
        <v>14</v>
      </c>
      <c r="C557" t="s">
        <v>0</v>
      </c>
    </row>
    <row r="558" spans="1:3" x14ac:dyDescent="0.55000000000000004">
      <c r="A558">
        <v>1500780742</v>
      </c>
      <c r="B558">
        <v>15</v>
      </c>
      <c r="C558" t="s">
        <v>0</v>
      </c>
    </row>
    <row r="559" spans="1:3" hidden="1" x14ac:dyDescent="0.55000000000000004">
      <c r="A559">
        <v>1500793499</v>
      </c>
      <c r="B559">
        <v>25</v>
      </c>
      <c r="C559" t="s">
        <v>0</v>
      </c>
    </row>
    <row r="560" spans="1:3" hidden="1" x14ac:dyDescent="0.55000000000000004">
      <c r="A560">
        <v>1500795058</v>
      </c>
      <c r="B560">
        <v>20</v>
      </c>
      <c r="C560" t="s">
        <v>1</v>
      </c>
    </row>
    <row r="561" spans="1:3" x14ac:dyDescent="0.55000000000000004">
      <c r="A561">
        <v>1500798941</v>
      </c>
      <c r="B561">
        <v>16</v>
      </c>
      <c r="C561" t="s">
        <v>0</v>
      </c>
    </row>
    <row r="562" spans="1:3" x14ac:dyDescent="0.55000000000000004">
      <c r="A562">
        <v>1500803548</v>
      </c>
      <c r="B562">
        <v>14</v>
      </c>
      <c r="C562" t="s">
        <v>195</v>
      </c>
    </row>
    <row r="563" spans="1:3" x14ac:dyDescent="0.55000000000000004">
      <c r="A563">
        <v>1500816056</v>
      </c>
      <c r="B563">
        <v>15</v>
      </c>
      <c r="C563" t="s">
        <v>196</v>
      </c>
    </row>
    <row r="564" spans="1:3" hidden="1" x14ac:dyDescent="0.55000000000000004">
      <c r="A564">
        <v>1500827549</v>
      </c>
      <c r="B564">
        <v>25</v>
      </c>
      <c r="C564" t="s">
        <v>197</v>
      </c>
    </row>
    <row r="565" spans="1:3" x14ac:dyDescent="0.55000000000000004">
      <c r="A565">
        <v>1500832634</v>
      </c>
      <c r="B565">
        <v>16</v>
      </c>
      <c r="C565" t="s">
        <v>198</v>
      </c>
    </row>
    <row r="566" spans="1:3" x14ac:dyDescent="0.55000000000000004">
      <c r="A566">
        <v>1500874666</v>
      </c>
      <c r="B566">
        <v>10</v>
      </c>
      <c r="C566" t="s">
        <v>0</v>
      </c>
    </row>
    <row r="567" spans="1:3" x14ac:dyDescent="0.55000000000000004">
      <c r="A567">
        <v>1500908076</v>
      </c>
      <c r="B567">
        <v>10</v>
      </c>
      <c r="C567" t="s">
        <v>199</v>
      </c>
    </row>
    <row r="568" spans="1:3" x14ac:dyDescent="0.55000000000000004">
      <c r="A568">
        <v>1500912456</v>
      </c>
      <c r="B568">
        <v>12</v>
      </c>
      <c r="C568" t="s">
        <v>0</v>
      </c>
    </row>
    <row r="569" spans="1:3" x14ac:dyDescent="0.55000000000000004">
      <c r="A569">
        <v>1500946009</v>
      </c>
      <c r="B569">
        <v>12</v>
      </c>
      <c r="C569" t="s">
        <v>200</v>
      </c>
    </row>
    <row r="570" spans="1:3" hidden="1" x14ac:dyDescent="0.55000000000000004">
      <c r="A570">
        <v>1500962973</v>
      </c>
      <c r="B570">
        <v>29</v>
      </c>
      <c r="C570" t="s">
        <v>0</v>
      </c>
    </row>
    <row r="571" spans="1:3" hidden="1" x14ac:dyDescent="0.55000000000000004">
      <c r="A571">
        <v>1500985635</v>
      </c>
      <c r="B571">
        <v>22</v>
      </c>
      <c r="C571" t="s">
        <v>1</v>
      </c>
    </row>
    <row r="572" spans="1:3" hidden="1" x14ac:dyDescent="0.55000000000000004">
      <c r="A572">
        <v>1500996988</v>
      </c>
      <c r="B572">
        <v>29</v>
      </c>
      <c r="C572" t="s">
        <v>201</v>
      </c>
    </row>
    <row r="573" spans="1:3" hidden="1" x14ac:dyDescent="0.55000000000000004">
      <c r="A573">
        <v>1501016468</v>
      </c>
      <c r="B573">
        <v>26</v>
      </c>
      <c r="C573" t="s">
        <v>0</v>
      </c>
    </row>
    <row r="574" spans="1:3" x14ac:dyDescent="0.55000000000000004">
      <c r="A574">
        <v>1501026670</v>
      </c>
      <c r="B574">
        <v>9</v>
      </c>
      <c r="C574" t="s">
        <v>0</v>
      </c>
    </row>
    <row r="575" spans="1:3" x14ac:dyDescent="0.55000000000000004">
      <c r="A575">
        <v>1501033304</v>
      </c>
      <c r="B575">
        <v>5</v>
      </c>
      <c r="C575" t="s">
        <v>0</v>
      </c>
    </row>
    <row r="576" spans="1:3" hidden="1" x14ac:dyDescent="0.55000000000000004">
      <c r="A576">
        <v>1501041636</v>
      </c>
      <c r="B576">
        <v>19</v>
      </c>
      <c r="C576" t="s">
        <v>1</v>
      </c>
    </row>
    <row r="577" spans="1:3" hidden="1" x14ac:dyDescent="0.55000000000000004">
      <c r="A577">
        <v>1501050913</v>
      </c>
      <c r="B577">
        <v>26</v>
      </c>
      <c r="C577" t="s">
        <v>202</v>
      </c>
    </row>
    <row r="578" spans="1:3" x14ac:dyDescent="0.55000000000000004">
      <c r="A578">
        <v>1501061913</v>
      </c>
      <c r="B578">
        <v>9</v>
      </c>
      <c r="C578" t="s">
        <v>203</v>
      </c>
    </row>
    <row r="579" spans="1:3" x14ac:dyDescent="0.55000000000000004">
      <c r="A579">
        <v>1501068592</v>
      </c>
      <c r="B579">
        <v>5</v>
      </c>
      <c r="C579" t="s">
        <v>204</v>
      </c>
    </row>
    <row r="580" spans="1:3" x14ac:dyDescent="0.55000000000000004">
      <c r="A580">
        <v>1501135055</v>
      </c>
      <c r="B580">
        <v>17</v>
      </c>
      <c r="C580" t="s">
        <v>0</v>
      </c>
    </row>
    <row r="581" spans="1:3" x14ac:dyDescent="0.55000000000000004">
      <c r="A581">
        <v>1501170332</v>
      </c>
      <c r="B581">
        <v>17</v>
      </c>
      <c r="C581" t="s">
        <v>205</v>
      </c>
    </row>
    <row r="582" spans="1:3" x14ac:dyDescent="0.55000000000000004">
      <c r="A582">
        <v>1501202065</v>
      </c>
      <c r="B582">
        <v>13</v>
      </c>
      <c r="C582" t="s">
        <v>0</v>
      </c>
    </row>
    <row r="583" spans="1:3" x14ac:dyDescent="0.55000000000000004">
      <c r="A583">
        <v>1501217533</v>
      </c>
      <c r="B583">
        <v>3</v>
      </c>
      <c r="C583" t="s">
        <v>0</v>
      </c>
    </row>
    <row r="584" spans="1:3" hidden="1" x14ac:dyDescent="0.55000000000000004">
      <c r="A584">
        <v>1501229248</v>
      </c>
      <c r="B584">
        <v>21</v>
      </c>
      <c r="C584" t="s">
        <v>1</v>
      </c>
    </row>
    <row r="585" spans="1:3" x14ac:dyDescent="0.55000000000000004">
      <c r="A585">
        <v>1501237393</v>
      </c>
      <c r="B585">
        <v>13</v>
      </c>
      <c r="C585" t="s">
        <v>206</v>
      </c>
    </row>
    <row r="586" spans="1:3" x14ac:dyDescent="0.55000000000000004">
      <c r="A586">
        <v>1501252841</v>
      </c>
      <c r="B586">
        <v>3</v>
      </c>
      <c r="C586" t="s">
        <v>207</v>
      </c>
    </row>
    <row r="587" spans="1:3" hidden="1" x14ac:dyDescent="0.55000000000000004">
      <c r="A587">
        <v>1501267804</v>
      </c>
      <c r="B587">
        <v>23</v>
      </c>
      <c r="C587" t="s">
        <v>1</v>
      </c>
    </row>
    <row r="588" spans="1:3" hidden="1" x14ac:dyDescent="0.55000000000000004">
      <c r="A588">
        <v>1501303717</v>
      </c>
      <c r="B588">
        <v>32</v>
      </c>
      <c r="C588" t="s">
        <v>0</v>
      </c>
    </row>
    <row r="589" spans="1:3" hidden="1" x14ac:dyDescent="0.55000000000000004">
      <c r="A589">
        <v>1501338216</v>
      </c>
      <c r="B589">
        <v>32</v>
      </c>
      <c r="C589" t="s">
        <v>208</v>
      </c>
    </row>
    <row r="590" spans="1:3" hidden="1" x14ac:dyDescent="0.55000000000000004">
      <c r="A590">
        <v>1530354230</v>
      </c>
      <c r="B590">
        <v>34</v>
      </c>
      <c r="C590" t="s">
        <v>209</v>
      </c>
    </row>
    <row r="591" spans="1:3" x14ac:dyDescent="0.55000000000000004">
      <c r="A591">
        <v>1530392231</v>
      </c>
      <c r="B591">
        <v>8</v>
      </c>
      <c r="C591" t="s">
        <v>209</v>
      </c>
    </row>
    <row r="592" spans="1:3" hidden="1" x14ac:dyDescent="0.55000000000000004">
      <c r="A592">
        <v>1530468894</v>
      </c>
      <c r="B592">
        <v>28</v>
      </c>
      <c r="C592" t="s">
        <v>209</v>
      </c>
    </row>
    <row r="593" spans="1:3" x14ac:dyDescent="0.55000000000000004">
      <c r="A593">
        <v>1530509850</v>
      </c>
      <c r="B593">
        <v>11</v>
      </c>
      <c r="C593" t="s">
        <v>209</v>
      </c>
    </row>
    <row r="594" spans="1:3" hidden="1" x14ac:dyDescent="0.55000000000000004">
      <c r="A594">
        <v>1530530852</v>
      </c>
      <c r="B594">
        <v>31</v>
      </c>
      <c r="C594" t="s">
        <v>209</v>
      </c>
    </row>
    <row r="595" spans="1:3" x14ac:dyDescent="0.55000000000000004">
      <c r="A595">
        <v>1530555450</v>
      </c>
      <c r="B595">
        <v>2</v>
      </c>
      <c r="C595" t="s">
        <v>209</v>
      </c>
    </row>
    <row r="596" spans="1:3" hidden="1" x14ac:dyDescent="0.55000000000000004">
      <c r="A596">
        <v>1530571268</v>
      </c>
      <c r="B596">
        <v>30</v>
      </c>
      <c r="C596" t="s">
        <v>209</v>
      </c>
    </row>
    <row r="597" spans="1:3" hidden="1" x14ac:dyDescent="0.55000000000000004">
      <c r="A597">
        <v>1530634241</v>
      </c>
      <c r="B597">
        <v>23</v>
      </c>
      <c r="C597" t="s">
        <v>210</v>
      </c>
    </row>
    <row r="598" spans="1:3" x14ac:dyDescent="0.55000000000000004">
      <c r="A598">
        <v>1530667657</v>
      </c>
      <c r="B598">
        <v>4</v>
      </c>
      <c r="C598" t="s">
        <v>209</v>
      </c>
    </row>
    <row r="599" spans="1:3" hidden="1" x14ac:dyDescent="0.55000000000000004">
      <c r="A599">
        <v>1530682485</v>
      </c>
      <c r="B599">
        <v>33</v>
      </c>
      <c r="C599" t="s">
        <v>209</v>
      </c>
    </row>
    <row r="600" spans="1:3" x14ac:dyDescent="0.55000000000000004">
      <c r="A600">
        <v>1530701526</v>
      </c>
      <c r="B600">
        <v>1</v>
      </c>
      <c r="C600" t="s">
        <v>209</v>
      </c>
    </row>
    <row r="601" spans="1:3" x14ac:dyDescent="0.55000000000000004">
      <c r="A601">
        <v>1530706126</v>
      </c>
      <c r="B601">
        <v>6</v>
      </c>
      <c r="C601" t="s">
        <v>209</v>
      </c>
    </row>
    <row r="602" spans="1:3" hidden="1" x14ac:dyDescent="0.55000000000000004">
      <c r="A602">
        <v>1530712837</v>
      </c>
      <c r="B602">
        <v>27</v>
      </c>
      <c r="C602" t="s">
        <v>209</v>
      </c>
    </row>
    <row r="603" spans="1:3" x14ac:dyDescent="0.55000000000000004">
      <c r="A603">
        <v>1530721160</v>
      </c>
      <c r="B603">
        <v>7</v>
      </c>
      <c r="C603" t="s">
        <v>209</v>
      </c>
    </row>
    <row r="604" spans="1:3" hidden="1" x14ac:dyDescent="0.55000000000000004">
      <c r="A604">
        <v>1530750534</v>
      </c>
      <c r="B604">
        <v>23</v>
      </c>
      <c r="C604" t="s">
        <v>211</v>
      </c>
    </row>
    <row r="605" spans="1:3" hidden="1" x14ac:dyDescent="0.55000000000000004">
      <c r="A605">
        <v>1530757491</v>
      </c>
      <c r="B605">
        <v>20</v>
      </c>
      <c r="C605" t="s">
        <v>212</v>
      </c>
    </row>
    <row r="606" spans="1:3" x14ac:dyDescent="0.55000000000000004">
      <c r="A606">
        <v>1530769441</v>
      </c>
      <c r="B606">
        <v>14</v>
      </c>
      <c r="C606" t="s">
        <v>209</v>
      </c>
    </row>
    <row r="607" spans="1:3" x14ac:dyDescent="0.55000000000000004">
      <c r="A607">
        <v>1530781879</v>
      </c>
      <c r="B607">
        <v>15</v>
      </c>
      <c r="C607" t="s">
        <v>209</v>
      </c>
    </row>
    <row r="608" spans="1:3" hidden="1" x14ac:dyDescent="0.55000000000000004">
      <c r="A608">
        <v>1530794650</v>
      </c>
      <c r="B608">
        <v>25</v>
      </c>
      <c r="C608" t="s">
        <v>209</v>
      </c>
    </row>
    <row r="609" spans="1:3" x14ac:dyDescent="0.55000000000000004">
      <c r="A609">
        <v>1530800082</v>
      </c>
      <c r="B609">
        <v>16</v>
      </c>
      <c r="C609" t="s">
        <v>209</v>
      </c>
    </row>
    <row r="610" spans="1:3" x14ac:dyDescent="0.55000000000000004">
      <c r="A610">
        <v>1530875807</v>
      </c>
      <c r="B610">
        <v>10</v>
      </c>
      <c r="C610" t="s">
        <v>209</v>
      </c>
    </row>
    <row r="611" spans="1:3" x14ac:dyDescent="0.55000000000000004">
      <c r="A611">
        <v>1530913725</v>
      </c>
      <c r="B611">
        <v>12</v>
      </c>
      <c r="C611" t="s">
        <v>209</v>
      </c>
    </row>
    <row r="612" spans="1:3" hidden="1" x14ac:dyDescent="0.55000000000000004">
      <c r="A612">
        <v>1530922028</v>
      </c>
      <c r="B612">
        <v>22</v>
      </c>
      <c r="C612" t="s">
        <v>213</v>
      </c>
    </row>
    <row r="613" spans="1:3" hidden="1" x14ac:dyDescent="0.55000000000000004">
      <c r="A613">
        <v>1530944668</v>
      </c>
      <c r="B613">
        <v>19</v>
      </c>
      <c r="C613" t="s">
        <v>214</v>
      </c>
    </row>
    <row r="614" spans="1:3" hidden="1" x14ac:dyDescent="0.55000000000000004">
      <c r="A614">
        <v>1530964124</v>
      </c>
      <c r="B614">
        <v>29</v>
      </c>
      <c r="C614" t="s">
        <v>209</v>
      </c>
    </row>
    <row r="615" spans="1:3" hidden="1" x14ac:dyDescent="0.55000000000000004">
      <c r="A615">
        <v>1531017619</v>
      </c>
      <c r="B615">
        <v>26</v>
      </c>
      <c r="C615" t="s">
        <v>209</v>
      </c>
    </row>
    <row r="616" spans="1:3" x14ac:dyDescent="0.55000000000000004">
      <c r="A616">
        <v>1531027807</v>
      </c>
      <c r="B616">
        <v>9</v>
      </c>
      <c r="C616" t="s">
        <v>209</v>
      </c>
    </row>
    <row r="617" spans="1:3" x14ac:dyDescent="0.55000000000000004">
      <c r="A617">
        <v>1531034455</v>
      </c>
      <c r="B617">
        <v>5</v>
      </c>
      <c r="C617" t="s">
        <v>209</v>
      </c>
    </row>
    <row r="618" spans="1:3" hidden="1" x14ac:dyDescent="0.55000000000000004">
      <c r="A618">
        <v>1531121790</v>
      </c>
      <c r="B618">
        <v>20</v>
      </c>
      <c r="C618" t="s">
        <v>215</v>
      </c>
    </row>
    <row r="619" spans="1:3" x14ac:dyDescent="0.55000000000000004">
      <c r="A619">
        <v>1531136191</v>
      </c>
      <c r="B619">
        <v>17</v>
      </c>
      <c r="C619" t="s">
        <v>209</v>
      </c>
    </row>
    <row r="620" spans="1:3" x14ac:dyDescent="0.55000000000000004">
      <c r="A620">
        <v>1531203202</v>
      </c>
      <c r="B620">
        <v>13</v>
      </c>
      <c r="C620" t="s">
        <v>209</v>
      </c>
    </row>
    <row r="621" spans="1:3" hidden="1" x14ac:dyDescent="0.55000000000000004">
      <c r="A621">
        <v>1531212611</v>
      </c>
      <c r="B621">
        <v>21</v>
      </c>
      <c r="C621" t="s">
        <v>216</v>
      </c>
    </row>
    <row r="622" spans="1:3" x14ac:dyDescent="0.55000000000000004">
      <c r="A622">
        <v>1531218802</v>
      </c>
      <c r="B622">
        <v>3</v>
      </c>
      <c r="C622" t="s">
        <v>209</v>
      </c>
    </row>
    <row r="623" spans="1:3" hidden="1" x14ac:dyDescent="0.55000000000000004">
      <c r="A623">
        <v>1531304913</v>
      </c>
      <c r="B623">
        <v>32</v>
      </c>
      <c r="C623" t="s">
        <v>209</v>
      </c>
    </row>
    <row r="624" spans="1:3" hidden="1" x14ac:dyDescent="0.55000000000000004">
      <c r="A624">
        <v>1531404225</v>
      </c>
      <c r="B624">
        <v>19</v>
      </c>
      <c r="C624" t="s">
        <v>217</v>
      </c>
    </row>
    <row r="625" spans="1:3" hidden="1" x14ac:dyDescent="0.55000000000000004">
      <c r="A625">
        <v>1531953382</v>
      </c>
      <c r="B625">
        <v>24</v>
      </c>
      <c r="C625" t="s">
        <v>218</v>
      </c>
    </row>
    <row r="626" spans="1:3" hidden="1" x14ac:dyDescent="0.55000000000000004">
      <c r="A626">
        <v>1531961388</v>
      </c>
      <c r="B626">
        <v>24</v>
      </c>
      <c r="C626" t="s">
        <v>219</v>
      </c>
    </row>
    <row r="627" spans="1:3" hidden="1" x14ac:dyDescent="0.55000000000000004">
      <c r="A627">
        <v>1531968907</v>
      </c>
      <c r="B627">
        <v>24</v>
      </c>
      <c r="C627" t="s">
        <v>220</v>
      </c>
    </row>
    <row r="628" spans="1:3" hidden="1" x14ac:dyDescent="0.55000000000000004">
      <c r="A628">
        <v>1531976685</v>
      </c>
      <c r="B628">
        <v>24</v>
      </c>
      <c r="C628" t="s">
        <v>221</v>
      </c>
    </row>
    <row r="629" spans="1:3" hidden="1" x14ac:dyDescent="0.55000000000000004">
      <c r="A629">
        <v>1533562397</v>
      </c>
      <c r="B629">
        <v>24</v>
      </c>
      <c r="C629" t="s">
        <v>222</v>
      </c>
    </row>
    <row r="630" spans="1:3" hidden="1" x14ac:dyDescent="0.55000000000000004">
      <c r="A630">
        <v>1535427459</v>
      </c>
      <c r="B630">
        <v>24</v>
      </c>
      <c r="C630" t="s">
        <v>223</v>
      </c>
    </row>
    <row r="631" spans="1:3" hidden="1" x14ac:dyDescent="0.55000000000000004">
      <c r="A631">
        <v>1555353851</v>
      </c>
      <c r="B631">
        <v>34</v>
      </c>
      <c r="C631" t="s">
        <v>55</v>
      </c>
    </row>
    <row r="632" spans="1:3" x14ac:dyDescent="0.55000000000000004">
      <c r="A632">
        <v>1555390956</v>
      </c>
      <c r="B632">
        <v>8</v>
      </c>
      <c r="C632" t="s">
        <v>55</v>
      </c>
    </row>
    <row r="633" spans="1:3" hidden="1" x14ac:dyDescent="0.55000000000000004">
      <c r="A633">
        <v>1555468307</v>
      </c>
      <c r="B633">
        <v>28</v>
      </c>
      <c r="C633" t="s">
        <v>55</v>
      </c>
    </row>
    <row r="634" spans="1:3" x14ac:dyDescent="0.55000000000000004">
      <c r="A634">
        <v>1555508647</v>
      </c>
      <c r="B634">
        <v>11</v>
      </c>
      <c r="C634" t="s">
        <v>55</v>
      </c>
    </row>
    <row r="635" spans="1:3" hidden="1" x14ac:dyDescent="0.55000000000000004">
      <c r="A635">
        <v>1555530265</v>
      </c>
      <c r="B635">
        <v>31</v>
      </c>
      <c r="C635" t="s">
        <v>55</v>
      </c>
    </row>
    <row r="636" spans="1:3" x14ac:dyDescent="0.55000000000000004">
      <c r="A636">
        <v>1555568889</v>
      </c>
      <c r="B636">
        <v>6</v>
      </c>
      <c r="C636" t="s">
        <v>55</v>
      </c>
    </row>
    <row r="637" spans="1:3" hidden="1" x14ac:dyDescent="0.55000000000000004">
      <c r="A637">
        <v>1555570889</v>
      </c>
      <c r="B637">
        <v>30</v>
      </c>
      <c r="C637" t="s">
        <v>55</v>
      </c>
    </row>
    <row r="638" spans="1:3" x14ac:dyDescent="0.55000000000000004">
      <c r="A638">
        <v>1555629511</v>
      </c>
      <c r="B638">
        <v>2</v>
      </c>
      <c r="C638" t="s">
        <v>55</v>
      </c>
    </row>
    <row r="639" spans="1:3" x14ac:dyDescent="0.55000000000000004">
      <c r="A639">
        <v>1555666545</v>
      </c>
      <c r="B639">
        <v>4</v>
      </c>
      <c r="C639" t="s">
        <v>55</v>
      </c>
    </row>
    <row r="640" spans="1:3" hidden="1" x14ac:dyDescent="0.55000000000000004">
      <c r="A640">
        <v>1555682513</v>
      </c>
      <c r="B640">
        <v>33</v>
      </c>
      <c r="C640" t="s">
        <v>55</v>
      </c>
    </row>
    <row r="641" spans="1:3" x14ac:dyDescent="0.55000000000000004">
      <c r="A641">
        <v>1555700369</v>
      </c>
      <c r="B641">
        <v>1</v>
      </c>
      <c r="C641" t="s">
        <v>55</v>
      </c>
    </row>
    <row r="642" spans="1:3" hidden="1" x14ac:dyDescent="0.55000000000000004">
      <c r="A642">
        <v>1555712982</v>
      </c>
      <c r="B642">
        <v>27</v>
      </c>
      <c r="C642" t="s">
        <v>55</v>
      </c>
    </row>
    <row r="643" spans="1:3" x14ac:dyDescent="0.55000000000000004">
      <c r="A643">
        <v>1555719957</v>
      </c>
      <c r="B643">
        <v>7</v>
      </c>
      <c r="C643" t="s">
        <v>55</v>
      </c>
    </row>
    <row r="644" spans="1:3" x14ac:dyDescent="0.55000000000000004">
      <c r="A644">
        <v>1555768284</v>
      </c>
      <c r="B644">
        <v>14</v>
      </c>
      <c r="C644" t="s">
        <v>55</v>
      </c>
    </row>
    <row r="645" spans="1:3" x14ac:dyDescent="0.55000000000000004">
      <c r="A645">
        <v>1555780736</v>
      </c>
      <c r="B645">
        <v>15</v>
      </c>
      <c r="C645" t="s">
        <v>55</v>
      </c>
    </row>
    <row r="646" spans="1:3" hidden="1" x14ac:dyDescent="0.55000000000000004">
      <c r="A646">
        <v>1555794173</v>
      </c>
      <c r="B646">
        <v>25</v>
      </c>
      <c r="C646" t="s">
        <v>55</v>
      </c>
    </row>
    <row r="647" spans="1:3" x14ac:dyDescent="0.55000000000000004">
      <c r="A647">
        <v>1555801122</v>
      </c>
      <c r="B647">
        <v>16</v>
      </c>
      <c r="C647" t="s">
        <v>55</v>
      </c>
    </row>
    <row r="648" spans="1:3" x14ac:dyDescent="0.55000000000000004">
      <c r="A648">
        <v>1555874651</v>
      </c>
      <c r="B648">
        <v>10</v>
      </c>
      <c r="C648" t="s">
        <v>55</v>
      </c>
    </row>
    <row r="649" spans="1:3" x14ac:dyDescent="0.55000000000000004">
      <c r="A649">
        <v>1555912522</v>
      </c>
      <c r="B649">
        <v>12</v>
      </c>
      <c r="C649" t="s">
        <v>55</v>
      </c>
    </row>
    <row r="650" spans="1:3" hidden="1" x14ac:dyDescent="0.55000000000000004">
      <c r="A650">
        <v>1555963582</v>
      </c>
      <c r="B650">
        <v>29</v>
      </c>
      <c r="C650" t="s">
        <v>55</v>
      </c>
    </row>
    <row r="651" spans="1:3" hidden="1" x14ac:dyDescent="0.55000000000000004">
      <c r="A651">
        <v>1556017242</v>
      </c>
      <c r="B651">
        <v>26</v>
      </c>
      <c r="C651" t="s">
        <v>55</v>
      </c>
    </row>
    <row r="652" spans="1:3" x14ac:dyDescent="0.55000000000000004">
      <c r="A652">
        <v>1556026710</v>
      </c>
      <c r="B652">
        <v>9</v>
      </c>
      <c r="C652" t="s">
        <v>55</v>
      </c>
    </row>
    <row r="653" spans="1:3" x14ac:dyDescent="0.55000000000000004">
      <c r="A653">
        <v>1556062566</v>
      </c>
      <c r="B653">
        <v>5</v>
      </c>
      <c r="C653" t="s">
        <v>55</v>
      </c>
    </row>
    <row r="654" spans="1:3" x14ac:dyDescent="0.55000000000000004">
      <c r="A654">
        <v>1556137267</v>
      </c>
      <c r="B654">
        <v>17</v>
      </c>
      <c r="C654" t="s">
        <v>55</v>
      </c>
    </row>
    <row r="655" spans="1:3" x14ac:dyDescent="0.55000000000000004">
      <c r="A655">
        <v>1556202059</v>
      </c>
      <c r="B655">
        <v>13</v>
      </c>
      <c r="C655" t="s">
        <v>55</v>
      </c>
    </row>
    <row r="656" spans="1:3" x14ac:dyDescent="0.55000000000000004">
      <c r="A656">
        <v>1556217527</v>
      </c>
      <c r="B656">
        <v>3</v>
      </c>
      <c r="C656" t="s">
        <v>55</v>
      </c>
    </row>
    <row r="657" spans="1:3" hidden="1" x14ac:dyDescent="0.55000000000000004">
      <c r="A657">
        <v>1556305868</v>
      </c>
      <c r="B657">
        <v>32</v>
      </c>
      <c r="C657" t="s">
        <v>55</v>
      </c>
    </row>
    <row r="658" spans="1:3" hidden="1" x14ac:dyDescent="0.55000000000000004">
      <c r="A658">
        <v>1800357605</v>
      </c>
      <c r="B658">
        <v>24</v>
      </c>
      <c r="C658" t="s">
        <v>1</v>
      </c>
    </row>
    <row r="659" spans="1:3" hidden="1" x14ac:dyDescent="0.55000000000000004">
      <c r="A659">
        <v>1800386325</v>
      </c>
      <c r="B659">
        <v>34</v>
      </c>
      <c r="C659" t="s">
        <v>224</v>
      </c>
    </row>
    <row r="660" spans="1:3" hidden="1" x14ac:dyDescent="0.55000000000000004">
      <c r="A660">
        <v>1800387143</v>
      </c>
      <c r="B660">
        <v>34</v>
      </c>
      <c r="C660" t="s">
        <v>0</v>
      </c>
    </row>
    <row r="661" spans="1:3" x14ac:dyDescent="0.55000000000000004">
      <c r="A661">
        <v>1800424761</v>
      </c>
      <c r="B661">
        <v>8</v>
      </c>
      <c r="C661" t="s">
        <v>225</v>
      </c>
    </row>
    <row r="662" spans="1:3" x14ac:dyDescent="0.55000000000000004">
      <c r="A662">
        <v>1800425579</v>
      </c>
      <c r="B662">
        <v>8</v>
      </c>
      <c r="C662" t="s">
        <v>0</v>
      </c>
    </row>
    <row r="663" spans="1:3" hidden="1" x14ac:dyDescent="0.55000000000000004">
      <c r="A663">
        <v>1800500925</v>
      </c>
      <c r="B663">
        <v>28</v>
      </c>
      <c r="C663" t="s">
        <v>226</v>
      </c>
    </row>
    <row r="664" spans="1:3" hidden="1" x14ac:dyDescent="0.55000000000000004">
      <c r="A664">
        <v>1800501743</v>
      </c>
      <c r="B664">
        <v>28</v>
      </c>
      <c r="C664" t="s">
        <v>0</v>
      </c>
    </row>
    <row r="665" spans="1:3" x14ac:dyDescent="0.55000000000000004">
      <c r="A665">
        <v>1800542546</v>
      </c>
      <c r="B665">
        <v>11</v>
      </c>
      <c r="C665" t="s">
        <v>227</v>
      </c>
    </row>
    <row r="666" spans="1:3" x14ac:dyDescent="0.55000000000000004">
      <c r="A666">
        <v>1800543364</v>
      </c>
      <c r="B666">
        <v>11</v>
      </c>
      <c r="C666" t="s">
        <v>0</v>
      </c>
    </row>
    <row r="667" spans="1:3" hidden="1" x14ac:dyDescent="0.55000000000000004">
      <c r="A667">
        <v>1800562887</v>
      </c>
      <c r="B667">
        <v>31</v>
      </c>
      <c r="C667" t="s">
        <v>228</v>
      </c>
    </row>
    <row r="668" spans="1:3" hidden="1" x14ac:dyDescent="0.55000000000000004">
      <c r="A668">
        <v>1800563706</v>
      </c>
      <c r="B668">
        <v>31</v>
      </c>
      <c r="C668" t="s">
        <v>0</v>
      </c>
    </row>
    <row r="669" spans="1:3" x14ac:dyDescent="0.55000000000000004">
      <c r="A669">
        <v>1800588237</v>
      </c>
      <c r="B669">
        <v>2</v>
      </c>
      <c r="C669" t="s">
        <v>229</v>
      </c>
    </row>
    <row r="670" spans="1:3" x14ac:dyDescent="0.55000000000000004">
      <c r="A670">
        <v>1800589056</v>
      </c>
      <c r="B670">
        <v>2</v>
      </c>
      <c r="C670" t="s">
        <v>0</v>
      </c>
    </row>
    <row r="671" spans="1:3" x14ac:dyDescent="0.55000000000000004">
      <c r="A671">
        <v>1800602744</v>
      </c>
      <c r="B671">
        <v>6</v>
      </c>
      <c r="C671" t="s">
        <v>230</v>
      </c>
    </row>
    <row r="672" spans="1:3" hidden="1" x14ac:dyDescent="0.55000000000000004">
      <c r="A672">
        <v>1800603365</v>
      </c>
      <c r="B672">
        <v>30</v>
      </c>
      <c r="C672" t="s">
        <v>231</v>
      </c>
    </row>
    <row r="673" spans="1:3" x14ac:dyDescent="0.55000000000000004">
      <c r="A673">
        <v>1800603562</v>
      </c>
      <c r="B673">
        <v>6</v>
      </c>
      <c r="C673" t="s">
        <v>0</v>
      </c>
    </row>
    <row r="674" spans="1:3" hidden="1" x14ac:dyDescent="0.55000000000000004">
      <c r="A674">
        <v>1800604183</v>
      </c>
      <c r="B674">
        <v>30</v>
      </c>
      <c r="C674" t="s">
        <v>0</v>
      </c>
    </row>
    <row r="675" spans="1:3" hidden="1" x14ac:dyDescent="0.55000000000000004">
      <c r="A675">
        <v>1800649083</v>
      </c>
      <c r="B675">
        <v>18</v>
      </c>
      <c r="C675" t="s">
        <v>1</v>
      </c>
    </row>
    <row r="676" spans="1:3" x14ac:dyDescent="0.55000000000000004">
      <c r="A676">
        <v>1800699237</v>
      </c>
      <c r="B676">
        <v>4</v>
      </c>
      <c r="C676" t="s">
        <v>232</v>
      </c>
    </row>
    <row r="677" spans="1:3" x14ac:dyDescent="0.55000000000000004">
      <c r="A677">
        <v>1800700056</v>
      </c>
      <c r="B677">
        <v>4</v>
      </c>
      <c r="C677" t="s">
        <v>0</v>
      </c>
    </row>
    <row r="678" spans="1:3" hidden="1" x14ac:dyDescent="0.55000000000000004">
      <c r="A678">
        <v>1800714553</v>
      </c>
      <c r="B678">
        <v>33</v>
      </c>
      <c r="C678" t="s">
        <v>233</v>
      </c>
    </row>
    <row r="679" spans="1:3" hidden="1" x14ac:dyDescent="0.55000000000000004">
      <c r="A679">
        <v>1800715371</v>
      </c>
      <c r="B679">
        <v>33</v>
      </c>
      <c r="C679" t="s">
        <v>0</v>
      </c>
    </row>
    <row r="680" spans="1:3" x14ac:dyDescent="0.55000000000000004">
      <c r="A680">
        <v>1800733786</v>
      </c>
      <c r="B680">
        <v>1</v>
      </c>
      <c r="C680" t="s">
        <v>234</v>
      </c>
    </row>
    <row r="681" spans="1:3" x14ac:dyDescent="0.55000000000000004">
      <c r="A681">
        <v>1800734604</v>
      </c>
      <c r="B681">
        <v>1</v>
      </c>
      <c r="C681" t="s">
        <v>0</v>
      </c>
    </row>
    <row r="682" spans="1:3" hidden="1" x14ac:dyDescent="0.55000000000000004">
      <c r="A682">
        <v>1800745315</v>
      </c>
      <c r="B682">
        <v>27</v>
      </c>
      <c r="C682" t="s">
        <v>235</v>
      </c>
    </row>
    <row r="683" spans="1:3" hidden="1" x14ac:dyDescent="0.55000000000000004">
      <c r="A683">
        <v>1800746133</v>
      </c>
      <c r="B683">
        <v>27</v>
      </c>
      <c r="C683" t="s">
        <v>0</v>
      </c>
    </row>
    <row r="684" spans="1:3" x14ac:dyDescent="0.55000000000000004">
      <c r="A684">
        <v>1800753854</v>
      </c>
      <c r="B684">
        <v>7</v>
      </c>
      <c r="C684" t="s">
        <v>236</v>
      </c>
    </row>
    <row r="685" spans="1:3" x14ac:dyDescent="0.55000000000000004">
      <c r="A685">
        <v>1800754672</v>
      </c>
      <c r="B685">
        <v>7</v>
      </c>
      <c r="C685" t="s">
        <v>0</v>
      </c>
    </row>
    <row r="686" spans="1:3" hidden="1" x14ac:dyDescent="0.55000000000000004">
      <c r="A686">
        <v>1800795058</v>
      </c>
      <c r="B686">
        <v>20</v>
      </c>
      <c r="C686" t="s">
        <v>1</v>
      </c>
    </row>
    <row r="687" spans="1:3" x14ac:dyDescent="0.55000000000000004">
      <c r="A687">
        <v>1800802204</v>
      </c>
      <c r="B687">
        <v>14</v>
      </c>
      <c r="C687" t="s">
        <v>237</v>
      </c>
    </row>
    <row r="688" spans="1:3" x14ac:dyDescent="0.55000000000000004">
      <c r="A688">
        <v>1800803023</v>
      </c>
      <c r="B688">
        <v>14</v>
      </c>
      <c r="C688" t="s">
        <v>0</v>
      </c>
    </row>
    <row r="689" spans="1:3" x14ac:dyDescent="0.55000000000000004">
      <c r="A689">
        <v>1800814637</v>
      </c>
      <c r="B689">
        <v>15</v>
      </c>
      <c r="C689" t="s">
        <v>238</v>
      </c>
    </row>
    <row r="690" spans="1:3" x14ac:dyDescent="0.55000000000000004">
      <c r="A690">
        <v>1800815455</v>
      </c>
      <c r="B690">
        <v>15</v>
      </c>
      <c r="C690" t="s">
        <v>0</v>
      </c>
    </row>
    <row r="691" spans="1:3" hidden="1" x14ac:dyDescent="0.55000000000000004">
      <c r="A691">
        <v>1800826294</v>
      </c>
      <c r="B691">
        <v>25</v>
      </c>
      <c r="C691" t="s">
        <v>239</v>
      </c>
    </row>
    <row r="692" spans="1:3" hidden="1" x14ac:dyDescent="0.55000000000000004">
      <c r="A692">
        <v>1800827112</v>
      </c>
      <c r="B692">
        <v>25</v>
      </c>
      <c r="C692" t="s">
        <v>0</v>
      </c>
    </row>
    <row r="693" spans="1:3" x14ac:dyDescent="0.55000000000000004">
      <c r="A693">
        <v>1800831380</v>
      </c>
      <c r="B693">
        <v>16</v>
      </c>
      <c r="C693" t="s">
        <v>240</v>
      </c>
    </row>
    <row r="694" spans="1:3" x14ac:dyDescent="0.55000000000000004">
      <c r="A694">
        <v>1800832197</v>
      </c>
      <c r="B694">
        <v>16</v>
      </c>
      <c r="C694" t="s">
        <v>0</v>
      </c>
    </row>
    <row r="695" spans="1:3" x14ac:dyDescent="0.55000000000000004">
      <c r="A695">
        <v>1800906749</v>
      </c>
      <c r="B695">
        <v>10</v>
      </c>
      <c r="C695" t="s">
        <v>241</v>
      </c>
    </row>
    <row r="696" spans="1:3" x14ac:dyDescent="0.55000000000000004">
      <c r="A696">
        <v>1800907566</v>
      </c>
      <c r="B696">
        <v>10</v>
      </c>
      <c r="C696" t="s">
        <v>0</v>
      </c>
    </row>
    <row r="697" spans="1:3" x14ac:dyDescent="0.55000000000000004">
      <c r="A697">
        <v>1800945594</v>
      </c>
      <c r="B697">
        <v>12</v>
      </c>
      <c r="C697" t="s">
        <v>242</v>
      </c>
    </row>
    <row r="698" spans="1:3" x14ac:dyDescent="0.55000000000000004">
      <c r="A698">
        <v>1800946412</v>
      </c>
      <c r="B698">
        <v>12</v>
      </c>
      <c r="C698" t="s">
        <v>0</v>
      </c>
    </row>
    <row r="699" spans="1:3" hidden="1" x14ac:dyDescent="0.55000000000000004">
      <c r="A699">
        <v>1800985635</v>
      </c>
      <c r="B699">
        <v>22</v>
      </c>
      <c r="C699" t="s">
        <v>1</v>
      </c>
    </row>
    <row r="700" spans="1:3" hidden="1" x14ac:dyDescent="0.55000000000000004">
      <c r="A700">
        <v>1800996206</v>
      </c>
      <c r="B700">
        <v>29</v>
      </c>
      <c r="C700" t="s">
        <v>243</v>
      </c>
    </row>
    <row r="701" spans="1:3" hidden="1" x14ac:dyDescent="0.55000000000000004">
      <c r="A701">
        <v>1800997025</v>
      </c>
      <c r="B701">
        <v>29</v>
      </c>
      <c r="C701" t="s">
        <v>0</v>
      </c>
    </row>
    <row r="702" spans="1:3" hidden="1" x14ac:dyDescent="0.55000000000000004">
      <c r="A702">
        <v>1801041636</v>
      </c>
      <c r="B702">
        <v>19</v>
      </c>
      <c r="C702" t="s">
        <v>1</v>
      </c>
    </row>
    <row r="703" spans="1:3" hidden="1" x14ac:dyDescent="0.55000000000000004">
      <c r="A703">
        <v>1801049696</v>
      </c>
      <c r="B703">
        <v>26</v>
      </c>
      <c r="C703" t="s">
        <v>244</v>
      </c>
    </row>
    <row r="704" spans="1:3" hidden="1" x14ac:dyDescent="0.55000000000000004">
      <c r="A704">
        <v>1801050514</v>
      </c>
      <c r="B704">
        <v>26</v>
      </c>
      <c r="C704" t="s">
        <v>0</v>
      </c>
    </row>
    <row r="705" spans="1:3" x14ac:dyDescent="0.55000000000000004">
      <c r="A705">
        <v>1801060490</v>
      </c>
      <c r="B705">
        <v>9</v>
      </c>
      <c r="C705" t="s">
        <v>245</v>
      </c>
    </row>
    <row r="706" spans="1:3" x14ac:dyDescent="0.55000000000000004">
      <c r="A706">
        <v>1801061311</v>
      </c>
      <c r="B706">
        <v>9</v>
      </c>
      <c r="C706" t="s">
        <v>0</v>
      </c>
    </row>
    <row r="707" spans="1:3" x14ac:dyDescent="0.55000000000000004">
      <c r="A707">
        <v>1801067209</v>
      </c>
      <c r="B707">
        <v>5</v>
      </c>
      <c r="C707" t="s">
        <v>246</v>
      </c>
    </row>
    <row r="708" spans="1:3" x14ac:dyDescent="0.55000000000000004">
      <c r="A708">
        <v>1801068027</v>
      </c>
      <c r="B708">
        <v>5</v>
      </c>
      <c r="C708" t="s">
        <v>0</v>
      </c>
    </row>
    <row r="709" spans="1:3" x14ac:dyDescent="0.55000000000000004">
      <c r="A709">
        <v>1801168929</v>
      </c>
      <c r="B709">
        <v>17</v>
      </c>
      <c r="C709" t="s">
        <v>247</v>
      </c>
    </row>
    <row r="710" spans="1:3" x14ac:dyDescent="0.55000000000000004">
      <c r="A710">
        <v>1801169747</v>
      </c>
      <c r="B710">
        <v>17</v>
      </c>
      <c r="C710" t="s">
        <v>0</v>
      </c>
    </row>
    <row r="711" spans="1:3" hidden="1" x14ac:dyDescent="0.55000000000000004">
      <c r="A711">
        <v>1801229248</v>
      </c>
      <c r="B711">
        <v>21</v>
      </c>
      <c r="C711" t="s">
        <v>1</v>
      </c>
    </row>
    <row r="712" spans="1:3" x14ac:dyDescent="0.55000000000000004">
      <c r="A712">
        <v>1801235644</v>
      </c>
      <c r="B712">
        <v>13</v>
      </c>
      <c r="C712" t="s">
        <v>248</v>
      </c>
    </row>
    <row r="713" spans="1:3" x14ac:dyDescent="0.55000000000000004">
      <c r="A713">
        <v>1801236462</v>
      </c>
      <c r="B713">
        <v>13</v>
      </c>
      <c r="C713" t="s">
        <v>0</v>
      </c>
    </row>
    <row r="714" spans="1:3" x14ac:dyDescent="0.55000000000000004">
      <c r="A714">
        <v>1801251424</v>
      </c>
      <c r="B714">
        <v>3</v>
      </c>
      <c r="C714" t="s">
        <v>249</v>
      </c>
    </row>
    <row r="715" spans="1:3" x14ac:dyDescent="0.55000000000000004">
      <c r="A715">
        <v>1801252243</v>
      </c>
      <c r="B715">
        <v>3</v>
      </c>
      <c r="C715" t="s">
        <v>0</v>
      </c>
    </row>
    <row r="716" spans="1:3" hidden="1" x14ac:dyDescent="0.55000000000000004">
      <c r="A716">
        <v>1801267804</v>
      </c>
      <c r="B716">
        <v>23</v>
      </c>
      <c r="C716" t="s">
        <v>1</v>
      </c>
    </row>
    <row r="717" spans="1:3" hidden="1" x14ac:dyDescent="0.55000000000000004">
      <c r="A717">
        <v>1801337363</v>
      </c>
      <c r="B717">
        <v>32</v>
      </c>
      <c r="C717" t="s">
        <v>250</v>
      </c>
    </row>
    <row r="718" spans="1:3" hidden="1" x14ac:dyDescent="0.55000000000000004">
      <c r="A718">
        <v>1801338181</v>
      </c>
      <c r="B718">
        <v>32</v>
      </c>
      <c r="C718" t="s">
        <v>0</v>
      </c>
    </row>
    <row r="719" spans="1:3" hidden="1" x14ac:dyDescent="0.55000000000000004">
      <c r="A719">
        <v>1830405479</v>
      </c>
      <c r="B719">
        <v>34</v>
      </c>
      <c r="C719" t="s">
        <v>251</v>
      </c>
    </row>
    <row r="720" spans="1:3" x14ac:dyDescent="0.55000000000000004">
      <c r="A720">
        <v>1830423344</v>
      </c>
      <c r="B720">
        <v>8</v>
      </c>
      <c r="C720" t="s">
        <v>251</v>
      </c>
    </row>
    <row r="721" spans="1:3" hidden="1" x14ac:dyDescent="0.55000000000000004">
      <c r="A721">
        <v>1830500125</v>
      </c>
      <c r="B721">
        <v>28</v>
      </c>
      <c r="C721" t="s">
        <v>251</v>
      </c>
    </row>
    <row r="722" spans="1:3" x14ac:dyDescent="0.55000000000000004">
      <c r="A722">
        <v>1830541035</v>
      </c>
      <c r="B722">
        <v>11</v>
      </c>
      <c r="C722" t="s">
        <v>251</v>
      </c>
    </row>
    <row r="723" spans="1:3" hidden="1" x14ac:dyDescent="0.55000000000000004">
      <c r="A723">
        <v>1830562037</v>
      </c>
      <c r="B723">
        <v>31</v>
      </c>
      <c r="C723" t="s">
        <v>251</v>
      </c>
    </row>
    <row r="724" spans="1:3" x14ac:dyDescent="0.55000000000000004">
      <c r="A724">
        <v>1830586695</v>
      </c>
      <c r="B724">
        <v>2</v>
      </c>
      <c r="C724" t="s">
        <v>251</v>
      </c>
    </row>
    <row r="725" spans="1:3" x14ac:dyDescent="0.55000000000000004">
      <c r="A725">
        <v>1830601231</v>
      </c>
      <c r="B725">
        <v>6</v>
      </c>
      <c r="C725" t="s">
        <v>251</v>
      </c>
    </row>
    <row r="726" spans="1:3" hidden="1" x14ac:dyDescent="0.55000000000000004">
      <c r="A726">
        <v>1830602498</v>
      </c>
      <c r="B726">
        <v>30</v>
      </c>
      <c r="C726" t="s">
        <v>251</v>
      </c>
    </row>
    <row r="727" spans="1:3" hidden="1" x14ac:dyDescent="0.55000000000000004">
      <c r="A727">
        <v>1830660625</v>
      </c>
      <c r="B727">
        <v>20</v>
      </c>
      <c r="C727" t="s">
        <v>252</v>
      </c>
    </row>
    <row r="728" spans="1:3" hidden="1" x14ac:dyDescent="0.55000000000000004">
      <c r="A728">
        <v>1830684769</v>
      </c>
      <c r="B728">
        <v>24</v>
      </c>
      <c r="C728" t="s">
        <v>253</v>
      </c>
    </row>
    <row r="729" spans="1:3" x14ac:dyDescent="0.55000000000000004">
      <c r="A729">
        <v>1830698933</v>
      </c>
      <c r="B729">
        <v>4</v>
      </c>
      <c r="C729" t="s">
        <v>251</v>
      </c>
    </row>
    <row r="730" spans="1:3" hidden="1" x14ac:dyDescent="0.55000000000000004">
      <c r="A730">
        <v>1830713761</v>
      </c>
      <c r="B730">
        <v>33</v>
      </c>
      <c r="C730" t="s">
        <v>251</v>
      </c>
    </row>
    <row r="731" spans="1:3" x14ac:dyDescent="0.55000000000000004">
      <c r="A731">
        <v>1830732771</v>
      </c>
      <c r="B731">
        <v>1</v>
      </c>
      <c r="C731" t="s">
        <v>251</v>
      </c>
    </row>
    <row r="732" spans="1:3" hidden="1" x14ac:dyDescent="0.55000000000000004">
      <c r="A732">
        <v>1830744022</v>
      </c>
      <c r="B732">
        <v>27</v>
      </c>
      <c r="C732" t="s">
        <v>251</v>
      </c>
    </row>
    <row r="733" spans="1:3" x14ac:dyDescent="0.55000000000000004">
      <c r="A733">
        <v>1830752345</v>
      </c>
      <c r="B733">
        <v>7</v>
      </c>
      <c r="C733" t="s">
        <v>251</v>
      </c>
    </row>
    <row r="734" spans="1:3" hidden="1" x14ac:dyDescent="0.55000000000000004">
      <c r="A734">
        <v>1830791949</v>
      </c>
      <c r="B734">
        <v>22</v>
      </c>
      <c r="C734" t="s">
        <v>254</v>
      </c>
    </row>
    <row r="735" spans="1:3" x14ac:dyDescent="0.55000000000000004">
      <c r="A735">
        <v>1830800672</v>
      </c>
      <c r="B735">
        <v>14</v>
      </c>
      <c r="C735" t="s">
        <v>251</v>
      </c>
    </row>
    <row r="736" spans="1:3" x14ac:dyDescent="0.55000000000000004">
      <c r="A736">
        <v>1830813124</v>
      </c>
      <c r="B736">
        <v>15</v>
      </c>
      <c r="C736" t="s">
        <v>251</v>
      </c>
    </row>
    <row r="737" spans="1:3" hidden="1" x14ac:dyDescent="0.55000000000000004">
      <c r="A737">
        <v>1830825880</v>
      </c>
      <c r="B737">
        <v>25</v>
      </c>
      <c r="C737" t="s">
        <v>251</v>
      </c>
    </row>
    <row r="738" spans="1:3" hidden="1" x14ac:dyDescent="0.55000000000000004">
      <c r="A738">
        <v>1830873573</v>
      </c>
      <c r="B738">
        <v>22</v>
      </c>
      <c r="C738" t="s">
        <v>255</v>
      </c>
    </row>
    <row r="739" spans="1:3" x14ac:dyDescent="0.55000000000000004">
      <c r="A739">
        <v>1830876217</v>
      </c>
      <c r="B739">
        <v>16</v>
      </c>
      <c r="C739" t="s">
        <v>251</v>
      </c>
    </row>
    <row r="740" spans="1:3" hidden="1" x14ac:dyDescent="0.55000000000000004">
      <c r="A740">
        <v>1830902227</v>
      </c>
      <c r="B740">
        <v>24</v>
      </c>
      <c r="C740" t="s">
        <v>256</v>
      </c>
    </row>
    <row r="741" spans="1:3" x14ac:dyDescent="0.55000000000000004">
      <c r="A741">
        <v>1830907100</v>
      </c>
      <c r="B741">
        <v>10</v>
      </c>
      <c r="C741" t="s">
        <v>251</v>
      </c>
    </row>
    <row r="742" spans="1:3" hidden="1" x14ac:dyDescent="0.55000000000000004">
      <c r="A742">
        <v>1830926591</v>
      </c>
      <c r="B742">
        <v>23</v>
      </c>
      <c r="C742" t="s">
        <v>257</v>
      </c>
    </row>
    <row r="743" spans="1:3" hidden="1" x14ac:dyDescent="0.55000000000000004">
      <c r="A743">
        <v>1830934645</v>
      </c>
      <c r="B743">
        <v>23</v>
      </c>
      <c r="C743" t="s">
        <v>258</v>
      </c>
    </row>
    <row r="744" spans="1:3" x14ac:dyDescent="0.55000000000000004">
      <c r="A744">
        <v>1830944910</v>
      </c>
      <c r="B744">
        <v>12</v>
      </c>
      <c r="C744" t="s">
        <v>251</v>
      </c>
    </row>
    <row r="745" spans="1:3" hidden="1" x14ac:dyDescent="0.55000000000000004">
      <c r="A745">
        <v>1830967424</v>
      </c>
      <c r="B745">
        <v>24</v>
      </c>
      <c r="C745" t="s">
        <v>259</v>
      </c>
    </row>
    <row r="746" spans="1:3" hidden="1" x14ac:dyDescent="0.55000000000000004">
      <c r="A746">
        <v>1830995354</v>
      </c>
      <c r="B746">
        <v>29</v>
      </c>
      <c r="C746" t="s">
        <v>251</v>
      </c>
    </row>
    <row r="747" spans="1:3" hidden="1" x14ac:dyDescent="0.55000000000000004">
      <c r="A747">
        <v>1831019745</v>
      </c>
      <c r="B747">
        <v>21</v>
      </c>
      <c r="C747" t="s">
        <v>260</v>
      </c>
    </row>
    <row r="748" spans="1:3" hidden="1" x14ac:dyDescent="0.55000000000000004">
      <c r="A748">
        <v>1831048849</v>
      </c>
      <c r="B748">
        <v>26</v>
      </c>
      <c r="C748" t="s">
        <v>251</v>
      </c>
    </row>
    <row r="749" spans="1:3" x14ac:dyDescent="0.55000000000000004">
      <c r="A749">
        <v>1831059052</v>
      </c>
      <c r="B749">
        <v>9</v>
      </c>
      <c r="C749" t="s">
        <v>251</v>
      </c>
    </row>
    <row r="750" spans="1:3" x14ac:dyDescent="0.55000000000000004">
      <c r="A750">
        <v>1831065686</v>
      </c>
      <c r="B750">
        <v>5</v>
      </c>
      <c r="C750" t="s">
        <v>251</v>
      </c>
    </row>
    <row r="751" spans="1:3" x14ac:dyDescent="0.55000000000000004">
      <c r="A751">
        <v>1831167436</v>
      </c>
      <c r="B751">
        <v>17</v>
      </c>
      <c r="C751" t="s">
        <v>251</v>
      </c>
    </row>
    <row r="752" spans="1:3" x14ac:dyDescent="0.55000000000000004">
      <c r="A752">
        <v>1831234584</v>
      </c>
      <c r="B752">
        <v>13</v>
      </c>
      <c r="C752" t="s">
        <v>251</v>
      </c>
    </row>
    <row r="753" spans="1:3" x14ac:dyDescent="0.55000000000000004">
      <c r="A753">
        <v>1831249915</v>
      </c>
      <c r="B753">
        <v>3</v>
      </c>
      <c r="C753" t="s">
        <v>251</v>
      </c>
    </row>
    <row r="754" spans="1:3" hidden="1" x14ac:dyDescent="0.55000000000000004">
      <c r="A754">
        <v>1831336098</v>
      </c>
      <c r="B754">
        <v>32</v>
      </c>
      <c r="C754" t="s">
        <v>251</v>
      </c>
    </row>
    <row r="755" spans="1:3" hidden="1" x14ac:dyDescent="0.55000000000000004">
      <c r="A755">
        <v>1831372243</v>
      </c>
      <c r="B755">
        <v>24</v>
      </c>
      <c r="C755" t="s">
        <v>261</v>
      </c>
    </row>
    <row r="756" spans="1:3" hidden="1" x14ac:dyDescent="0.55000000000000004">
      <c r="A756">
        <v>1831404335</v>
      </c>
      <c r="B756">
        <v>24</v>
      </c>
      <c r="C756" t="s">
        <v>262</v>
      </c>
    </row>
    <row r="757" spans="1:3" hidden="1" x14ac:dyDescent="0.55000000000000004">
      <c r="A757">
        <v>1831458125</v>
      </c>
      <c r="B757">
        <v>24</v>
      </c>
      <c r="C757" t="s">
        <v>263</v>
      </c>
    </row>
    <row r="758" spans="1:3" hidden="1" x14ac:dyDescent="0.55000000000000004">
      <c r="A758">
        <v>1831471017</v>
      </c>
      <c r="B758">
        <v>19</v>
      </c>
      <c r="C758" t="s">
        <v>264</v>
      </c>
    </row>
    <row r="759" spans="1:3" hidden="1" x14ac:dyDescent="0.55000000000000004">
      <c r="A759">
        <v>1831524996</v>
      </c>
      <c r="B759">
        <v>20</v>
      </c>
      <c r="C759" t="s">
        <v>265</v>
      </c>
    </row>
    <row r="760" spans="1:3" hidden="1" x14ac:dyDescent="0.55000000000000004">
      <c r="A760">
        <v>1833387380</v>
      </c>
      <c r="B760">
        <v>24</v>
      </c>
      <c r="C760" t="s">
        <v>266</v>
      </c>
    </row>
    <row r="761" spans="1:3" hidden="1" x14ac:dyDescent="0.55000000000000004">
      <c r="A761">
        <v>1833440355</v>
      </c>
      <c r="B761">
        <v>24</v>
      </c>
      <c r="C761" t="s">
        <v>267</v>
      </c>
    </row>
    <row r="762" spans="1:3" hidden="1" x14ac:dyDescent="0.55000000000000004">
      <c r="A762">
        <v>1833950941</v>
      </c>
      <c r="B762">
        <v>24</v>
      </c>
      <c r="C762" t="s">
        <v>268</v>
      </c>
    </row>
    <row r="763" spans="1:3" hidden="1" x14ac:dyDescent="0.55000000000000004">
      <c r="A763">
        <v>1834272456</v>
      </c>
      <c r="B763">
        <v>24</v>
      </c>
      <c r="C763" t="s">
        <v>269</v>
      </c>
    </row>
    <row r="764" spans="1:3" hidden="1" x14ac:dyDescent="0.55000000000000004">
      <c r="A764">
        <v>1834279602</v>
      </c>
      <c r="B764">
        <v>24</v>
      </c>
      <c r="C764" t="s">
        <v>270</v>
      </c>
    </row>
    <row r="765" spans="1:3" hidden="1" x14ac:dyDescent="0.55000000000000004">
      <c r="A765">
        <v>1855384349</v>
      </c>
      <c r="B765">
        <v>34</v>
      </c>
      <c r="C765" t="s">
        <v>55</v>
      </c>
    </row>
    <row r="766" spans="1:3" x14ac:dyDescent="0.55000000000000004">
      <c r="A766">
        <v>1855422187</v>
      </c>
      <c r="B766">
        <v>8</v>
      </c>
      <c r="C766" t="s">
        <v>55</v>
      </c>
    </row>
    <row r="767" spans="1:3" hidden="1" x14ac:dyDescent="0.55000000000000004">
      <c r="A767">
        <v>1855498922</v>
      </c>
      <c r="B767">
        <v>28</v>
      </c>
      <c r="C767" t="s">
        <v>55</v>
      </c>
    </row>
    <row r="768" spans="1:3" x14ac:dyDescent="0.55000000000000004">
      <c r="A768">
        <v>1855539878</v>
      </c>
      <c r="B768">
        <v>11</v>
      </c>
      <c r="C768" t="s">
        <v>55</v>
      </c>
    </row>
    <row r="769" spans="1:3" hidden="1" x14ac:dyDescent="0.55000000000000004">
      <c r="A769">
        <v>1855560880</v>
      </c>
      <c r="B769">
        <v>31</v>
      </c>
      <c r="C769" t="s">
        <v>55</v>
      </c>
    </row>
    <row r="770" spans="1:3" x14ac:dyDescent="0.55000000000000004">
      <c r="A770">
        <v>1855585538</v>
      </c>
      <c r="B770">
        <v>2</v>
      </c>
      <c r="C770" t="s">
        <v>55</v>
      </c>
    </row>
    <row r="771" spans="1:3" x14ac:dyDescent="0.55000000000000004">
      <c r="A771">
        <v>1855600074</v>
      </c>
      <c r="B771">
        <v>6</v>
      </c>
      <c r="C771" t="s">
        <v>55</v>
      </c>
    </row>
    <row r="772" spans="1:3" hidden="1" x14ac:dyDescent="0.55000000000000004">
      <c r="A772">
        <v>1855601341</v>
      </c>
      <c r="B772">
        <v>30</v>
      </c>
      <c r="C772" t="s">
        <v>55</v>
      </c>
    </row>
    <row r="773" spans="1:3" x14ac:dyDescent="0.55000000000000004">
      <c r="A773">
        <v>1855697776</v>
      </c>
      <c r="B773">
        <v>4</v>
      </c>
      <c r="C773" t="s">
        <v>55</v>
      </c>
    </row>
    <row r="774" spans="1:3" hidden="1" x14ac:dyDescent="0.55000000000000004">
      <c r="A774">
        <v>1855712558</v>
      </c>
      <c r="B774">
        <v>33</v>
      </c>
      <c r="C774" t="s">
        <v>55</v>
      </c>
    </row>
    <row r="775" spans="1:3" x14ac:dyDescent="0.55000000000000004">
      <c r="A775">
        <v>1855731614</v>
      </c>
      <c r="B775">
        <v>1</v>
      </c>
      <c r="C775" t="s">
        <v>55</v>
      </c>
    </row>
    <row r="776" spans="1:3" hidden="1" x14ac:dyDescent="0.55000000000000004">
      <c r="A776">
        <v>1855742865</v>
      </c>
      <c r="B776">
        <v>27</v>
      </c>
      <c r="C776" t="s">
        <v>55</v>
      </c>
    </row>
    <row r="777" spans="1:3" x14ac:dyDescent="0.55000000000000004">
      <c r="A777">
        <v>1855751188</v>
      </c>
      <c r="B777">
        <v>7</v>
      </c>
      <c r="C777" t="s">
        <v>55</v>
      </c>
    </row>
    <row r="778" spans="1:3" x14ac:dyDescent="0.55000000000000004">
      <c r="A778">
        <v>1855799515</v>
      </c>
      <c r="B778">
        <v>14</v>
      </c>
      <c r="C778" t="s">
        <v>55</v>
      </c>
    </row>
    <row r="779" spans="1:3" x14ac:dyDescent="0.55000000000000004">
      <c r="A779">
        <v>1855811967</v>
      </c>
      <c r="B779">
        <v>15</v>
      </c>
      <c r="C779" t="s">
        <v>55</v>
      </c>
    </row>
    <row r="780" spans="1:3" hidden="1" x14ac:dyDescent="0.55000000000000004">
      <c r="A780">
        <v>1855824723</v>
      </c>
      <c r="B780">
        <v>25</v>
      </c>
      <c r="C780" t="s">
        <v>55</v>
      </c>
    </row>
    <row r="781" spans="1:3" x14ac:dyDescent="0.55000000000000004">
      <c r="A781">
        <v>1855830172</v>
      </c>
      <c r="B781">
        <v>16</v>
      </c>
      <c r="C781" t="s">
        <v>55</v>
      </c>
    </row>
    <row r="782" spans="1:3" x14ac:dyDescent="0.55000000000000004">
      <c r="A782">
        <v>1855905898</v>
      </c>
      <c r="B782">
        <v>10</v>
      </c>
      <c r="C782" t="s">
        <v>55</v>
      </c>
    </row>
    <row r="783" spans="1:3" x14ac:dyDescent="0.55000000000000004">
      <c r="A783">
        <v>1855943753</v>
      </c>
      <c r="B783">
        <v>12</v>
      </c>
      <c r="C783" t="s">
        <v>55</v>
      </c>
    </row>
    <row r="784" spans="1:3" hidden="1" x14ac:dyDescent="0.55000000000000004">
      <c r="A784">
        <v>1855994197</v>
      </c>
      <c r="B784">
        <v>29</v>
      </c>
      <c r="C784" t="s">
        <v>55</v>
      </c>
    </row>
    <row r="785" spans="1:3" hidden="1" x14ac:dyDescent="0.55000000000000004">
      <c r="A785">
        <v>1856047692</v>
      </c>
      <c r="B785">
        <v>26</v>
      </c>
      <c r="C785" t="s">
        <v>55</v>
      </c>
    </row>
    <row r="786" spans="1:3" x14ac:dyDescent="0.55000000000000004">
      <c r="A786">
        <v>1856057940</v>
      </c>
      <c r="B786">
        <v>9</v>
      </c>
      <c r="C786" t="s">
        <v>55</v>
      </c>
    </row>
    <row r="787" spans="1:3" x14ac:dyDescent="0.55000000000000004">
      <c r="A787">
        <v>1856064529</v>
      </c>
      <c r="B787">
        <v>5</v>
      </c>
      <c r="C787" t="s">
        <v>55</v>
      </c>
    </row>
    <row r="788" spans="1:3" x14ac:dyDescent="0.55000000000000004">
      <c r="A788">
        <v>1856166279</v>
      </c>
      <c r="B788">
        <v>17</v>
      </c>
      <c r="C788" t="s">
        <v>55</v>
      </c>
    </row>
    <row r="789" spans="1:3" x14ac:dyDescent="0.55000000000000004">
      <c r="A789">
        <v>1856233290</v>
      </c>
      <c r="B789">
        <v>13</v>
      </c>
      <c r="C789" t="s">
        <v>55</v>
      </c>
    </row>
    <row r="790" spans="1:3" x14ac:dyDescent="0.55000000000000004">
      <c r="A790">
        <v>1856248758</v>
      </c>
      <c r="B790">
        <v>3</v>
      </c>
      <c r="C790" t="s">
        <v>55</v>
      </c>
    </row>
    <row r="791" spans="1:3" hidden="1" x14ac:dyDescent="0.55000000000000004">
      <c r="A791">
        <v>1856334987</v>
      </c>
      <c r="B791">
        <v>32</v>
      </c>
      <c r="C791" t="s">
        <v>55</v>
      </c>
    </row>
    <row r="792" spans="1:3" hidden="1" x14ac:dyDescent="0.55000000000000004">
      <c r="A792">
        <v>2100353079</v>
      </c>
      <c r="B792">
        <v>34</v>
      </c>
      <c r="C792" t="s">
        <v>0</v>
      </c>
    </row>
    <row r="793" spans="1:3" hidden="1" x14ac:dyDescent="0.55000000000000004">
      <c r="A793">
        <v>2100357605</v>
      </c>
      <c r="B793">
        <v>24</v>
      </c>
      <c r="C793" t="s">
        <v>1</v>
      </c>
    </row>
    <row r="794" spans="1:3" hidden="1" x14ac:dyDescent="0.55000000000000004">
      <c r="A794">
        <v>2100387942</v>
      </c>
      <c r="B794">
        <v>34</v>
      </c>
      <c r="C794" t="s">
        <v>271</v>
      </c>
    </row>
    <row r="795" spans="1:3" x14ac:dyDescent="0.55000000000000004">
      <c r="A795">
        <v>2100390962</v>
      </c>
      <c r="B795">
        <v>8</v>
      </c>
      <c r="C795" t="s">
        <v>0</v>
      </c>
    </row>
    <row r="796" spans="1:3" x14ac:dyDescent="0.55000000000000004">
      <c r="A796">
        <v>2100426113</v>
      </c>
      <c r="B796">
        <v>8</v>
      </c>
      <c r="C796" t="s">
        <v>272</v>
      </c>
    </row>
    <row r="797" spans="1:3" hidden="1" x14ac:dyDescent="0.55000000000000004">
      <c r="A797">
        <v>2100467698</v>
      </c>
      <c r="B797">
        <v>28</v>
      </c>
      <c r="C797" t="s">
        <v>0</v>
      </c>
    </row>
    <row r="798" spans="1:3" hidden="1" x14ac:dyDescent="0.55000000000000004">
      <c r="A798">
        <v>2100502149</v>
      </c>
      <c r="B798">
        <v>28</v>
      </c>
      <c r="C798" t="s">
        <v>273</v>
      </c>
    </row>
    <row r="799" spans="1:3" x14ac:dyDescent="0.55000000000000004">
      <c r="A799">
        <v>2100508653</v>
      </c>
      <c r="B799">
        <v>11</v>
      </c>
      <c r="C799" t="s">
        <v>0</v>
      </c>
    </row>
    <row r="800" spans="1:3" hidden="1" x14ac:dyDescent="0.55000000000000004">
      <c r="A800">
        <v>2100529656</v>
      </c>
      <c r="B800">
        <v>31</v>
      </c>
      <c r="C800" t="s">
        <v>0</v>
      </c>
    </row>
    <row r="801" spans="1:3" x14ac:dyDescent="0.55000000000000004">
      <c r="A801">
        <v>2100543907</v>
      </c>
      <c r="B801">
        <v>11</v>
      </c>
      <c r="C801" t="s">
        <v>274</v>
      </c>
    </row>
    <row r="802" spans="1:3" x14ac:dyDescent="0.55000000000000004">
      <c r="A802">
        <v>2100554313</v>
      </c>
      <c r="B802">
        <v>2</v>
      </c>
      <c r="C802" t="s">
        <v>0</v>
      </c>
    </row>
    <row r="803" spans="1:3" hidden="1" x14ac:dyDescent="0.55000000000000004">
      <c r="A803">
        <v>2100564098</v>
      </c>
      <c r="B803">
        <v>31</v>
      </c>
      <c r="C803" t="s">
        <v>275</v>
      </c>
    </row>
    <row r="804" spans="1:3" x14ac:dyDescent="0.55000000000000004">
      <c r="A804">
        <v>2100568849</v>
      </c>
      <c r="B804">
        <v>6</v>
      </c>
      <c r="C804" t="s">
        <v>0</v>
      </c>
    </row>
    <row r="805" spans="1:3" hidden="1" x14ac:dyDescent="0.55000000000000004">
      <c r="A805">
        <v>2100570117</v>
      </c>
      <c r="B805">
        <v>30</v>
      </c>
      <c r="C805" t="s">
        <v>0</v>
      </c>
    </row>
    <row r="806" spans="1:3" x14ac:dyDescent="0.55000000000000004">
      <c r="A806">
        <v>2100589861</v>
      </c>
      <c r="B806">
        <v>2</v>
      </c>
      <c r="C806" t="s">
        <v>276</v>
      </c>
    </row>
    <row r="807" spans="1:3" x14ac:dyDescent="0.55000000000000004">
      <c r="A807">
        <v>2100604022</v>
      </c>
      <c r="B807">
        <v>6</v>
      </c>
      <c r="C807" t="s">
        <v>277</v>
      </c>
    </row>
    <row r="808" spans="1:3" hidden="1" x14ac:dyDescent="0.55000000000000004">
      <c r="A808">
        <v>2100604917</v>
      </c>
      <c r="B808">
        <v>30</v>
      </c>
      <c r="C808" t="s">
        <v>278</v>
      </c>
    </row>
    <row r="809" spans="1:3" hidden="1" x14ac:dyDescent="0.55000000000000004">
      <c r="A809">
        <v>2100649083</v>
      </c>
      <c r="B809">
        <v>18</v>
      </c>
      <c r="C809" t="s">
        <v>1</v>
      </c>
    </row>
    <row r="810" spans="1:3" x14ac:dyDescent="0.55000000000000004">
      <c r="A810">
        <v>2100666551</v>
      </c>
      <c r="B810">
        <v>4</v>
      </c>
      <c r="C810" t="s">
        <v>0</v>
      </c>
    </row>
    <row r="811" spans="1:3" hidden="1" x14ac:dyDescent="0.55000000000000004">
      <c r="A811">
        <v>2100681334</v>
      </c>
      <c r="B811">
        <v>33</v>
      </c>
      <c r="C811" t="s">
        <v>0</v>
      </c>
    </row>
    <row r="812" spans="1:3" x14ac:dyDescent="0.55000000000000004">
      <c r="A812">
        <v>2100700389</v>
      </c>
      <c r="B812">
        <v>1</v>
      </c>
      <c r="C812" t="s">
        <v>0</v>
      </c>
    </row>
    <row r="813" spans="1:3" x14ac:dyDescent="0.55000000000000004">
      <c r="A813">
        <v>2100700943</v>
      </c>
      <c r="B813">
        <v>4</v>
      </c>
      <c r="C813" t="s">
        <v>279</v>
      </c>
    </row>
    <row r="814" spans="1:3" hidden="1" x14ac:dyDescent="0.55000000000000004">
      <c r="A814">
        <v>2100711641</v>
      </c>
      <c r="B814">
        <v>27</v>
      </c>
      <c r="C814" t="s">
        <v>0</v>
      </c>
    </row>
    <row r="815" spans="1:3" hidden="1" x14ac:dyDescent="0.55000000000000004">
      <c r="A815">
        <v>2100716579</v>
      </c>
      <c r="B815">
        <v>33</v>
      </c>
      <c r="C815" t="s">
        <v>280</v>
      </c>
    </row>
    <row r="816" spans="1:3" x14ac:dyDescent="0.55000000000000004">
      <c r="A816">
        <v>2100719963</v>
      </c>
      <c r="B816">
        <v>7</v>
      </c>
      <c r="C816" t="s">
        <v>0</v>
      </c>
    </row>
    <row r="817" spans="1:3" x14ac:dyDescent="0.55000000000000004">
      <c r="A817">
        <v>2100735541</v>
      </c>
      <c r="B817">
        <v>1</v>
      </c>
      <c r="C817" t="s">
        <v>281</v>
      </c>
    </row>
    <row r="818" spans="1:3" hidden="1" x14ac:dyDescent="0.55000000000000004">
      <c r="A818">
        <v>2100746469</v>
      </c>
      <c r="B818">
        <v>27</v>
      </c>
      <c r="C818" t="s">
        <v>282</v>
      </c>
    </row>
    <row r="819" spans="1:3" x14ac:dyDescent="0.55000000000000004">
      <c r="A819">
        <v>2100755196</v>
      </c>
      <c r="B819">
        <v>7</v>
      </c>
      <c r="C819" t="s">
        <v>283</v>
      </c>
    </row>
    <row r="820" spans="1:3" x14ac:dyDescent="0.55000000000000004">
      <c r="A820">
        <v>2100768290</v>
      </c>
      <c r="B820">
        <v>14</v>
      </c>
      <c r="C820" t="s">
        <v>0</v>
      </c>
    </row>
    <row r="821" spans="1:3" x14ac:dyDescent="0.55000000000000004">
      <c r="A821">
        <v>2100780742</v>
      </c>
      <c r="B821">
        <v>15</v>
      </c>
      <c r="C821" t="s">
        <v>0</v>
      </c>
    </row>
    <row r="822" spans="1:3" hidden="1" x14ac:dyDescent="0.55000000000000004">
      <c r="A822">
        <v>2100793499</v>
      </c>
      <c r="B822">
        <v>25</v>
      </c>
      <c r="C822" t="s">
        <v>0</v>
      </c>
    </row>
    <row r="823" spans="1:3" hidden="1" x14ac:dyDescent="0.55000000000000004">
      <c r="A823">
        <v>2100795058</v>
      </c>
      <c r="B823">
        <v>20</v>
      </c>
      <c r="C823" t="s">
        <v>1</v>
      </c>
    </row>
    <row r="824" spans="1:3" x14ac:dyDescent="0.55000000000000004">
      <c r="A824">
        <v>2100798948</v>
      </c>
      <c r="B824">
        <v>16</v>
      </c>
      <c r="C824" t="s">
        <v>0</v>
      </c>
    </row>
    <row r="825" spans="1:3" x14ac:dyDescent="0.55000000000000004">
      <c r="A825">
        <v>2100803419</v>
      </c>
      <c r="B825">
        <v>14</v>
      </c>
      <c r="C825" t="s">
        <v>284</v>
      </c>
    </row>
    <row r="826" spans="1:3" x14ac:dyDescent="0.55000000000000004">
      <c r="A826">
        <v>2100815994</v>
      </c>
      <c r="B826">
        <v>15</v>
      </c>
      <c r="C826" t="s">
        <v>285</v>
      </c>
    </row>
    <row r="827" spans="1:3" hidden="1" x14ac:dyDescent="0.55000000000000004">
      <c r="A827">
        <v>2100827522</v>
      </c>
      <c r="B827">
        <v>25</v>
      </c>
      <c r="C827" t="s">
        <v>286</v>
      </c>
    </row>
    <row r="828" spans="1:3" x14ac:dyDescent="0.55000000000000004">
      <c r="A828">
        <v>2100834217</v>
      </c>
      <c r="B828">
        <v>16</v>
      </c>
      <c r="C828" t="s">
        <v>287</v>
      </c>
    </row>
    <row r="829" spans="1:3" x14ac:dyDescent="0.55000000000000004">
      <c r="A829">
        <v>2100874673</v>
      </c>
      <c r="B829">
        <v>10</v>
      </c>
      <c r="C829" t="s">
        <v>0</v>
      </c>
    </row>
    <row r="830" spans="1:3" x14ac:dyDescent="0.55000000000000004">
      <c r="A830">
        <v>2100909850</v>
      </c>
      <c r="B830">
        <v>10</v>
      </c>
      <c r="C830" t="s">
        <v>288</v>
      </c>
    </row>
    <row r="831" spans="1:3" x14ac:dyDescent="0.55000000000000004">
      <c r="A831">
        <v>2100912528</v>
      </c>
      <c r="B831">
        <v>12</v>
      </c>
      <c r="C831" t="s">
        <v>0</v>
      </c>
    </row>
    <row r="832" spans="1:3" x14ac:dyDescent="0.55000000000000004">
      <c r="A832">
        <v>2100947016</v>
      </c>
      <c r="B832">
        <v>12</v>
      </c>
      <c r="C832" t="s">
        <v>289</v>
      </c>
    </row>
    <row r="833" spans="1:3" hidden="1" x14ac:dyDescent="0.55000000000000004">
      <c r="A833">
        <v>2100962973</v>
      </c>
      <c r="B833">
        <v>29</v>
      </c>
      <c r="C833" t="s">
        <v>0</v>
      </c>
    </row>
    <row r="834" spans="1:3" hidden="1" x14ac:dyDescent="0.55000000000000004">
      <c r="A834">
        <v>2100985635</v>
      </c>
      <c r="B834">
        <v>22</v>
      </c>
      <c r="C834" t="s">
        <v>1</v>
      </c>
    </row>
    <row r="835" spans="1:3" hidden="1" x14ac:dyDescent="0.55000000000000004">
      <c r="A835">
        <v>2100997420</v>
      </c>
      <c r="B835">
        <v>29</v>
      </c>
      <c r="C835" t="s">
        <v>290</v>
      </c>
    </row>
    <row r="836" spans="1:3" hidden="1" x14ac:dyDescent="0.55000000000000004">
      <c r="A836">
        <v>2101016468</v>
      </c>
      <c r="B836">
        <v>26</v>
      </c>
      <c r="C836" t="s">
        <v>0</v>
      </c>
    </row>
    <row r="837" spans="1:3" x14ac:dyDescent="0.55000000000000004">
      <c r="A837">
        <v>2101026670</v>
      </c>
      <c r="B837">
        <v>9</v>
      </c>
      <c r="C837" t="s">
        <v>0</v>
      </c>
    </row>
    <row r="838" spans="1:3" x14ac:dyDescent="0.55000000000000004">
      <c r="A838">
        <v>2101033304</v>
      </c>
      <c r="B838">
        <v>5</v>
      </c>
      <c r="C838" t="s">
        <v>0</v>
      </c>
    </row>
    <row r="839" spans="1:3" hidden="1" x14ac:dyDescent="0.55000000000000004">
      <c r="A839">
        <v>2101041636</v>
      </c>
      <c r="B839">
        <v>19</v>
      </c>
      <c r="C839" t="s">
        <v>1</v>
      </c>
    </row>
    <row r="840" spans="1:3" hidden="1" x14ac:dyDescent="0.55000000000000004">
      <c r="A840">
        <v>2101051287</v>
      </c>
      <c r="B840">
        <v>26</v>
      </c>
      <c r="C840" t="s">
        <v>291</v>
      </c>
    </row>
    <row r="841" spans="1:3" x14ac:dyDescent="0.55000000000000004">
      <c r="A841">
        <v>2101061913</v>
      </c>
      <c r="B841">
        <v>9</v>
      </c>
      <c r="C841" t="s">
        <v>292</v>
      </c>
    </row>
    <row r="842" spans="1:3" x14ac:dyDescent="0.55000000000000004">
      <c r="A842">
        <v>2101068463</v>
      </c>
      <c r="B842">
        <v>5</v>
      </c>
      <c r="C842" t="s">
        <v>293</v>
      </c>
    </row>
    <row r="843" spans="1:3" x14ac:dyDescent="0.55000000000000004">
      <c r="A843">
        <v>2101135055</v>
      </c>
      <c r="B843">
        <v>17</v>
      </c>
      <c r="C843" t="s">
        <v>0</v>
      </c>
    </row>
    <row r="844" spans="1:3" x14ac:dyDescent="0.55000000000000004">
      <c r="A844">
        <v>2101170207</v>
      </c>
      <c r="B844">
        <v>17</v>
      </c>
      <c r="C844" t="s">
        <v>294</v>
      </c>
    </row>
    <row r="845" spans="1:3" x14ac:dyDescent="0.55000000000000004">
      <c r="A845">
        <v>2101202065</v>
      </c>
      <c r="B845">
        <v>13</v>
      </c>
      <c r="C845" t="s">
        <v>0</v>
      </c>
    </row>
    <row r="846" spans="1:3" x14ac:dyDescent="0.55000000000000004">
      <c r="A846">
        <v>2101217533</v>
      </c>
      <c r="B846">
        <v>3</v>
      </c>
      <c r="C846" t="s">
        <v>0</v>
      </c>
    </row>
    <row r="847" spans="1:3" hidden="1" x14ac:dyDescent="0.55000000000000004">
      <c r="A847">
        <v>2101229248</v>
      </c>
      <c r="B847">
        <v>21</v>
      </c>
      <c r="C847" t="s">
        <v>1</v>
      </c>
    </row>
    <row r="848" spans="1:3" x14ac:dyDescent="0.55000000000000004">
      <c r="A848">
        <v>2101237387</v>
      </c>
      <c r="B848">
        <v>13</v>
      </c>
      <c r="C848" t="s">
        <v>295</v>
      </c>
    </row>
    <row r="849" spans="1:3" x14ac:dyDescent="0.55000000000000004">
      <c r="A849">
        <v>2101252795</v>
      </c>
      <c r="B849">
        <v>3</v>
      </c>
      <c r="C849" t="s">
        <v>296</v>
      </c>
    </row>
    <row r="850" spans="1:3" hidden="1" x14ac:dyDescent="0.55000000000000004">
      <c r="A850">
        <v>2101267804</v>
      </c>
      <c r="B850">
        <v>23</v>
      </c>
      <c r="C850" t="s">
        <v>1</v>
      </c>
    </row>
    <row r="851" spans="1:3" hidden="1" x14ac:dyDescent="0.55000000000000004">
      <c r="A851">
        <v>2101303717</v>
      </c>
      <c r="B851">
        <v>32</v>
      </c>
      <c r="C851" t="s">
        <v>0</v>
      </c>
    </row>
    <row r="852" spans="1:3" hidden="1" x14ac:dyDescent="0.55000000000000004">
      <c r="A852">
        <v>2101338971</v>
      </c>
      <c r="B852">
        <v>32</v>
      </c>
      <c r="C852" t="s">
        <v>297</v>
      </c>
    </row>
    <row r="853" spans="1:3" hidden="1" x14ac:dyDescent="0.55000000000000004">
      <c r="A853">
        <v>2130354275</v>
      </c>
      <c r="B853">
        <v>34</v>
      </c>
      <c r="C853" t="s">
        <v>298</v>
      </c>
    </row>
    <row r="854" spans="1:3" x14ac:dyDescent="0.55000000000000004">
      <c r="A854">
        <v>2130392098</v>
      </c>
      <c r="B854">
        <v>8</v>
      </c>
      <c r="C854" t="s">
        <v>298</v>
      </c>
    </row>
    <row r="855" spans="1:3" hidden="1" x14ac:dyDescent="0.55000000000000004">
      <c r="A855">
        <v>2130468849</v>
      </c>
      <c r="B855">
        <v>28</v>
      </c>
      <c r="C855" t="s">
        <v>298</v>
      </c>
    </row>
    <row r="856" spans="1:3" x14ac:dyDescent="0.55000000000000004">
      <c r="A856">
        <v>2130509790</v>
      </c>
      <c r="B856">
        <v>11</v>
      </c>
      <c r="C856" t="s">
        <v>298</v>
      </c>
    </row>
    <row r="857" spans="1:3" hidden="1" x14ac:dyDescent="0.55000000000000004">
      <c r="A857">
        <v>2130512896</v>
      </c>
      <c r="B857">
        <v>24</v>
      </c>
      <c r="C857" t="s">
        <v>299</v>
      </c>
    </row>
    <row r="858" spans="1:3" hidden="1" x14ac:dyDescent="0.55000000000000004">
      <c r="A858">
        <v>2130530852</v>
      </c>
      <c r="B858">
        <v>31</v>
      </c>
      <c r="C858" t="s">
        <v>298</v>
      </c>
    </row>
    <row r="859" spans="1:3" x14ac:dyDescent="0.55000000000000004">
      <c r="A859">
        <v>2130555450</v>
      </c>
      <c r="B859">
        <v>2</v>
      </c>
      <c r="C859" t="s">
        <v>298</v>
      </c>
    </row>
    <row r="860" spans="1:3" x14ac:dyDescent="0.55000000000000004">
      <c r="A860">
        <v>2130570000</v>
      </c>
      <c r="B860">
        <v>6</v>
      </c>
      <c r="C860" t="s">
        <v>298</v>
      </c>
    </row>
    <row r="861" spans="1:3" hidden="1" x14ac:dyDescent="0.55000000000000004">
      <c r="A861">
        <v>2130571268</v>
      </c>
      <c r="B861">
        <v>30</v>
      </c>
      <c r="C861" t="s">
        <v>298</v>
      </c>
    </row>
    <row r="862" spans="1:3" hidden="1" x14ac:dyDescent="0.55000000000000004">
      <c r="A862">
        <v>2130612044</v>
      </c>
      <c r="B862">
        <v>22</v>
      </c>
      <c r="C862" t="s">
        <v>300</v>
      </c>
    </row>
    <row r="863" spans="1:3" x14ac:dyDescent="0.55000000000000004">
      <c r="A863">
        <v>2130667702</v>
      </c>
      <c r="B863">
        <v>4</v>
      </c>
      <c r="C863" t="s">
        <v>298</v>
      </c>
    </row>
    <row r="864" spans="1:3" hidden="1" x14ac:dyDescent="0.55000000000000004">
      <c r="A864">
        <v>2130682485</v>
      </c>
      <c r="B864">
        <v>33</v>
      </c>
      <c r="C864" t="s">
        <v>298</v>
      </c>
    </row>
    <row r="865" spans="1:3" hidden="1" x14ac:dyDescent="0.55000000000000004">
      <c r="A865">
        <v>2130699073</v>
      </c>
      <c r="B865">
        <v>20</v>
      </c>
      <c r="C865" t="s">
        <v>301</v>
      </c>
    </row>
    <row r="866" spans="1:3" x14ac:dyDescent="0.55000000000000004">
      <c r="A866">
        <v>2130710755</v>
      </c>
      <c r="B866">
        <v>1</v>
      </c>
      <c r="C866" t="s">
        <v>298</v>
      </c>
    </row>
    <row r="867" spans="1:3" hidden="1" x14ac:dyDescent="0.55000000000000004">
      <c r="A867">
        <v>2130712792</v>
      </c>
      <c r="B867">
        <v>27</v>
      </c>
      <c r="C867" t="s">
        <v>298</v>
      </c>
    </row>
    <row r="868" spans="1:3" x14ac:dyDescent="0.55000000000000004">
      <c r="A868">
        <v>2130721160</v>
      </c>
      <c r="B868">
        <v>7</v>
      </c>
      <c r="C868" t="s">
        <v>298</v>
      </c>
    </row>
    <row r="869" spans="1:3" hidden="1" x14ac:dyDescent="0.55000000000000004">
      <c r="A869">
        <v>2130742808</v>
      </c>
      <c r="B869">
        <v>21</v>
      </c>
      <c r="C869" t="s">
        <v>302</v>
      </c>
    </row>
    <row r="870" spans="1:3" hidden="1" x14ac:dyDescent="0.55000000000000004">
      <c r="A870">
        <v>2130752393</v>
      </c>
      <c r="B870">
        <v>24</v>
      </c>
      <c r="C870" t="s">
        <v>303</v>
      </c>
    </row>
    <row r="871" spans="1:3" x14ac:dyDescent="0.55000000000000004">
      <c r="A871">
        <v>2130769441</v>
      </c>
      <c r="B871">
        <v>14</v>
      </c>
      <c r="C871" t="s">
        <v>298</v>
      </c>
    </row>
    <row r="872" spans="1:3" x14ac:dyDescent="0.55000000000000004">
      <c r="A872">
        <v>2130781879</v>
      </c>
      <c r="B872">
        <v>15</v>
      </c>
      <c r="C872" t="s">
        <v>298</v>
      </c>
    </row>
    <row r="873" spans="1:3" hidden="1" x14ac:dyDescent="0.55000000000000004">
      <c r="A873">
        <v>2130783542</v>
      </c>
      <c r="B873">
        <v>24</v>
      </c>
      <c r="C873" t="s">
        <v>304</v>
      </c>
    </row>
    <row r="874" spans="1:3" hidden="1" x14ac:dyDescent="0.55000000000000004">
      <c r="A874">
        <v>2130794650</v>
      </c>
      <c r="B874">
        <v>25</v>
      </c>
      <c r="C874" t="s">
        <v>298</v>
      </c>
    </row>
    <row r="875" spans="1:3" hidden="1" x14ac:dyDescent="0.55000000000000004">
      <c r="A875">
        <v>2130795793</v>
      </c>
      <c r="B875">
        <v>20</v>
      </c>
      <c r="C875" t="s">
        <v>305</v>
      </c>
    </row>
    <row r="876" spans="1:3" x14ac:dyDescent="0.55000000000000004">
      <c r="A876">
        <v>2130800084</v>
      </c>
      <c r="B876">
        <v>16</v>
      </c>
      <c r="C876" t="s">
        <v>298</v>
      </c>
    </row>
    <row r="877" spans="1:3" hidden="1" x14ac:dyDescent="0.55000000000000004">
      <c r="A877">
        <v>2130819899</v>
      </c>
      <c r="B877">
        <v>23</v>
      </c>
      <c r="C877" t="s">
        <v>306</v>
      </c>
    </row>
    <row r="878" spans="1:3" hidden="1" x14ac:dyDescent="0.55000000000000004">
      <c r="A878">
        <v>2130825234</v>
      </c>
      <c r="B878">
        <v>22</v>
      </c>
      <c r="C878" t="s">
        <v>307</v>
      </c>
    </row>
    <row r="879" spans="1:3" hidden="1" x14ac:dyDescent="0.55000000000000004">
      <c r="A879">
        <v>2130859609</v>
      </c>
      <c r="B879">
        <v>24</v>
      </c>
      <c r="C879" t="s">
        <v>308</v>
      </c>
    </row>
    <row r="880" spans="1:3" x14ac:dyDescent="0.55000000000000004">
      <c r="A880">
        <v>2130875824</v>
      </c>
      <c r="B880">
        <v>10</v>
      </c>
      <c r="C880" t="s">
        <v>298</v>
      </c>
    </row>
    <row r="881" spans="1:3" x14ac:dyDescent="0.55000000000000004">
      <c r="A881">
        <v>2130913679</v>
      </c>
      <c r="B881">
        <v>12</v>
      </c>
      <c r="C881" t="s">
        <v>298</v>
      </c>
    </row>
    <row r="882" spans="1:3" hidden="1" x14ac:dyDescent="0.55000000000000004">
      <c r="A882">
        <v>2130964169</v>
      </c>
      <c r="B882">
        <v>29</v>
      </c>
      <c r="C882" t="s">
        <v>298</v>
      </c>
    </row>
    <row r="883" spans="1:3" hidden="1" x14ac:dyDescent="0.55000000000000004">
      <c r="A883">
        <v>2130985368</v>
      </c>
      <c r="B883">
        <v>24</v>
      </c>
      <c r="C883" t="s">
        <v>309</v>
      </c>
    </row>
    <row r="884" spans="1:3" hidden="1" x14ac:dyDescent="0.55000000000000004">
      <c r="A884">
        <v>2131017619</v>
      </c>
      <c r="B884">
        <v>26</v>
      </c>
      <c r="C884" t="s">
        <v>298</v>
      </c>
    </row>
    <row r="885" spans="1:3" x14ac:dyDescent="0.55000000000000004">
      <c r="A885">
        <v>2131027821</v>
      </c>
      <c r="B885">
        <v>9</v>
      </c>
      <c r="C885" t="s">
        <v>298</v>
      </c>
    </row>
    <row r="886" spans="1:3" x14ac:dyDescent="0.55000000000000004">
      <c r="A886">
        <v>2131034441</v>
      </c>
      <c r="B886">
        <v>5</v>
      </c>
      <c r="C886" t="s">
        <v>298</v>
      </c>
    </row>
    <row r="887" spans="1:3" hidden="1" x14ac:dyDescent="0.55000000000000004">
      <c r="A887">
        <v>2131118663</v>
      </c>
      <c r="B887">
        <v>24</v>
      </c>
      <c r="C887" t="s">
        <v>310</v>
      </c>
    </row>
    <row r="888" spans="1:3" x14ac:dyDescent="0.55000000000000004">
      <c r="A888">
        <v>2131136191</v>
      </c>
      <c r="B888">
        <v>17</v>
      </c>
      <c r="C888" t="s">
        <v>298</v>
      </c>
    </row>
    <row r="889" spans="1:3" hidden="1" x14ac:dyDescent="0.55000000000000004">
      <c r="A889">
        <v>2131183839</v>
      </c>
      <c r="B889">
        <v>23</v>
      </c>
      <c r="C889" t="s">
        <v>311</v>
      </c>
    </row>
    <row r="890" spans="1:3" hidden="1" x14ac:dyDescent="0.55000000000000004">
      <c r="A890">
        <v>2131188502</v>
      </c>
      <c r="B890">
        <v>20</v>
      </c>
      <c r="C890" t="s">
        <v>312</v>
      </c>
    </row>
    <row r="891" spans="1:3" x14ac:dyDescent="0.55000000000000004">
      <c r="A891">
        <v>2131203202</v>
      </c>
      <c r="B891">
        <v>13</v>
      </c>
      <c r="C891" t="s">
        <v>298</v>
      </c>
    </row>
    <row r="892" spans="1:3" x14ac:dyDescent="0.55000000000000004">
      <c r="A892">
        <v>2131218669</v>
      </c>
      <c r="B892">
        <v>3</v>
      </c>
      <c r="C892" t="s">
        <v>298</v>
      </c>
    </row>
    <row r="893" spans="1:3" hidden="1" x14ac:dyDescent="0.55000000000000004">
      <c r="A893">
        <v>2131221244</v>
      </c>
      <c r="B893">
        <v>21</v>
      </c>
      <c r="C893" t="s">
        <v>313</v>
      </c>
    </row>
    <row r="894" spans="1:3" hidden="1" x14ac:dyDescent="0.55000000000000004">
      <c r="A894">
        <v>2131304868</v>
      </c>
      <c r="B894">
        <v>32</v>
      </c>
      <c r="C894" t="s">
        <v>298</v>
      </c>
    </row>
    <row r="895" spans="1:3" hidden="1" x14ac:dyDescent="0.55000000000000004">
      <c r="A895">
        <v>2131311161</v>
      </c>
      <c r="B895">
        <v>23</v>
      </c>
      <c r="C895" t="s">
        <v>314</v>
      </c>
    </row>
    <row r="896" spans="1:3" hidden="1" x14ac:dyDescent="0.55000000000000004">
      <c r="A896">
        <v>2131365480</v>
      </c>
      <c r="B896">
        <v>22</v>
      </c>
      <c r="C896" t="s">
        <v>315</v>
      </c>
    </row>
    <row r="897" spans="1:3" hidden="1" x14ac:dyDescent="0.55000000000000004">
      <c r="A897">
        <v>2131422589</v>
      </c>
      <c r="B897">
        <v>19</v>
      </c>
      <c r="C897" t="s">
        <v>316</v>
      </c>
    </row>
    <row r="898" spans="1:3" hidden="1" x14ac:dyDescent="0.55000000000000004">
      <c r="A898">
        <v>2155353836</v>
      </c>
      <c r="B898">
        <v>34</v>
      </c>
      <c r="C898" t="s">
        <v>55</v>
      </c>
    </row>
    <row r="899" spans="1:3" x14ac:dyDescent="0.55000000000000004">
      <c r="A899">
        <v>2155391002</v>
      </c>
      <c r="B899">
        <v>8</v>
      </c>
      <c r="C899" t="s">
        <v>55</v>
      </c>
    </row>
    <row r="900" spans="1:3" hidden="1" x14ac:dyDescent="0.55000000000000004">
      <c r="A900">
        <v>2155468386</v>
      </c>
      <c r="B900">
        <v>28</v>
      </c>
      <c r="C900" t="s">
        <v>55</v>
      </c>
    </row>
    <row r="901" spans="1:3" x14ac:dyDescent="0.55000000000000004">
      <c r="A901">
        <v>2155521525</v>
      </c>
      <c r="B901">
        <v>11</v>
      </c>
      <c r="C901" t="s">
        <v>55</v>
      </c>
    </row>
    <row r="902" spans="1:3" hidden="1" x14ac:dyDescent="0.55000000000000004">
      <c r="A902">
        <v>2155530265</v>
      </c>
      <c r="B902">
        <v>31</v>
      </c>
      <c r="C902" t="s">
        <v>55</v>
      </c>
    </row>
    <row r="903" spans="1:3" x14ac:dyDescent="0.55000000000000004">
      <c r="A903">
        <v>2155554307</v>
      </c>
      <c r="B903">
        <v>2</v>
      </c>
      <c r="C903" t="s">
        <v>55</v>
      </c>
    </row>
    <row r="904" spans="1:3" x14ac:dyDescent="0.55000000000000004">
      <c r="A904">
        <v>2155568889</v>
      </c>
      <c r="B904">
        <v>6</v>
      </c>
      <c r="C904" t="s">
        <v>55</v>
      </c>
    </row>
    <row r="905" spans="1:3" hidden="1" x14ac:dyDescent="0.55000000000000004">
      <c r="A905">
        <v>2155571052</v>
      </c>
      <c r="B905">
        <v>30</v>
      </c>
      <c r="C905" t="s">
        <v>55</v>
      </c>
    </row>
    <row r="906" spans="1:3" x14ac:dyDescent="0.55000000000000004">
      <c r="A906">
        <v>2155666545</v>
      </c>
      <c r="B906">
        <v>4</v>
      </c>
      <c r="C906" t="s">
        <v>55</v>
      </c>
    </row>
    <row r="907" spans="1:3" hidden="1" x14ac:dyDescent="0.55000000000000004">
      <c r="A907">
        <v>2155682794</v>
      </c>
      <c r="B907">
        <v>33</v>
      </c>
      <c r="C907" t="s">
        <v>55</v>
      </c>
    </row>
    <row r="908" spans="1:3" x14ac:dyDescent="0.55000000000000004">
      <c r="A908">
        <v>2155700383</v>
      </c>
      <c r="B908">
        <v>1</v>
      </c>
      <c r="C908" t="s">
        <v>55</v>
      </c>
    </row>
    <row r="909" spans="1:3" hidden="1" x14ac:dyDescent="0.55000000000000004">
      <c r="A909">
        <v>2155714071</v>
      </c>
      <c r="B909">
        <v>27</v>
      </c>
      <c r="C909" t="s">
        <v>55</v>
      </c>
    </row>
    <row r="910" spans="1:3" x14ac:dyDescent="0.55000000000000004">
      <c r="A910">
        <v>2155719957</v>
      </c>
      <c r="B910">
        <v>7</v>
      </c>
      <c r="C910" t="s">
        <v>55</v>
      </c>
    </row>
    <row r="911" spans="1:3" x14ac:dyDescent="0.55000000000000004">
      <c r="A911">
        <v>2155768330</v>
      </c>
      <c r="B911">
        <v>14</v>
      </c>
      <c r="C911" t="s">
        <v>55</v>
      </c>
    </row>
    <row r="912" spans="1:3" x14ac:dyDescent="0.55000000000000004">
      <c r="A912">
        <v>2155780782</v>
      </c>
      <c r="B912">
        <v>15</v>
      </c>
      <c r="C912" t="s">
        <v>55</v>
      </c>
    </row>
    <row r="913" spans="1:3" hidden="1" x14ac:dyDescent="0.55000000000000004">
      <c r="A913">
        <v>2155794513</v>
      </c>
      <c r="B913">
        <v>25</v>
      </c>
      <c r="C913" t="s">
        <v>55</v>
      </c>
    </row>
    <row r="914" spans="1:3" x14ac:dyDescent="0.55000000000000004">
      <c r="A914">
        <v>2155801518</v>
      </c>
      <c r="B914">
        <v>16</v>
      </c>
      <c r="C914" t="s">
        <v>55</v>
      </c>
    </row>
    <row r="915" spans="1:3" x14ac:dyDescent="0.55000000000000004">
      <c r="A915">
        <v>2155874667</v>
      </c>
      <c r="B915">
        <v>10</v>
      </c>
      <c r="C915" t="s">
        <v>55</v>
      </c>
    </row>
    <row r="916" spans="1:3" x14ac:dyDescent="0.55000000000000004">
      <c r="A916">
        <v>2155912522</v>
      </c>
      <c r="B916">
        <v>12</v>
      </c>
      <c r="C916" t="s">
        <v>55</v>
      </c>
    </row>
    <row r="917" spans="1:3" hidden="1" x14ac:dyDescent="0.55000000000000004">
      <c r="A917">
        <v>2155963567</v>
      </c>
      <c r="B917">
        <v>29</v>
      </c>
      <c r="C917" t="s">
        <v>55</v>
      </c>
    </row>
    <row r="918" spans="1:3" hidden="1" x14ac:dyDescent="0.55000000000000004">
      <c r="A918">
        <v>2156017240</v>
      </c>
      <c r="B918">
        <v>26</v>
      </c>
      <c r="C918" t="s">
        <v>55</v>
      </c>
    </row>
    <row r="919" spans="1:3" x14ac:dyDescent="0.55000000000000004">
      <c r="A919">
        <v>2156026664</v>
      </c>
      <c r="B919">
        <v>9</v>
      </c>
      <c r="C919" t="s">
        <v>55</v>
      </c>
    </row>
    <row r="920" spans="1:3" x14ac:dyDescent="0.55000000000000004">
      <c r="A920">
        <v>2156033344</v>
      </c>
      <c r="B920">
        <v>5</v>
      </c>
      <c r="C920" t="s">
        <v>55</v>
      </c>
    </row>
    <row r="921" spans="1:3" x14ac:dyDescent="0.55000000000000004">
      <c r="A921">
        <v>2156137983</v>
      </c>
      <c r="B921">
        <v>17</v>
      </c>
      <c r="C921" t="s">
        <v>55</v>
      </c>
    </row>
    <row r="922" spans="1:3" x14ac:dyDescent="0.55000000000000004">
      <c r="A922">
        <v>2156202059</v>
      </c>
      <c r="B922">
        <v>13</v>
      </c>
      <c r="C922" t="s">
        <v>55</v>
      </c>
    </row>
    <row r="923" spans="1:3" x14ac:dyDescent="0.55000000000000004">
      <c r="A923">
        <v>2156217527</v>
      </c>
      <c r="B923">
        <v>3</v>
      </c>
      <c r="C923" t="s">
        <v>55</v>
      </c>
    </row>
    <row r="924" spans="1:3" hidden="1" x14ac:dyDescent="0.55000000000000004">
      <c r="A924">
        <v>2156305662</v>
      </c>
      <c r="B924">
        <v>32</v>
      </c>
      <c r="C924" t="s">
        <v>55</v>
      </c>
    </row>
    <row r="925" spans="1:3" hidden="1" x14ac:dyDescent="0.55000000000000004">
      <c r="A925">
        <v>2400357605</v>
      </c>
      <c r="B925">
        <v>24</v>
      </c>
      <c r="C925" t="s">
        <v>1</v>
      </c>
    </row>
    <row r="926" spans="1:3" hidden="1" x14ac:dyDescent="0.55000000000000004">
      <c r="A926">
        <v>2400386967</v>
      </c>
      <c r="B926">
        <v>34</v>
      </c>
      <c r="C926" t="s">
        <v>317</v>
      </c>
    </row>
    <row r="927" spans="1:3" hidden="1" x14ac:dyDescent="0.55000000000000004">
      <c r="A927">
        <v>2400387786</v>
      </c>
      <c r="B927">
        <v>34</v>
      </c>
      <c r="C927" t="s">
        <v>0</v>
      </c>
    </row>
    <row r="928" spans="1:3" x14ac:dyDescent="0.55000000000000004">
      <c r="A928">
        <v>2400424854</v>
      </c>
      <c r="B928">
        <v>8</v>
      </c>
      <c r="C928" t="s">
        <v>318</v>
      </c>
    </row>
    <row r="929" spans="1:3" x14ac:dyDescent="0.55000000000000004">
      <c r="A929">
        <v>2400425672</v>
      </c>
      <c r="B929">
        <v>8</v>
      </c>
      <c r="C929" t="s">
        <v>0</v>
      </c>
    </row>
    <row r="930" spans="1:3" hidden="1" x14ac:dyDescent="0.55000000000000004">
      <c r="A930">
        <v>2400501586</v>
      </c>
      <c r="B930">
        <v>28</v>
      </c>
      <c r="C930" t="s">
        <v>319</v>
      </c>
    </row>
    <row r="931" spans="1:3" hidden="1" x14ac:dyDescent="0.55000000000000004">
      <c r="A931">
        <v>2400502404</v>
      </c>
      <c r="B931">
        <v>28</v>
      </c>
      <c r="C931" t="s">
        <v>0</v>
      </c>
    </row>
    <row r="932" spans="1:3" x14ac:dyDescent="0.55000000000000004">
      <c r="A932">
        <v>2400542486</v>
      </c>
      <c r="B932">
        <v>11</v>
      </c>
      <c r="C932" t="s">
        <v>320</v>
      </c>
    </row>
    <row r="933" spans="1:3" x14ac:dyDescent="0.55000000000000004">
      <c r="A933">
        <v>2400543305</v>
      </c>
      <c r="B933">
        <v>11</v>
      </c>
      <c r="C933" t="s">
        <v>0</v>
      </c>
    </row>
    <row r="934" spans="1:3" hidden="1" x14ac:dyDescent="0.55000000000000004">
      <c r="A934">
        <v>2400563338</v>
      </c>
      <c r="B934">
        <v>31</v>
      </c>
      <c r="C934" t="s">
        <v>321</v>
      </c>
    </row>
    <row r="935" spans="1:3" hidden="1" x14ac:dyDescent="0.55000000000000004">
      <c r="A935">
        <v>2400564157</v>
      </c>
      <c r="B935">
        <v>31</v>
      </c>
      <c r="C935" t="s">
        <v>0</v>
      </c>
    </row>
    <row r="936" spans="1:3" x14ac:dyDescent="0.55000000000000004">
      <c r="A936">
        <v>2400588210</v>
      </c>
      <c r="B936">
        <v>2</v>
      </c>
      <c r="C936" t="s">
        <v>322</v>
      </c>
    </row>
    <row r="937" spans="1:3" x14ac:dyDescent="0.55000000000000004">
      <c r="A937">
        <v>2400589028</v>
      </c>
      <c r="B937">
        <v>2</v>
      </c>
      <c r="C937" t="s">
        <v>0</v>
      </c>
    </row>
    <row r="938" spans="1:3" x14ac:dyDescent="0.55000000000000004">
      <c r="A938">
        <v>2400602638</v>
      </c>
      <c r="B938">
        <v>6</v>
      </c>
      <c r="C938" t="s">
        <v>323</v>
      </c>
    </row>
    <row r="939" spans="1:3" x14ac:dyDescent="0.55000000000000004">
      <c r="A939">
        <v>2400603459</v>
      </c>
      <c r="B939">
        <v>6</v>
      </c>
      <c r="C939" t="s">
        <v>0</v>
      </c>
    </row>
    <row r="940" spans="1:3" hidden="1" x14ac:dyDescent="0.55000000000000004">
      <c r="A940">
        <v>2400603968</v>
      </c>
      <c r="B940">
        <v>30</v>
      </c>
      <c r="C940" t="s">
        <v>324</v>
      </c>
    </row>
    <row r="941" spans="1:3" hidden="1" x14ac:dyDescent="0.55000000000000004">
      <c r="A941">
        <v>2400604787</v>
      </c>
      <c r="B941">
        <v>30</v>
      </c>
      <c r="C941" t="s">
        <v>0</v>
      </c>
    </row>
    <row r="942" spans="1:3" hidden="1" x14ac:dyDescent="0.55000000000000004">
      <c r="A942">
        <v>2400649083</v>
      </c>
      <c r="B942">
        <v>18</v>
      </c>
      <c r="C942" t="s">
        <v>1</v>
      </c>
    </row>
    <row r="943" spans="1:3" x14ac:dyDescent="0.55000000000000004">
      <c r="A943">
        <v>2400699654</v>
      </c>
      <c r="B943">
        <v>4</v>
      </c>
      <c r="C943" t="s">
        <v>325</v>
      </c>
    </row>
    <row r="944" spans="1:3" x14ac:dyDescent="0.55000000000000004">
      <c r="A944">
        <v>2400700472</v>
      </c>
      <c r="B944">
        <v>4</v>
      </c>
      <c r="C944" t="s">
        <v>0</v>
      </c>
    </row>
    <row r="945" spans="1:3" hidden="1" x14ac:dyDescent="0.55000000000000004">
      <c r="A945">
        <v>2400715212</v>
      </c>
      <c r="B945">
        <v>33</v>
      </c>
      <c r="C945" t="s">
        <v>326</v>
      </c>
    </row>
    <row r="946" spans="1:3" hidden="1" x14ac:dyDescent="0.55000000000000004">
      <c r="A946">
        <v>2400716030</v>
      </c>
      <c r="B946">
        <v>33</v>
      </c>
      <c r="C946" t="s">
        <v>0</v>
      </c>
    </row>
    <row r="947" spans="1:3" x14ac:dyDescent="0.55000000000000004">
      <c r="A947">
        <v>2400734286</v>
      </c>
      <c r="B947">
        <v>1</v>
      </c>
      <c r="C947" t="s">
        <v>327</v>
      </c>
    </row>
    <row r="948" spans="1:3" x14ac:dyDescent="0.55000000000000004">
      <c r="A948">
        <v>2400735104</v>
      </c>
      <c r="B948">
        <v>1</v>
      </c>
      <c r="C948" t="s">
        <v>0</v>
      </c>
    </row>
    <row r="949" spans="1:3" hidden="1" x14ac:dyDescent="0.55000000000000004">
      <c r="A949">
        <v>2400745529</v>
      </c>
      <c r="B949">
        <v>27</v>
      </c>
      <c r="C949" t="s">
        <v>328</v>
      </c>
    </row>
    <row r="950" spans="1:3" hidden="1" x14ac:dyDescent="0.55000000000000004">
      <c r="A950">
        <v>2400746347</v>
      </c>
      <c r="B950">
        <v>27</v>
      </c>
      <c r="C950" t="s">
        <v>0</v>
      </c>
    </row>
    <row r="951" spans="1:3" x14ac:dyDescent="0.55000000000000004">
      <c r="A951">
        <v>2400753773</v>
      </c>
      <c r="B951">
        <v>7</v>
      </c>
      <c r="C951" t="s">
        <v>329</v>
      </c>
    </row>
    <row r="952" spans="1:3" x14ac:dyDescent="0.55000000000000004">
      <c r="A952">
        <v>2400754591</v>
      </c>
      <c r="B952">
        <v>7</v>
      </c>
      <c r="C952" t="s">
        <v>0</v>
      </c>
    </row>
    <row r="953" spans="1:3" hidden="1" x14ac:dyDescent="0.55000000000000004">
      <c r="A953">
        <v>2400795058</v>
      </c>
      <c r="B953">
        <v>20</v>
      </c>
      <c r="C953" t="s">
        <v>1</v>
      </c>
    </row>
    <row r="954" spans="1:3" x14ac:dyDescent="0.55000000000000004">
      <c r="A954">
        <v>2400802101</v>
      </c>
      <c r="B954">
        <v>14</v>
      </c>
      <c r="C954" t="s">
        <v>330</v>
      </c>
    </row>
    <row r="955" spans="1:3" x14ac:dyDescent="0.55000000000000004">
      <c r="A955">
        <v>2400802919</v>
      </c>
      <c r="B955">
        <v>14</v>
      </c>
      <c r="C955" t="s">
        <v>0</v>
      </c>
    </row>
    <row r="956" spans="1:3" x14ac:dyDescent="0.55000000000000004">
      <c r="A956">
        <v>2400814662</v>
      </c>
      <c r="B956">
        <v>15</v>
      </c>
      <c r="C956" t="s">
        <v>331</v>
      </c>
    </row>
    <row r="957" spans="1:3" x14ac:dyDescent="0.55000000000000004">
      <c r="A957">
        <v>2400815481</v>
      </c>
      <c r="B957">
        <v>15</v>
      </c>
      <c r="C957" t="s">
        <v>0</v>
      </c>
    </row>
    <row r="958" spans="1:3" hidden="1" x14ac:dyDescent="0.55000000000000004">
      <c r="A958">
        <v>2400827378</v>
      </c>
      <c r="B958">
        <v>25</v>
      </c>
      <c r="C958" t="s">
        <v>332</v>
      </c>
    </row>
    <row r="959" spans="1:3" hidden="1" x14ac:dyDescent="0.55000000000000004">
      <c r="A959">
        <v>2400828197</v>
      </c>
      <c r="B959">
        <v>25</v>
      </c>
      <c r="C959" t="s">
        <v>0</v>
      </c>
    </row>
    <row r="960" spans="1:3" x14ac:dyDescent="0.55000000000000004">
      <c r="A960">
        <v>2400832769</v>
      </c>
      <c r="B960">
        <v>16</v>
      </c>
      <c r="C960" t="s">
        <v>333</v>
      </c>
    </row>
    <row r="961" spans="1:3" x14ac:dyDescent="0.55000000000000004">
      <c r="A961">
        <v>2400833588</v>
      </c>
      <c r="B961">
        <v>16</v>
      </c>
      <c r="C961" t="s">
        <v>0</v>
      </c>
    </row>
    <row r="962" spans="1:3" x14ac:dyDescent="0.55000000000000004">
      <c r="A962">
        <v>2400908582</v>
      </c>
      <c r="B962">
        <v>10</v>
      </c>
      <c r="C962" t="s">
        <v>334</v>
      </c>
    </row>
    <row r="963" spans="1:3" x14ac:dyDescent="0.55000000000000004">
      <c r="A963">
        <v>2400909401</v>
      </c>
      <c r="B963">
        <v>10</v>
      </c>
      <c r="C963" t="s">
        <v>0</v>
      </c>
    </row>
    <row r="964" spans="1:3" x14ac:dyDescent="0.55000000000000004">
      <c r="A964">
        <v>2400946184</v>
      </c>
      <c r="B964">
        <v>12</v>
      </c>
      <c r="C964" t="s">
        <v>335</v>
      </c>
    </row>
    <row r="965" spans="1:3" x14ac:dyDescent="0.55000000000000004">
      <c r="A965">
        <v>2400947002</v>
      </c>
      <c r="B965">
        <v>12</v>
      </c>
      <c r="C965" t="s">
        <v>0</v>
      </c>
    </row>
    <row r="966" spans="1:3" hidden="1" x14ac:dyDescent="0.55000000000000004">
      <c r="A966">
        <v>2400985635</v>
      </c>
      <c r="B966">
        <v>22</v>
      </c>
      <c r="C966" t="s">
        <v>1</v>
      </c>
    </row>
    <row r="967" spans="1:3" hidden="1" x14ac:dyDescent="0.55000000000000004">
      <c r="A967">
        <v>2400996665</v>
      </c>
      <c r="B967">
        <v>29</v>
      </c>
      <c r="C967" t="s">
        <v>336</v>
      </c>
    </row>
    <row r="968" spans="1:3" hidden="1" x14ac:dyDescent="0.55000000000000004">
      <c r="A968">
        <v>2400997483</v>
      </c>
      <c r="B968">
        <v>29</v>
      </c>
      <c r="C968" t="s">
        <v>0</v>
      </c>
    </row>
    <row r="969" spans="1:3" hidden="1" x14ac:dyDescent="0.55000000000000004">
      <c r="A969">
        <v>2401041636</v>
      </c>
      <c r="B969">
        <v>19</v>
      </c>
      <c r="C969" t="s">
        <v>1</v>
      </c>
    </row>
    <row r="970" spans="1:3" hidden="1" x14ac:dyDescent="0.55000000000000004">
      <c r="A970">
        <v>2401050336</v>
      </c>
      <c r="B970">
        <v>26</v>
      </c>
      <c r="C970" t="s">
        <v>337</v>
      </c>
    </row>
    <row r="971" spans="1:3" hidden="1" x14ac:dyDescent="0.55000000000000004">
      <c r="A971">
        <v>2401051154</v>
      </c>
      <c r="B971">
        <v>26</v>
      </c>
      <c r="C971" t="s">
        <v>0</v>
      </c>
    </row>
    <row r="972" spans="1:3" x14ac:dyDescent="0.55000000000000004">
      <c r="A972">
        <v>2401060585</v>
      </c>
      <c r="B972">
        <v>9</v>
      </c>
      <c r="C972" t="s">
        <v>338</v>
      </c>
    </row>
    <row r="973" spans="1:3" x14ac:dyDescent="0.55000000000000004">
      <c r="A973">
        <v>2401061403</v>
      </c>
      <c r="B973">
        <v>9</v>
      </c>
      <c r="C973" t="s">
        <v>0</v>
      </c>
    </row>
    <row r="974" spans="1:3" x14ac:dyDescent="0.55000000000000004">
      <c r="A974">
        <v>2401067223</v>
      </c>
      <c r="B974">
        <v>5</v>
      </c>
      <c r="C974" t="s">
        <v>339</v>
      </c>
    </row>
    <row r="975" spans="1:3" x14ac:dyDescent="0.55000000000000004">
      <c r="A975">
        <v>2401068042</v>
      </c>
      <c r="B975">
        <v>5</v>
      </c>
      <c r="C975" t="s">
        <v>0</v>
      </c>
    </row>
    <row r="976" spans="1:3" x14ac:dyDescent="0.55000000000000004">
      <c r="A976">
        <v>2401168881</v>
      </c>
      <c r="B976">
        <v>17</v>
      </c>
      <c r="C976" t="s">
        <v>340</v>
      </c>
    </row>
    <row r="977" spans="1:3" x14ac:dyDescent="0.55000000000000004">
      <c r="A977">
        <v>2401169699</v>
      </c>
      <c r="B977">
        <v>17</v>
      </c>
      <c r="C977" t="s">
        <v>0</v>
      </c>
    </row>
    <row r="978" spans="1:3" hidden="1" x14ac:dyDescent="0.55000000000000004">
      <c r="A978">
        <v>2401229248</v>
      </c>
      <c r="B978">
        <v>21</v>
      </c>
      <c r="C978" t="s">
        <v>1</v>
      </c>
    </row>
    <row r="979" spans="1:3" x14ac:dyDescent="0.55000000000000004">
      <c r="A979">
        <v>2401235946</v>
      </c>
      <c r="B979">
        <v>13</v>
      </c>
      <c r="C979" t="s">
        <v>341</v>
      </c>
    </row>
    <row r="980" spans="1:3" x14ac:dyDescent="0.55000000000000004">
      <c r="A980">
        <v>2401236767</v>
      </c>
      <c r="B980">
        <v>13</v>
      </c>
      <c r="C980" t="s">
        <v>0</v>
      </c>
    </row>
    <row r="981" spans="1:3" x14ac:dyDescent="0.55000000000000004">
      <c r="A981">
        <v>2401251431</v>
      </c>
      <c r="B981">
        <v>3</v>
      </c>
      <c r="C981" t="s">
        <v>342</v>
      </c>
    </row>
    <row r="982" spans="1:3" x14ac:dyDescent="0.55000000000000004">
      <c r="A982">
        <v>2401252249</v>
      </c>
      <c r="B982">
        <v>3</v>
      </c>
      <c r="C982" t="s">
        <v>0</v>
      </c>
    </row>
    <row r="983" spans="1:3" hidden="1" x14ac:dyDescent="0.55000000000000004">
      <c r="A983">
        <v>2401267804</v>
      </c>
      <c r="B983">
        <v>23</v>
      </c>
      <c r="C983" t="s">
        <v>1</v>
      </c>
    </row>
    <row r="984" spans="1:3" hidden="1" x14ac:dyDescent="0.55000000000000004">
      <c r="A984">
        <v>2401337248</v>
      </c>
      <c r="B984">
        <v>32</v>
      </c>
      <c r="C984" t="s">
        <v>343</v>
      </c>
    </row>
    <row r="985" spans="1:3" hidden="1" x14ac:dyDescent="0.55000000000000004">
      <c r="A985">
        <v>2401338066</v>
      </c>
      <c r="B985">
        <v>32</v>
      </c>
      <c r="C985" t="s">
        <v>0</v>
      </c>
    </row>
    <row r="986" spans="1:3" hidden="1" x14ac:dyDescent="0.55000000000000004">
      <c r="A986">
        <v>2430385506</v>
      </c>
      <c r="B986">
        <v>34</v>
      </c>
      <c r="C986" t="s">
        <v>344</v>
      </c>
    </row>
    <row r="987" spans="1:3" x14ac:dyDescent="0.55000000000000004">
      <c r="A987">
        <v>2430423389</v>
      </c>
      <c r="B987">
        <v>8</v>
      </c>
      <c r="C987" t="s">
        <v>344</v>
      </c>
    </row>
    <row r="988" spans="1:3" hidden="1" x14ac:dyDescent="0.55000000000000004">
      <c r="A988">
        <v>2430484466</v>
      </c>
      <c r="B988">
        <v>22</v>
      </c>
      <c r="C988" t="s">
        <v>345</v>
      </c>
    </row>
    <row r="989" spans="1:3" hidden="1" x14ac:dyDescent="0.55000000000000004">
      <c r="A989">
        <v>2430500125</v>
      </c>
      <c r="B989">
        <v>28</v>
      </c>
      <c r="C989" t="s">
        <v>344</v>
      </c>
    </row>
    <row r="990" spans="1:3" x14ac:dyDescent="0.55000000000000004">
      <c r="A990">
        <v>2430541080</v>
      </c>
      <c r="B990">
        <v>11</v>
      </c>
      <c r="C990" t="s">
        <v>344</v>
      </c>
    </row>
    <row r="991" spans="1:3" hidden="1" x14ac:dyDescent="0.55000000000000004">
      <c r="A991">
        <v>2430562083</v>
      </c>
      <c r="B991">
        <v>31</v>
      </c>
      <c r="C991" t="s">
        <v>344</v>
      </c>
    </row>
    <row r="992" spans="1:3" x14ac:dyDescent="0.55000000000000004">
      <c r="A992">
        <v>2430586787</v>
      </c>
      <c r="B992">
        <v>2</v>
      </c>
      <c r="C992" t="s">
        <v>344</v>
      </c>
    </row>
    <row r="993" spans="1:3" x14ac:dyDescent="0.55000000000000004">
      <c r="A993">
        <v>2430601231</v>
      </c>
      <c r="B993">
        <v>6</v>
      </c>
      <c r="C993" t="s">
        <v>344</v>
      </c>
    </row>
    <row r="994" spans="1:3" hidden="1" x14ac:dyDescent="0.55000000000000004">
      <c r="A994">
        <v>2430602544</v>
      </c>
      <c r="B994">
        <v>30</v>
      </c>
      <c r="C994" t="s">
        <v>344</v>
      </c>
    </row>
    <row r="995" spans="1:3" hidden="1" x14ac:dyDescent="0.55000000000000004">
      <c r="A995">
        <v>2430626816</v>
      </c>
      <c r="B995">
        <v>23</v>
      </c>
      <c r="C995" t="s">
        <v>346</v>
      </c>
    </row>
    <row r="996" spans="1:3" hidden="1" x14ac:dyDescent="0.55000000000000004">
      <c r="A996">
        <v>2430636951</v>
      </c>
      <c r="B996">
        <v>24</v>
      </c>
      <c r="C996" t="s">
        <v>347</v>
      </c>
    </row>
    <row r="997" spans="1:3" x14ac:dyDescent="0.55000000000000004">
      <c r="A997">
        <v>2430698918</v>
      </c>
      <c r="B997">
        <v>4</v>
      </c>
      <c r="C997" t="s">
        <v>344</v>
      </c>
    </row>
    <row r="998" spans="1:3" hidden="1" x14ac:dyDescent="0.55000000000000004">
      <c r="A998">
        <v>2430713715</v>
      </c>
      <c r="B998">
        <v>33</v>
      </c>
      <c r="C998" t="s">
        <v>344</v>
      </c>
    </row>
    <row r="999" spans="1:3" x14ac:dyDescent="0.55000000000000004">
      <c r="A999">
        <v>2430732771</v>
      </c>
      <c r="B999">
        <v>1</v>
      </c>
      <c r="C999" t="s">
        <v>344</v>
      </c>
    </row>
    <row r="1000" spans="1:3" hidden="1" x14ac:dyDescent="0.55000000000000004">
      <c r="A1000">
        <v>2430743046</v>
      </c>
      <c r="B1000">
        <v>23</v>
      </c>
      <c r="C1000" t="s">
        <v>348</v>
      </c>
    </row>
    <row r="1001" spans="1:3" hidden="1" x14ac:dyDescent="0.55000000000000004">
      <c r="A1001">
        <v>2430744022</v>
      </c>
      <c r="B1001">
        <v>27</v>
      </c>
      <c r="C1001" t="s">
        <v>344</v>
      </c>
    </row>
    <row r="1002" spans="1:3" x14ac:dyDescent="0.55000000000000004">
      <c r="A1002">
        <v>2430752390</v>
      </c>
      <c r="B1002">
        <v>7</v>
      </c>
      <c r="C1002" t="s">
        <v>344</v>
      </c>
    </row>
    <row r="1003" spans="1:3" hidden="1" x14ac:dyDescent="0.55000000000000004">
      <c r="A1003">
        <v>2430759579</v>
      </c>
      <c r="B1003">
        <v>22</v>
      </c>
      <c r="C1003" t="s">
        <v>349</v>
      </c>
    </row>
    <row r="1004" spans="1:3" x14ac:dyDescent="0.55000000000000004">
      <c r="A1004">
        <v>2430800657</v>
      </c>
      <c r="B1004">
        <v>14</v>
      </c>
      <c r="C1004" t="s">
        <v>344</v>
      </c>
    </row>
    <row r="1005" spans="1:3" hidden="1" x14ac:dyDescent="0.55000000000000004">
      <c r="A1005">
        <v>2430812910</v>
      </c>
      <c r="B1005">
        <v>21</v>
      </c>
      <c r="C1005" t="s">
        <v>350</v>
      </c>
    </row>
    <row r="1006" spans="1:3" x14ac:dyDescent="0.55000000000000004">
      <c r="A1006">
        <v>2430813169</v>
      </c>
      <c r="B1006">
        <v>15</v>
      </c>
      <c r="C1006" t="s">
        <v>344</v>
      </c>
    </row>
    <row r="1007" spans="1:3" hidden="1" x14ac:dyDescent="0.55000000000000004">
      <c r="A1007">
        <v>2430825926</v>
      </c>
      <c r="B1007">
        <v>25</v>
      </c>
      <c r="C1007" t="s">
        <v>344</v>
      </c>
    </row>
    <row r="1008" spans="1:3" x14ac:dyDescent="0.55000000000000004">
      <c r="A1008">
        <v>2430831375</v>
      </c>
      <c r="B1008">
        <v>16</v>
      </c>
      <c r="C1008" t="s">
        <v>344</v>
      </c>
    </row>
    <row r="1009" spans="1:3" hidden="1" x14ac:dyDescent="0.55000000000000004">
      <c r="A1009">
        <v>2430837101</v>
      </c>
      <c r="B1009">
        <v>20</v>
      </c>
      <c r="C1009" t="s">
        <v>351</v>
      </c>
    </row>
    <row r="1010" spans="1:3" hidden="1" x14ac:dyDescent="0.55000000000000004">
      <c r="A1010">
        <v>2430876515</v>
      </c>
      <c r="B1010">
        <v>24</v>
      </c>
      <c r="C1010" t="s">
        <v>352</v>
      </c>
    </row>
    <row r="1011" spans="1:3" hidden="1" x14ac:dyDescent="0.55000000000000004">
      <c r="A1011">
        <v>2430884575</v>
      </c>
      <c r="B1011">
        <v>24</v>
      </c>
      <c r="C1011" t="s">
        <v>353</v>
      </c>
    </row>
    <row r="1012" spans="1:3" x14ac:dyDescent="0.55000000000000004">
      <c r="A1012">
        <v>2430907146</v>
      </c>
      <c r="B1012">
        <v>10</v>
      </c>
      <c r="C1012" t="s">
        <v>344</v>
      </c>
    </row>
    <row r="1013" spans="1:3" x14ac:dyDescent="0.55000000000000004">
      <c r="A1013">
        <v>2430944910</v>
      </c>
      <c r="B1013">
        <v>12</v>
      </c>
      <c r="C1013" t="s">
        <v>344</v>
      </c>
    </row>
    <row r="1014" spans="1:3" hidden="1" x14ac:dyDescent="0.55000000000000004">
      <c r="A1014">
        <v>2430953492</v>
      </c>
      <c r="B1014">
        <v>20</v>
      </c>
      <c r="C1014" t="s">
        <v>354</v>
      </c>
    </row>
    <row r="1015" spans="1:3" hidden="1" x14ac:dyDescent="0.55000000000000004">
      <c r="A1015">
        <v>2430995354</v>
      </c>
      <c r="B1015">
        <v>29</v>
      </c>
      <c r="C1015" t="s">
        <v>344</v>
      </c>
    </row>
    <row r="1016" spans="1:3" hidden="1" x14ac:dyDescent="0.55000000000000004">
      <c r="A1016">
        <v>2431019714</v>
      </c>
      <c r="B1016">
        <v>21</v>
      </c>
      <c r="C1016" t="s">
        <v>355</v>
      </c>
    </row>
    <row r="1017" spans="1:3" hidden="1" x14ac:dyDescent="0.55000000000000004">
      <c r="A1017">
        <v>2431048940</v>
      </c>
      <c r="B1017">
        <v>26</v>
      </c>
      <c r="C1017" t="s">
        <v>344</v>
      </c>
    </row>
    <row r="1018" spans="1:3" x14ac:dyDescent="0.55000000000000004">
      <c r="A1018">
        <v>2431059037</v>
      </c>
      <c r="B1018">
        <v>9</v>
      </c>
      <c r="C1018" t="s">
        <v>344</v>
      </c>
    </row>
    <row r="1019" spans="1:3" x14ac:dyDescent="0.55000000000000004">
      <c r="A1019">
        <v>2431065686</v>
      </c>
      <c r="B1019">
        <v>5</v>
      </c>
      <c r="C1019" t="s">
        <v>344</v>
      </c>
    </row>
    <row r="1020" spans="1:3" x14ac:dyDescent="0.55000000000000004">
      <c r="A1020">
        <v>2431167482</v>
      </c>
      <c r="B1020">
        <v>17</v>
      </c>
      <c r="C1020" t="s">
        <v>344</v>
      </c>
    </row>
    <row r="1021" spans="1:3" hidden="1" x14ac:dyDescent="0.55000000000000004">
      <c r="A1021">
        <v>2431221497</v>
      </c>
      <c r="B1021">
        <v>20</v>
      </c>
      <c r="C1021" t="s">
        <v>356</v>
      </c>
    </row>
    <row r="1022" spans="1:3" hidden="1" x14ac:dyDescent="0.55000000000000004">
      <c r="A1022">
        <v>2431228226</v>
      </c>
      <c r="B1022">
        <v>20</v>
      </c>
      <c r="C1022" t="s">
        <v>357</v>
      </c>
    </row>
    <row r="1023" spans="1:3" x14ac:dyDescent="0.55000000000000004">
      <c r="A1023">
        <v>2431234492</v>
      </c>
      <c r="B1023">
        <v>13</v>
      </c>
      <c r="C1023" t="s">
        <v>344</v>
      </c>
    </row>
    <row r="1024" spans="1:3" hidden="1" x14ac:dyDescent="0.55000000000000004">
      <c r="A1024">
        <v>2431244154</v>
      </c>
      <c r="B1024">
        <v>22</v>
      </c>
      <c r="C1024" t="s">
        <v>358</v>
      </c>
    </row>
    <row r="1025" spans="1:3" x14ac:dyDescent="0.55000000000000004">
      <c r="A1025">
        <v>2431250006</v>
      </c>
      <c r="B1025">
        <v>3</v>
      </c>
      <c r="C1025" t="s">
        <v>344</v>
      </c>
    </row>
    <row r="1026" spans="1:3" hidden="1" x14ac:dyDescent="0.55000000000000004">
      <c r="A1026">
        <v>2431281590</v>
      </c>
      <c r="B1026">
        <v>22</v>
      </c>
      <c r="C1026" t="s">
        <v>359</v>
      </c>
    </row>
    <row r="1027" spans="1:3" hidden="1" x14ac:dyDescent="0.55000000000000004">
      <c r="A1027">
        <v>2431336098</v>
      </c>
      <c r="B1027">
        <v>32</v>
      </c>
      <c r="C1027" t="s">
        <v>344</v>
      </c>
    </row>
    <row r="1028" spans="1:3" hidden="1" x14ac:dyDescent="0.55000000000000004">
      <c r="A1028">
        <v>2431351880</v>
      </c>
      <c r="B1028">
        <v>22</v>
      </c>
      <c r="C1028" t="s">
        <v>360</v>
      </c>
    </row>
    <row r="1029" spans="1:3" hidden="1" x14ac:dyDescent="0.55000000000000004">
      <c r="A1029">
        <v>2431362977</v>
      </c>
      <c r="B1029">
        <v>22</v>
      </c>
      <c r="C1029" t="s">
        <v>361</v>
      </c>
    </row>
    <row r="1030" spans="1:3" hidden="1" x14ac:dyDescent="0.55000000000000004">
      <c r="A1030">
        <v>2431413849</v>
      </c>
      <c r="B1030">
        <v>22</v>
      </c>
      <c r="C1030" t="s">
        <v>362</v>
      </c>
    </row>
    <row r="1031" spans="1:3" hidden="1" x14ac:dyDescent="0.55000000000000004">
      <c r="A1031">
        <v>2431470072</v>
      </c>
      <c r="B1031">
        <v>19</v>
      </c>
      <c r="C1031" t="s">
        <v>363</v>
      </c>
    </row>
    <row r="1032" spans="1:3" hidden="1" x14ac:dyDescent="0.55000000000000004">
      <c r="A1032">
        <v>2431750592</v>
      </c>
      <c r="B1032">
        <v>22</v>
      </c>
      <c r="C1032" t="s">
        <v>364</v>
      </c>
    </row>
    <row r="1033" spans="1:3" hidden="1" x14ac:dyDescent="0.55000000000000004">
      <c r="A1033">
        <v>2432122707</v>
      </c>
      <c r="B1033">
        <v>22</v>
      </c>
      <c r="C1033" t="s">
        <v>365</v>
      </c>
    </row>
    <row r="1034" spans="1:3" hidden="1" x14ac:dyDescent="0.55000000000000004">
      <c r="A1034">
        <v>2455384303</v>
      </c>
      <c r="B1034">
        <v>34</v>
      </c>
      <c r="C1034" t="s">
        <v>55</v>
      </c>
    </row>
    <row r="1035" spans="1:3" x14ac:dyDescent="0.55000000000000004">
      <c r="A1035">
        <v>2455422187</v>
      </c>
      <c r="B1035">
        <v>8</v>
      </c>
      <c r="C1035" t="s">
        <v>55</v>
      </c>
    </row>
    <row r="1036" spans="1:3" hidden="1" x14ac:dyDescent="0.55000000000000004">
      <c r="A1036">
        <v>2455498922</v>
      </c>
      <c r="B1036">
        <v>28</v>
      </c>
      <c r="C1036" t="s">
        <v>55</v>
      </c>
    </row>
    <row r="1037" spans="1:3" x14ac:dyDescent="0.55000000000000004">
      <c r="A1037">
        <v>2455539878</v>
      </c>
      <c r="B1037">
        <v>11</v>
      </c>
      <c r="C1037" t="s">
        <v>55</v>
      </c>
    </row>
    <row r="1038" spans="1:3" hidden="1" x14ac:dyDescent="0.55000000000000004">
      <c r="A1038">
        <v>2455560880</v>
      </c>
      <c r="B1038">
        <v>31</v>
      </c>
      <c r="C1038" t="s">
        <v>55</v>
      </c>
    </row>
    <row r="1039" spans="1:3" x14ac:dyDescent="0.55000000000000004">
      <c r="A1039">
        <v>2455585538</v>
      </c>
      <c r="B1039">
        <v>2</v>
      </c>
      <c r="C1039" t="s">
        <v>55</v>
      </c>
    </row>
    <row r="1040" spans="1:3" x14ac:dyDescent="0.55000000000000004">
      <c r="A1040">
        <v>2455600119</v>
      </c>
      <c r="B1040">
        <v>6</v>
      </c>
      <c r="C1040" t="s">
        <v>55</v>
      </c>
    </row>
    <row r="1041" spans="1:3" hidden="1" x14ac:dyDescent="0.55000000000000004">
      <c r="A1041">
        <v>2455601341</v>
      </c>
      <c r="B1041">
        <v>30</v>
      </c>
      <c r="C1041" t="s">
        <v>55</v>
      </c>
    </row>
    <row r="1042" spans="1:3" x14ac:dyDescent="0.55000000000000004">
      <c r="A1042">
        <v>2455697761</v>
      </c>
      <c r="B1042">
        <v>4</v>
      </c>
      <c r="C1042" t="s">
        <v>55</v>
      </c>
    </row>
    <row r="1043" spans="1:3" hidden="1" x14ac:dyDescent="0.55000000000000004">
      <c r="A1043">
        <v>2455712558</v>
      </c>
      <c r="B1043">
        <v>33</v>
      </c>
      <c r="C1043" t="s">
        <v>55</v>
      </c>
    </row>
    <row r="1044" spans="1:3" x14ac:dyDescent="0.55000000000000004">
      <c r="A1044">
        <v>2455731659</v>
      </c>
      <c r="B1044">
        <v>1</v>
      </c>
      <c r="C1044" t="s">
        <v>55</v>
      </c>
    </row>
    <row r="1045" spans="1:3" hidden="1" x14ac:dyDescent="0.55000000000000004">
      <c r="A1045">
        <v>2455742911</v>
      </c>
      <c r="B1045">
        <v>27</v>
      </c>
      <c r="C1045" t="s">
        <v>55</v>
      </c>
    </row>
    <row r="1046" spans="1:3" x14ac:dyDescent="0.55000000000000004">
      <c r="A1046">
        <v>2455751188</v>
      </c>
      <c r="B1046">
        <v>7</v>
      </c>
      <c r="C1046" t="s">
        <v>55</v>
      </c>
    </row>
    <row r="1047" spans="1:3" x14ac:dyDescent="0.55000000000000004">
      <c r="A1047">
        <v>2455799500</v>
      </c>
      <c r="B1047">
        <v>14</v>
      </c>
      <c r="C1047" t="s">
        <v>55</v>
      </c>
    </row>
    <row r="1048" spans="1:3" x14ac:dyDescent="0.55000000000000004">
      <c r="A1048">
        <v>2455811967</v>
      </c>
      <c r="B1048">
        <v>15</v>
      </c>
      <c r="C1048" t="s">
        <v>55</v>
      </c>
    </row>
    <row r="1049" spans="1:3" hidden="1" x14ac:dyDescent="0.55000000000000004">
      <c r="A1049">
        <v>2455824723</v>
      </c>
      <c r="B1049">
        <v>25</v>
      </c>
      <c r="C1049" t="s">
        <v>55</v>
      </c>
    </row>
    <row r="1050" spans="1:3" x14ac:dyDescent="0.55000000000000004">
      <c r="A1050">
        <v>2455830172</v>
      </c>
      <c r="B1050">
        <v>16</v>
      </c>
      <c r="C1050" t="s">
        <v>55</v>
      </c>
    </row>
    <row r="1051" spans="1:3" x14ac:dyDescent="0.55000000000000004">
      <c r="A1051">
        <v>2455905898</v>
      </c>
      <c r="B1051">
        <v>10</v>
      </c>
      <c r="C1051" t="s">
        <v>55</v>
      </c>
    </row>
    <row r="1052" spans="1:3" x14ac:dyDescent="0.55000000000000004">
      <c r="A1052">
        <v>2455943753</v>
      </c>
      <c r="B1052">
        <v>12</v>
      </c>
      <c r="C1052" t="s">
        <v>55</v>
      </c>
    </row>
    <row r="1053" spans="1:3" hidden="1" x14ac:dyDescent="0.55000000000000004">
      <c r="A1053">
        <v>2455994243</v>
      </c>
      <c r="B1053">
        <v>29</v>
      </c>
      <c r="C1053" t="s">
        <v>55</v>
      </c>
    </row>
    <row r="1054" spans="1:3" hidden="1" x14ac:dyDescent="0.55000000000000004">
      <c r="A1054">
        <v>2456047692</v>
      </c>
      <c r="B1054">
        <v>26</v>
      </c>
      <c r="C1054" t="s">
        <v>55</v>
      </c>
    </row>
    <row r="1055" spans="1:3" x14ac:dyDescent="0.55000000000000004">
      <c r="A1055">
        <v>2456057880</v>
      </c>
      <c r="B1055">
        <v>9</v>
      </c>
      <c r="C1055" t="s">
        <v>55</v>
      </c>
    </row>
    <row r="1056" spans="1:3" x14ac:dyDescent="0.55000000000000004">
      <c r="A1056">
        <v>2456064529</v>
      </c>
      <c r="B1056">
        <v>5</v>
      </c>
      <c r="C1056" t="s">
        <v>55</v>
      </c>
    </row>
    <row r="1057" spans="1:3" x14ac:dyDescent="0.55000000000000004">
      <c r="A1057">
        <v>2456166279</v>
      </c>
      <c r="B1057">
        <v>17</v>
      </c>
      <c r="C1057" t="s">
        <v>55</v>
      </c>
    </row>
    <row r="1058" spans="1:3" x14ac:dyDescent="0.55000000000000004">
      <c r="A1058">
        <v>2456233290</v>
      </c>
      <c r="B1058">
        <v>13</v>
      </c>
      <c r="C1058" t="s">
        <v>55</v>
      </c>
    </row>
    <row r="1059" spans="1:3" x14ac:dyDescent="0.55000000000000004">
      <c r="A1059">
        <v>2456248758</v>
      </c>
      <c r="B1059">
        <v>3</v>
      </c>
      <c r="C1059" t="s">
        <v>55</v>
      </c>
    </row>
    <row r="1060" spans="1:3" hidden="1" x14ac:dyDescent="0.55000000000000004">
      <c r="A1060">
        <v>2456334987</v>
      </c>
      <c r="B1060">
        <v>32</v>
      </c>
      <c r="C1060" t="s">
        <v>55</v>
      </c>
    </row>
    <row r="1061" spans="1:3" hidden="1" x14ac:dyDescent="0.55000000000000004">
      <c r="A1061">
        <v>2700353079</v>
      </c>
      <c r="B1061">
        <v>34</v>
      </c>
      <c r="C1061" t="s">
        <v>0</v>
      </c>
    </row>
    <row r="1062" spans="1:3" hidden="1" x14ac:dyDescent="0.55000000000000004">
      <c r="A1062">
        <v>2700357605</v>
      </c>
      <c r="B1062">
        <v>24</v>
      </c>
      <c r="C1062" t="s">
        <v>1</v>
      </c>
    </row>
    <row r="1063" spans="1:3" hidden="1" x14ac:dyDescent="0.55000000000000004">
      <c r="A1063">
        <v>2700388319</v>
      </c>
      <c r="B1063">
        <v>34</v>
      </c>
      <c r="C1063" t="s">
        <v>366</v>
      </c>
    </row>
    <row r="1064" spans="1:3" x14ac:dyDescent="0.55000000000000004">
      <c r="A1064">
        <v>2700390962</v>
      </c>
      <c r="B1064">
        <v>8</v>
      </c>
      <c r="C1064" t="s">
        <v>0</v>
      </c>
    </row>
    <row r="1065" spans="1:3" x14ac:dyDescent="0.55000000000000004">
      <c r="A1065">
        <v>2700426231</v>
      </c>
      <c r="B1065">
        <v>8</v>
      </c>
      <c r="C1065" t="s">
        <v>367</v>
      </c>
    </row>
    <row r="1066" spans="1:3" hidden="1" x14ac:dyDescent="0.55000000000000004">
      <c r="A1066">
        <v>2700467698</v>
      </c>
      <c r="B1066">
        <v>28</v>
      </c>
      <c r="C1066" t="s">
        <v>0</v>
      </c>
    </row>
    <row r="1067" spans="1:3" hidden="1" x14ac:dyDescent="0.55000000000000004">
      <c r="A1067">
        <v>2700502936</v>
      </c>
      <c r="B1067">
        <v>28</v>
      </c>
      <c r="C1067" t="s">
        <v>368</v>
      </c>
    </row>
    <row r="1068" spans="1:3" x14ac:dyDescent="0.55000000000000004">
      <c r="A1068">
        <v>2700508653</v>
      </c>
      <c r="B1068">
        <v>11</v>
      </c>
      <c r="C1068" t="s">
        <v>0</v>
      </c>
    </row>
    <row r="1069" spans="1:3" hidden="1" x14ac:dyDescent="0.55000000000000004">
      <c r="A1069">
        <v>2700529656</v>
      </c>
      <c r="B1069">
        <v>31</v>
      </c>
      <c r="C1069" t="s">
        <v>0</v>
      </c>
    </row>
    <row r="1070" spans="1:3" x14ac:dyDescent="0.55000000000000004">
      <c r="A1070">
        <v>2700543816</v>
      </c>
      <c r="B1070">
        <v>11</v>
      </c>
      <c r="C1070" t="s">
        <v>369</v>
      </c>
    </row>
    <row r="1071" spans="1:3" x14ac:dyDescent="0.55000000000000004">
      <c r="A1071">
        <v>2700554313</v>
      </c>
      <c r="B1071">
        <v>2</v>
      </c>
      <c r="C1071" t="s">
        <v>0</v>
      </c>
    </row>
    <row r="1072" spans="1:3" hidden="1" x14ac:dyDescent="0.55000000000000004">
      <c r="A1072">
        <v>2700564904</v>
      </c>
      <c r="B1072">
        <v>31</v>
      </c>
      <c r="C1072" t="s">
        <v>370</v>
      </c>
    </row>
    <row r="1073" spans="1:3" x14ac:dyDescent="0.55000000000000004">
      <c r="A1073">
        <v>2700568849</v>
      </c>
      <c r="B1073">
        <v>6</v>
      </c>
      <c r="C1073" t="s">
        <v>0</v>
      </c>
    </row>
    <row r="1074" spans="1:3" hidden="1" x14ac:dyDescent="0.55000000000000004">
      <c r="A1074">
        <v>2700570117</v>
      </c>
      <c r="B1074">
        <v>30</v>
      </c>
      <c r="C1074" t="s">
        <v>0</v>
      </c>
    </row>
    <row r="1075" spans="1:3" x14ac:dyDescent="0.55000000000000004">
      <c r="A1075">
        <v>2700589463</v>
      </c>
      <c r="B1075">
        <v>2</v>
      </c>
      <c r="C1075" t="s">
        <v>371</v>
      </c>
    </row>
    <row r="1076" spans="1:3" x14ac:dyDescent="0.55000000000000004">
      <c r="A1076">
        <v>2700604099</v>
      </c>
      <c r="B1076">
        <v>6</v>
      </c>
      <c r="C1076" t="s">
        <v>372</v>
      </c>
    </row>
    <row r="1077" spans="1:3" hidden="1" x14ac:dyDescent="0.55000000000000004">
      <c r="A1077">
        <v>2700605361</v>
      </c>
      <c r="B1077">
        <v>30</v>
      </c>
      <c r="C1077" t="s">
        <v>373</v>
      </c>
    </row>
    <row r="1078" spans="1:3" hidden="1" x14ac:dyDescent="0.55000000000000004">
      <c r="A1078">
        <v>2700649083</v>
      </c>
      <c r="B1078">
        <v>18</v>
      </c>
      <c r="C1078" t="s">
        <v>1</v>
      </c>
    </row>
    <row r="1079" spans="1:3" x14ac:dyDescent="0.55000000000000004">
      <c r="A1079">
        <v>2700666551</v>
      </c>
      <c r="B1079">
        <v>4</v>
      </c>
      <c r="C1079" t="s">
        <v>0</v>
      </c>
    </row>
    <row r="1080" spans="1:3" hidden="1" x14ac:dyDescent="0.55000000000000004">
      <c r="A1080">
        <v>2700681334</v>
      </c>
      <c r="B1080">
        <v>33</v>
      </c>
      <c r="C1080" t="s">
        <v>0</v>
      </c>
    </row>
    <row r="1081" spans="1:3" x14ac:dyDescent="0.55000000000000004">
      <c r="A1081">
        <v>2700700389</v>
      </c>
      <c r="B1081">
        <v>1</v>
      </c>
      <c r="C1081" t="s">
        <v>0</v>
      </c>
    </row>
    <row r="1082" spans="1:3" x14ac:dyDescent="0.55000000000000004">
      <c r="A1082">
        <v>2700700891</v>
      </c>
      <c r="B1082">
        <v>4</v>
      </c>
      <c r="C1082" t="s">
        <v>374</v>
      </c>
    </row>
    <row r="1083" spans="1:3" hidden="1" x14ac:dyDescent="0.55000000000000004">
      <c r="A1083">
        <v>2700711641</v>
      </c>
      <c r="B1083">
        <v>27</v>
      </c>
      <c r="C1083" t="s">
        <v>0</v>
      </c>
    </row>
    <row r="1084" spans="1:3" hidden="1" x14ac:dyDescent="0.55000000000000004">
      <c r="A1084">
        <v>2700716599</v>
      </c>
      <c r="B1084">
        <v>33</v>
      </c>
      <c r="C1084" t="s">
        <v>375</v>
      </c>
    </row>
    <row r="1085" spans="1:3" x14ac:dyDescent="0.55000000000000004">
      <c r="A1085">
        <v>2700719963</v>
      </c>
      <c r="B1085">
        <v>7</v>
      </c>
      <c r="C1085" t="s">
        <v>0</v>
      </c>
    </row>
    <row r="1086" spans="1:3" x14ac:dyDescent="0.55000000000000004">
      <c r="A1086">
        <v>2700735637</v>
      </c>
      <c r="B1086">
        <v>1</v>
      </c>
      <c r="C1086" t="s">
        <v>376</v>
      </c>
    </row>
    <row r="1087" spans="1:3" hidden="1" x14ac:dyDescent="0.55000000000000004">
      <c r="A1087">
        <v>2700746870</v>
      </c>
      <c r="B1087">
        <v>27</v>
      </c>
      <c r="C1087" t="s">
        <v>377</v>
      </c>
    </row>
    <row r="1088" spans="1:3" x14ac:dyDescent="0.55000000000000004">
      <c r="A1088">
        <v>2700755230</v>
      </c>
      <c r="B1088">
        <v>7</v>
      </c>
      <c r="C1088" t="s">
        <v>378</v>
      </c>
    </row>
    <row r="1089" spans="1:3" x14ac:dyDescent="0.55000000000000004">
      <c r="A1089">
        <v>2700768290</v>
      </c>
      <c r="B1089">
        <v>14</v>
      </c>
      <c r="C1089" t="s">
        <v>0</v>
      </c>
    </row>
    <row r="1090" spans="1:3" x14ac:dyDescent="0.55000000000000004">
      <c r="A1090">
        <v>2700780742</v>
      </c>
      <c r="B1090">
        <v>15</v>
      </c>
      <c r="C1090" t="s">
        <v>0</v>
      </c>
    </row>
    <row r="1091" spans="1:3" hidden="1" x14ac:dyDescent="0.55000000000000004">
      <c r="A1091">
        <v>2700793499</v>
      </c>
      <c r="B1091">
        <v>25</v>
      </c>
      <c r="C1091" t="s">
        <v>0</v>
      </c>
    </row>
    <row r="1092" spans="1:3" hidden="1" x14ac:dyDescent="0.55000000000000004">
      <c r="A1092">
        <v>2700795058</v>
      </c>
      <c r="B1092">
        <v>20</v>
      </c>
      <c r="C1092" t="s">
        <v>1</v>
      </c>
    </row>
    <row r="1093" spans="1:3" x14ac:dyDescent="0.55000000000000004">
      <c r="A1093">
        <v>2700798948</v>
      </c>
      <c r="B1093">
        <v>16</v>
      </c>
      <c r="C1093" t="s">
        <v>0</v>
      </c>
    </row>
    <row r="1094" spans="1:3" x14ac:dyDescent="0.55000000000000004">
      <c r="A1094">
        <v>2700802937</v>
      </c>
      <c r="B1094">
        <v>14</v>
      </c>
      <c r="C1094" t="s">
        <v>379</v>
      </c>
    </row>
    <row r="1095" spans="1:3" x14ac:dyDescent="0.55000000000000004">
      <c r="A1095">
        <v>2700816028</v>
      </c>
      <c r="B1095">
        <v>15</v>
      </c>
      <c r="C1095" t="s">
        <v>380</v>
      </c>
    </row>
    <row r="1096" spans="1:3" hidden="1" x14ac:dyDescent="0.55000000000000004">
      <c r="A1096">
        <v>2700828763</v>
      </c>
      <c r="B1096">
        <v>25</v>
      </c>
      <c r="C1096" t="s">
        <v>381</v>
      </c>
    </row>
    <row r="1097" spans="1:3" x14ac:dyDescent="0.55000000000000004">
      <c r="A1097">
        <v>2700834180</v>
      </c>
      <c r="B1097">
        <v>16</v>
      </c>
      <c r="C1097" t="s">
        <v>382</v>
      </c>
    </row>
    <row r="1098" spans="1:3" x14ac:dyDescent="0.55000000000000004">
      <c r="A1098">
        <v>2700874673</v>
      </c>
      <c r="B1098">
        <v>10</v>
      </c>
      <c r="C1098" t="s">
        <v>0</v>
      </c>
    </row>
    <row r="1099" spans="1:3" x14ac:dyDescent="0.55000000000000004">
      <c r="A1099">
        <v>2700909939</v>
      </c>
      <c r="B1099">
        <v>10</v>
      </c>
      <c r="C1099" t="s">
        <v>383</v>
      </c>
    </row>
    <row r="1100" spans="1:3" x14ac:dyDescent="0.55000000000000004">
      <c r="A1100">
        <v>2700912528</v>
      </c>
      <c r="B1100">
        <v>12</v>
      </c>
      <c r="C1100" t="s">
        <v>0</v>
      </c>
    </row>
    <row r="1101" spans="1:3" x14ac:dyDescent="0.55000000000000004">
      <c r="A1101">
        <v>2700947768</v>
      </c>
      <c r="B1101">
        <v>12</v>
      </c>
      <c r="C1101" t="s">
        <v>384</v>
      </c>
    </row>
    <row r="1102" spans="1:3" hidden="1" x14ac:dyDescent="0.55000000000000004">
      <c r="A1102">
        <v>2700962973</v>
      </c>
      <c r="B1102">
        <v>29</v>
      </c>
      <c r="C1102" t="s">
        <v>0</v>
      </c>
    </row>
    <row r="1103" spans="1:3" hidden="1" x14ac:dyDescent="0.55000000000000004">
      <c r="A1103">
        <v>2700985635</v>
      </c>
      <c r="B1103">
        <v>22</v>
      </c>
      <c r="C1103" t="s">
        <v>1</v>
      </c>
    </row>
    <row r="1104" spans="1:3" hidden="1" x14ac:dyDescent="0.55000000000000004">
      <c r="A1104">
        <v>2700998202</v>
      </c>
      <c r="B1104">
        <v>29</v>
      </c>
      <c r="C1104" t="s">
        <v>385</v>
      </c>
    </row>
    <row r="1105" spans="1:3" hidden="1" x14ac:dyDescent="0.55000000000000004">
      <c r="A1105">
        <v>2701016468</v>
      </c>
      <c r="B1105">
        <v>26</v>
      </c>
      <c r="C1105" t="s">
        <v>0</v>
      </c>
    </row>
    <row r="1106" spans="1:3" x14ac:dyDescent="0.55000000000000004">
      <c r="A1106">
        <v>2701026670</v>
      </c>
      <c r="B1106">
        <v>9</v>
      </c>
      <c r="C1106" t="s">
        <v>0</v>
      </c>
    </row>
    <row r="1107" spans="1:3" x14ac:dyDescent="0.55000000000000004">
      <c r="A1107">
        <v>2701033304</v>
      </c>
      <c r="B1107">
        <v>5</v>
      </c>
      <c r="C1107" t="s">
        <v>0</v>
      </c>
    </row>
    <row r="1108" spans="1:3" hidden="1" x14ac:dyDescent="0.55000000000000004">
      <c r="A1108">
        <v>2701041636</v>
      </c>
      <c r="B1108">
        <v>19</v>
      </c>
      <c r="C1108" t="s">
        <v>1</v>
      </c>
    </row>
    <row r="1109" spans="1:3" hidden="1" x14ac:dyDescent="0.55000000000000004">
      <c r="A1109">
        <v>2701051694</v>
      </c>
      <c r="B1109">
        <v>26</v>
      </c>
      <c r="C1109" t="s">
        <v>386</v>
      </c>
    </row>
    <row r="1110" spans="1:3" x14ac:dyDescent="0.55000000000000004">
      <c r="A1110">
        <v>2701061413</v>
      </c>
      <c r="B1110">
        <v>9</v>
      </c>
      <c r="C1110" t="s">
        <v>387</v>
      </c>
    </row>
    <row r="1111" spans="1:3" x14ac:dyDescent="0.55000000000000004">
      <c r="A1111">
        <v>2701068574</v>
      </c>
      <c r="B1111">
        <v>5</v>
      </c>
      <c r="C1111" t="s">
        <v>388</v>
      </c>
    </row>
    <row r="1112" spans="1:3" x14ac:dyDescent="0.55000000000000004">
      <c r="A1112">
        <v>2701135055</v>
      </c>
      <c r="B1112">
        <v>17</v>
      </c>
      <c r="C1112" t="s">
        <v>0</v>
      </c>
    </row>
    <row r="1113" spans="1:3" x14ac:dyDescent="0.55000000000000004">
      <c r="A1113">
        <v>2701170298</v>
      </c>
      <c r="B1113">
        <v>17</v>
      </c>
      <c r="C1113" t="s">
        <v>389</v>
      </c>
    </row>
    <row r="1114" spans="1:3" x14ac:dyDescent="0.55000000000000004">
      <c r="A1114">
        <v>2701202065</v>
      </c>
      <c r="B1114">
        <v>13</v>
      </c>
      <c r="C1114" t="s">
        <v>0</v>
      </c>
    </row>
    <row r="1115" spans="1:3" x14ac:dyDescent="0.55000000000000004">
      <c r="A1115">
        <v>2701217533</v>
      </c>
      <c r="B1115">
        <v>3</v>
      </c>
      <c r="C1115" t="s">
        <v>0</v>
      </c>
    </row>
    <row r="1116" spans="1:3" hidden="1" x14ac:dyDescent="0.55000000000000004">
      <c r="A1116">
        <v>2701229248</v>
      </c>
      <c r="B1116">
        <v>21</v>
      </c>
      <c r="C1116" t="s">
        <v>1</v>
      </c>
    </row>
    <row r="1117" spans="1:3" x14ac:dyDescent="0.55000000000000004">
      <c r="A1117">
        <v>2701237223</v>
      </c>
      <c r="B1117">
        <v>13</v>
      </c>
      <c r="C1117" t="s">
        <v>390</v>
      </c>
    </row>
    <row r="1118" spans="1:3" x14ac:dyDescent="0.55000000000000004">
      <c r="A1118">
        <v>2701252842</v>
      </c>
      <c r="B1118">
        <v>3</v>
      </c>
      <c r="C1118" t="s">
        <v>391</v>
      </c>
    </row>
    <row r="1119" spans="1:3" hidden="1" x14ac:dyDescent="0.55000000000000004">
      <c r="A1119">
        <v>2701267804</v>
      </c>
      <c r="B1119">
        <v>23</v>
      </c>
      <c r="C1119" t="s">
        <v>1</v>
      </c>
    </row>
    <row r="1120" spans="1:3" hidden="1" x14ac:dyDescent="0.55000000000000004">
      <c r="A1120">
        <v>2701303717</v>
      </c>
      <c r="B1120">
        <v>32</v>
      </c>
      <c r="C1120" t="s">
        <v>0</v>
      </c>
    </row>
    <row r="1121" spans="1:3" hidden="1" x14ac:dyDescent="0.55000000000000004">
      <c r="A1121">
        <v>2701338953</v>
      </c>
      <c r="B1121">
        <v>32</v>
      </c>
      <c r="C1121" t="s">
        <v>392</v>
      </c>
    </row>
    <row r="1122" spans="1:3" hidden="1" x14ac:dyDescent="0.55000000000000004">
      <c r="A1122">
        <v>2730354230</v>
      </c>
      <c r="B1122">
        <v>34</v>
      </c>
      <c r="C1122" t="s">
        <v>393</v>
      </c>
    </row>
    <row r="1123" spans="1:3" x14ac:dyDescent="0.55000000000000004">
      <c r="A1123">
        <v>2730392159</v>
      </c>
      <c r="B1123">
        <v>8</v>
      </c>
      <c r="C1123" t="s">
        <v>393</v>
      </c>
    </row>
    <row r="1124" spans="1:3" hidden="1" x14ac:dyDescent="0.55000000000000004">
      <c r="A1124">
        <v>2730468894</v>
      </c>
      <c r="B1124">
        <v>28</v>
      </c>
      <c r="C1124" t="s">
        <v>393</v>
      </c>
    </row>
    <row r="1125" spans="1:3" x14ac:dyDescent="0.55000000000000004">
      <c r="A1125">
        <v>2730509804</v>
      </c>
      <c r="B1125">
        <v>11</v>
      </c>
      <c r="C1125" t="s">
        <v>393</v>
      </c>
    </row>
    <row r="1126" spans="1:3" hidden="1" x14ac:dyDescent="0.55000000000000004">
      <c r="A1126">
        <v>2730530432</v>
      </c>
      <c r="B1126">
        <v>24</v>
      </c>
      <c r="C1126" t="s">
        <v>394</v>
      </c>
    </row>
    <row r="1127" spans="1:3" hidden="1" x14ac:dyDescent="0.55000000000000004">
      <c r="A1127">
        <v>2730530807</v>
      </c>
      <c r="B1127">
        <v>31</v>
      </c>
      <c r="C1127" t="s">
        <v>393</v>
      </c>
    </row>
    <row r="1128" spans="1:3" x14ac:dyDescent="0.55000000000000004">
      <c r="A1128">
        <v>2730555510</v>
      </c>
      <c r="B1128">
        <v>2</v>
      </c>
      <c r="C1128" t="s">
        <v>393</v>
      </c>
    </row>
    <row r="1129" spans="1:3" hidden="1" x14ac:dyDescent="0.55000000000000004">
      <c r="A1129">
        <v>2730571268</v>
      </c>
      <c r="B1129">
        <v>30</v>
      </c>
      <c r="C1129" t="s">
        <v>393</v>
      </c>
    </row>
    <row r="1130" spans="1:3" x14ac:dyDescent="0.55000000000000004">
      <c r="A1130">
        <v>2730582224</v>
      </c>
      <c r="B1130">
        <v>6</v>
      </c>
      <c r="C1130" t="s">
        <v>393</v>
      </c>
    </row>
    <row r="1131" spans="1:3" hidden="1" x14ac:dyDescent="0.55000000000000004">
      <c r="A1131">
        <v>2730636597</v>
      </c>
      <c r="B1131">
        <v>23</v>
      </c>
      <c r="C1131" t="s">
        <v>395</v>
      </c>
    </row>
    <row r="1132" spans="1:3" hidden="1" x14ac:dyDescent="0.55000000000000004">
      <c r="A1132">
        <v>2730682530</v>
      </c>
      <c r="B1132">
        <v>33</v>
      </c>
      <c r="C1132" t="s">
        <v>393</v>
      </c>
    </row>
    <row r="1133" spans="1:3" x14ac:dyDescent="0.55000000000000004">
      <c r="A1133">
        <v>2730701540</v>
      </c>
      <c r="B1133">
        <v>1</v>
      </c>
      <c r="C1133" t="s">
        <v>393</v>
      </c>
    </row>
    <row r="1134" spans="1:3" hidden="1" x14ac:dyDescent="0.55000000000000004">
      <c r="A1134">
        <v>2730712837</v>
      </c>
      <c r="B1134">
        <v>27</v>
      </c>
      <c r="C1134" t="s">
        <v>393</v>
      </c>
    </row>
    <row r="1135" spans="1:3" x14ac:dyDescent="0.55000000000000004">
      <c r="A1135">
        <v>2730716972</v>
      </c>
      <c r="B1135">
        <v>4</v>
      </c>
      <c r="C1135" t="s">
        <v>393</v>
      </c>
    </row>
    <row r="1136" spans="1:3" hidden="1" x14ac:dyDescent="0.55000000000000004">
      <c r="A1136">
        <v>2730718089</v>
      </c>
      <c r="B1136">
        <v>21</v>
      </c>
      <c r="C1136" t="s">
        <v>396</v>
      </c>
    </row>
    <row r="1137" spans="1:3" x14ac:dyDescent="0.55000000000000004">
      <c r="A1137">
        <v>2730721114</v>
      </c>
      <c r="B1137">
        <v>7</v>
      </c>
      <c r="C1137" t="s">
        <v>393</v>
      </c>
    </row>
    <row r="1138" spans="1:3" hidden="1" x14ac:dyDescent="0.55000000000000004">
      <c r="A1138">
        <v>2730729341</v>
      </c>
      <c r="B1138">
        <v>21</v>
      </c>
      <c r="C1138" t="s">
        <v>397</v>
      </c>
    </row>
    <row r="1139" spans="1:3" hidden="1" x14ac:dyDescent="0.55000000000000004">
      <c r="A1139">
        <v>2730752776</v>
      </c>
      <c r="B1139">
        <v>23</v>
      </c>
      <c r="C1139" t="s">
        <v>398</v>
      </c>
    </row>
    <row r="1140" spans="1:3" hidden="1" x14ac:dyDescent="0.55000000000000004">
      <c r="A1140">
        <v>2730759236</v>
      </c>
      <c r="B1140">
        <v>20</v>
      </c>
      <c r="C1140" t="s">
        <v>399</v>
      </c>
    </row>
    <row r="1141" spans="1:3" x14ac:dyDescent="0.55000000000000004">
      <c r="A1141">
        <v>2730769487</v>
      </c>
      <c r="B1141">
        <v>14</v>
      </c>
      <c r="C1141" t="s">
        <v>393</v>
      </c>
    </row>
    <row r="1142" spans="1:3" hidden="1" x14ac:dyDescent="0.55000000000000004">
      <c r="A1142">
        <v>2730769776</v>
      </c>
      <c r="B1142">
        <v>24</v>
      </c>
      <c r="C1142" t="s">
        <v>400</v>
      </c>
    </row>
    <row r="1143" spans="1:3" hidden="1" x14ac:dyDescent="0.55000000000000004">
      <c r="A1143">
        <v>2730771833</v>
      </c>
      <c r="B1143">
        <v>21</v>
      </c>
      <c r="C1143" t="s">
        <v>401</v>
      </c>
    </row>
    <row r="1144" spans="1:3" x14ac:dyDescent="0.55000000000000004">
      <c r="A1144">
        <v>2730781879</v>
      </c>
      <c r="B1144">
        <v>15</v>
      </c>
      <c r="C1144" t="s">
        <v>393</v>
      </c>
    </row>
    <row r="1145" spans="1:3" x14ac:dyDescent="0.55000000000000004">
      <c r="A1145">
        <v>2730800099</v>
      </c>
      <c r="B1145">
        <v>16</v>
      </c>
      <c r="C1145" t="s">
        <v>393</v>
      </c>
    </row>
    <row r="1146" spans="1:3" hidden="1" x14ac:dyDescent="0.55000000000000004">
      <c r="A1146">
        <v>2730803275</v>
      </c>
      <c r="B1146">
        <v>25</v>
      </c>
      <c r="C1146" t="s">
        <v>393</v>
      </c>
    </row>
    <row r="1147" spans="1:3" x14ac:dyDescent="0.55000000000000004">
      <c r="A1147">
        <v>2730875824</v>
      </c>
      <c r="B1147">
        <v>10</v>
      </c>
      <c r="C1147" t="s">
        <v>393</v>
      </c>
    </row>
    <row r="1148" spans="1:3" hidden="1" x14ac:dyDescent="0.55000000000000004">
      <c r="A1148">
        <v>2730877249</v>
      </c>
      <c r="B1148">
        <v>21</v>
      </c>
      <c r="C1148" t="s">
        <v>402</v>
      </c>
    </row>
    <row r="1149" spans="1:3" hidden="1" x14ac:dyDescent="0.55000000000000004">
      <c r="A1149">
        <v>2730886192</v>
      </c>
      <c r="B1149">
        <v>24</v>
      </c>
      <c r="C1149" t="s">
        <v>403</v>
      </c>
    </row>
    <row r="1150" spans="1:3" hidden="1" x14ac:dyDescent="0.55000000000000004">
      <c r="A1150">
        <v>2730904735</v>
      </c>
      <c r="B1150">
        <v>22</v>
      </c>
      <c r="C1150" t="s">
        <v>404</v>
      </c>
    </row>
    <row r="1151" spans="1:3" x14ac:dyDescent="0.55000000000000004">
      <c r="A1151">
        <v>2730913679</v>
      </c>
      <c r="B1151">
        <v>12</v>
      </c>
      <c r="C1151" t="s">
        <v>393</v>
      </c>
    </row>
    <row r="1152" spans="1:3" hidden="1" x14ac:dyDescent="0.55000000000000004">
      <c r="A1152">
        <v>2730920114</v>
      </c>
      <c r="B1152">
        <v>22</v>
      </c>
      <c r="C1152" t="s">
        <v>405</v>
      </c>
    </row>
    <row r="1153" spans="1:3" hidden="1" x14ac:dyDescent="0.55000000000000004">
      <c r="A1153">
        <v>2730964124</v>
      </c>
      <c r="B1153">
        <v>29</v>
      </c>
      <c r="C1153" t="s">
        <v>393</v>
      </c>
    </row>
    <row r="1154" spans="1:3" hidden="1" x14ac:dyDescent="0.55000000000000004">
      <c r="A1154">
        <v>2730997426</v>
      </c>
      <c r="B1154">
        <v>21</v>
      </c>
      <c r="C1154" t="s">
        <v>406</v>
      </c>
    </row>
    <row r="1155" spans="1:3" hidden="1" x14ac:dyDescent="0.55000000000000004">
      <c r="A1155">
        <v>2731017664</v>
      </c>
      <c r="B1155">
        <v>26</v>
      </c>
      <c r="C1155" t="s">
        <v>393</v>
      </c>
    </row>
    <row r="1156" spans="1:3" hidden="1" x14ac:dyDescent="0.55000000000000004">
      <c r="A1156">
        <v>2731018420</v>
      </c>
      <c r="B1156">
        <v>21</v>
      </c>
      <c r="C1156" t="s">
        <v>407</v>
      </c>
    </row>
    <row r="1157" spans="1:3" x14ac:dyDescent="0.55000000000000004">
      <c r="A1157">
        <v>2731027867</v>
      </c>
      <c r="B1157">
        <v>9</v>
      </c>
      <c r="C1157" t="s">
        <v>393</v>
      </c>
    </row>
    <row r="1158" spans="1:3" x14ac:dyDescent="0.55000000000000004">
      <c r="A1158">
        <v>2731034455</v>
      </c>
      <c r="B1158">
        <v>5</v>
      </c>
      <c r="C1158" t="s">
        <v>393</v>
      </c>
    </row>
    <row r="1159" spans="1:3" hidden="1" x14ac:dyDescent="0.55000000000000004">
      <c r="A1159">
        <v>2731091502</v>
      </c>
      <c r="B1159">
        <v>21</v>
      </c>
      <c r="C1159" t="s">
        <v>408</v>
      </c>
    </row>
    <row r="1160" spans="1:3" hidden="1" x14ac:dyDescent="0.55000000000000004">
      <c r="A1160">
        <v>2731106822</v>
      </c>
      <c r="B1160">
        <v>21</v>
      </c>
      <c r="C1160" t="s">
        <v>409</v>
      </c>
    </row>
    <row r="1161" spans="1:3" hidden="1" x14ac:dyDescent="0.55000000000000004">
      <c r="A1161">
        <v>2731123522</v>
      </c>
      <c r="B1161">
        <v>20</v>
      </c>
      <c r="C1161" t="s">
        <v>410</v>
      </c>
    </row>
    <row r="1162" spans="1:3" x14ac:dyDescent="0.55000000000000004">
      <c r="A1162">
        <v>2731136206</v>
      </c>
      <c r="B1162">
        <v>17</v>
      </c>
      <c r="C1162" t="s">
        <v>393</v>
      </c>
    </row>
    <row r="1163" spans="1:3" hidden="1" x14ac:dyDescent="0.55000000000000004">
      <c r="A1163">
        <v>2731166519</v>
      </c>
      <c r="B1163">
        <v>21</v>
      </c>
      <c r="C1163" t="s">
        <v>411</v>
      </c>
    </row>
    <row r="1164" spans="1:3" hidden="1" x14ac:dyDescent="0.55000000000000004">
      <c r="A1164">
        <v>2731182734</v>
      </c>
      <c r="B1164">
        <v>22</v>
      </c>
      <c r="C1164" t="s">
        <v>412</v>
      </c>
    </row>
    <row r="1165" spans="1:3" x14ac:dyDescent="0.55000000000000004">
      <c r="A1165">
        <v>2731203216</v>
      </c>
      <c r="B1165">
        <v>13</v>
      </c>
      <c r="C1165" t="s">
        <v>393</v>
      </c>
    </row>
    <row r="1166" spans="1:3" x14ac:dyDescent="0.55000000000000004">
      <c r="A1166">
        <v>2731220436</v>
      </c>
      <c r="B1166">
        <v>3</v>
      </c>
      <c r="C1166" t="s">
        <v>393</v>
      </c>
    </row>
    <row r="1167" spans="1:3" hidden="1" x14ac:dyDescent="0.55000000000000004">
      <c r="A1167">
        <v>2731235145</v>
      </c>
      <c r="B1167">
        <v>21</v>
      </c>
      <c r="C1167" t="s">
        <v>413</v>
      </c>
    </row>
    <row r="1168" spans="1:3" hidden="1" x14ac:dyDescent="0.55000000000000004">
      <c r="A1168">
        <v>2731271138</v>
      </c>
      <c r="B1168">
        <v>22</v>
      </c>
      <c r="C1168" t="s">
        <v>414</v>
      </c>
    </row>
    <row r="1169" spans="1:3" hidden="1" x14ac:dyDescent="0.55000000000000004">
      <c r="A1169">
        <v>2731283133</v>
      </c>
      <c r="B1169">
        <v>22</v>
      </c>
      <c r="C1169" t="s">
        <v>415</v>
      </c>
    </row>
    <row r="1170" spans="1:3" hidden="1" x14ac:dyDescent="0.55000000000000004">
      <c r="A1170">
        <v>2731304913</v>
      </c>
      <c r="B1170">
        <v>32</v>
      </c>
      <c r="C1170" t="s">
        <v>393</v>
      </c>
    </row>
    <row r="1171" spans="1:3" hidden="1" x14ac:dyDescent="0.55000000000000004">
      <c r="A1171">
        <v>2731431251</v>
      </c>
      <c r="B1171">
        <v>19</v>
      </c>
      <c r="C1171" t="s">
        <v>416</v>
      </c>
    </row>
    <row r="1172" spans="1:3" hidden="1" x14ac:dyDescent="0.55000000000000004">
      <c r="A1172">
        <v>2731448988</v>
      </c>
      <c r="B1172">
        <v>21</v>
      </c>
      <c r="C1172" t="s">
        <v>417</v>
      </c>
    </row>
    <row r="1173" spans="1:3" hidden="1" x14ac:dyDescent="0.55000000000000004">
      <c r="A1173">
        <v>2731492107</v>
      </c>
      <c r="B1173">
        <v>21</v>
      </c>
      <c r="C1173" t="s">
        <v>418</v>
      </c>
    </row>
    <row r="1174" spans="1:3" hidden="1" x14ac:dyDescent="0.55000000000000004">
      <c r="A1174">
        <v>2731939147</v>
      </c>
      <c r="B1174">
        <v>21</v>
      </c>
      <c r="C1174" t="s">
        <v>419</v>
      </c>
    </row>
    <row r="1175" spans="1:3" hidden="1" x14ac:dyDescent="0.55000000000000004">
      <c r="A1175">
        <v>2755353915</v>
      </c>
      <c r="B1175">
        <v>34</v>
      </c>
      <c r="C1175" t="s">
        <v>55</v>
      </c>
    </row>
    <row r="1176" spans="1:3" x14ac:dyDescent="0.55000000000000004">
      <c r="A1176">
        <v>2755390956</v>
      </c>
      <c r="B1176">
        <v>8</v>
      </c>
      <c r="C1176" t="s">
        <v>55</v>
      </c>
    </row>
    <row r="1177" spans="1:3" hidden="1" x14ac:dyDescent="0.55000000000000004">
      <c r="A1177">
        <v>2755468292</v>
      </c>
      <c r="B1177">
        <v>28</v>
      </c>
      <c r="C1177" t="s">
        <v>55</v>
      </c>
    </row>
    <row r="1178" spans="1:3" x14ac:dyDescent="0.55000000000000004">
      <c r="A1178">
        <v>2755508647</v>
      </c>
      <c r="B1178">
        <v>11</v>
      </c>
      <c r="C1178" t="s">
        <v>55</v>
      </c>
    </row>
    <row r="1179" spans="1:3" hidden="1" x14ac:dyDescent="0.55000000000000004">
      <c r="A1179">
        <v>2755530250</v>
      </c>
      <c r="B1179">
        <v>31</v>
      </c>
      <c r="C1179" t="s">
        <v>55</v>
      </c>
    </row>
    <row r="1180" spans="1:3" x14ac:dyDescent="0.55000000000000004">
      <c r="A1180">
        <v>2755554307</v>
      </c>
      <c r="B1180">
        <v>2</v>
      </c>
      <c r="C1180" t="s">
        <v>55</v>
      </c>
    </row>
    <row r="1181" spans="1:3" x14ac:dyDescent="0.55000000000000004">
      <c r="A1181">
        <v>2755568843</v>
      </c>
      <c r="B1181">
        <v>6</v>
      </c>
      <c r="C1181" t="s">
        <v>55</v>
      </c>
    </row>
    <row r="1182" spans="1:3" hidden="1" x14ac:dyDescent="0.55000000000000004">
      <c r="A1182">
        <v>2755571007</v>
      </c>
      <c r="B1182">
        <v>30</v>
      </c>
      <c r="C1182" t="s">
        <v>55</v>
      </c>
    </row>
    <row r="1183" spans="1:3" x14ac:dyDescent="0.55000000000000004">
      <c r="A1183">
        <v>2755666545</v>
      </c>
      <c r="B1183">
        <v>4</v>
      </c>
      <c r="C1183" t="s">
        <v>55</v>
      </c>
    </row>
    <row r="1184" spans="1:3" hidden="1" x14ac:dyDescent="0.55000000000000004">
      <c r="A1184">
        <v>2755682779</v>
      </c>
      <c r="B1184">
        <v>33</v>
      </c>
      <c r="C1184" t="s">
        <v>55</v>
      </c>
    </row>
    <row r="1185" spans="1:3" x14ac:dyDescent="0.55000000000000004">
      <c r="A1185">
        <v>2755700383</v>
      </c>
      <c r="B1185">
        <v>1</v>
      </c>
      <c r="C1185" t="s">
        <v>55</v>
      </c>
    </row>
    <row r="1186" spans="1:3" hidden="1" x14ac:dyDescent="0.55000000000000004">
      <c r="A1186">
        <v>2755713885</v>
      </c>
      <c r="B1186">
        <v>27</v>
      </c>
      <c r="C1186" t="s">
        <v>55</v>
      </c>
    </row>
    <row r="1187" spans="1:3" x14ac:dyDescent="0.55000000000000004">
      <c r="A1187">
        <v>2755719957</v>
      </c>
      <c r="B1187">
        <v>7</v>
      </c>
      <c r="C1187" t="s">
        <v>55</v>
      </c>
    </row>
    <row r="1188" spans="1:3" x14ac:dyDescent="0.55000000000000004">
      <c r="A1188">
        <v>2755768284</v>
      </c>
      <c r="B1188">
        <v>14</v>
      </c>
      <c r="C1188" t="s">
        <v>55</v>
      </c>
    </row>
    <row r="1189" spans="1:3" x14ac:dyDescent="0.55000000000000004">
      <c r="A1189">
        <v>2755780782</v>
      </c>
      <c r="B1189">
        <v>15</v>
      </c>
      <c r="C1189" t="s">
        <v>55</v>
      </c>
    </row>
    <row r="1190" spans="1:3" hidden="1" x14ac:dyDescent="0.55000000000000004">
      <c r="A1190">
        <v>2755795550</v>
      </c>
      <c r="B1190">
        <v>25</v>
      </c>
      <c r="C1190" t="s">
        <v>55</v>
      </c>
    </row>
    <row r="1191" spans="1:3" x14ac:dyDescent="0.55000000000000004">
      <c r="A1191">
        <v>2755802365</v>
      </c>
      <c r="B1191">
        <v>16</v>
      </c>
      <c r="C1191" t="s">
        <v>55</v>
      </c>
    </row>
    <row r="1192" spans="1:3" x14ac:dyDescent="0.55000000000000004">
      <c r="A1192">
        <v>2755874667</v>
      </c>
      <c r="B1192">
        <v>10</v>
      </c>
      <c r="C1192" t="s">
        <v>55</v>
      </c>
    </row>
    <row r="1193" spans="1:3" x14ac:dyDescent="0.55000000000000004">
      <c r="A1193">
        <v>2755912522</v>
      </c>
      <c r="B1193">
        <v>12</v>
      </c>
      <c r="C1193" t="s">
        <v>55</v>
      </c>
    </row>
    <row r="1194" spans="1:3" hidden="1" x14ac:dyDescent="0.55000000000000004">
      <c r="A1194">
        <v>2755965054</v>
      </c>
      <c r="B1194">
        <v>29</v>
      </c>
      <c r="C1194" t="s">
        <v>55</v>
      </c>
    </row>
    <row r="1195" spans="1:3" hidden="1" x14ac:dyDescent="0.55000000000000004">
      <c r="A1195">
        <v>2756017225</v>
      </c>
      <c r="B1195">
        <v>26</v>
      </c>
      <c r="C1195" t="s">
        <v>55</v>
      </c>
    </row>
    <row r="1196" spans="1:3" x14ac:dyDescent="0.55000000000000004">
      <c r="A1196">
        <v>2756026664</v>
      </c>
      <c r="B1196">
        <v>9</v>
      </c>
      <c r="C1196" t="s">
        <v>55</v>
      </c>
    </row>
    <row r="1197" spans="1:3" x14ac:dyDescent="0.55000000000000004">
      <c r="A1197">
        <v>2756033298</v>
      </c>
      <c r="B1197">
        <v>5</v>
      </c>
      <c r="C1197" t="s">
        <v>55</v>
      </c>
    </row>
    <row r="1198" spans="1:3" x14ac:dyDescent="0.55000000000000004">
      <c r="A1198">
        <v>2756138615</v>
      </c>
      <c r="B1198">
        <v>17</v>
      </c>
      <c r="C1198" t="s">
        <v>55</v>
      </c>
    </row>
    <row r="1199" spans="1:3" x14ac:dyDescent="0.55000000000000004">
      <c r="A1199">
        <v>2756202059</v>
      </c>
      <c r="B1199">
        <v>13</v>
      </c>
      <c r="C1199" t="s">
        <v>55</v>
      </c>
    </row>
    <row r="1200" spans="1:3" x14ac:dyDescent="0.55000000000000004">
      <c r="A1200">
        <v>2756217527</v>
      </c>
      <c r="B1200">
        <v>3</v>
      </c>
      <c r="C1200" t="s">
        <v>55</v>
      </c>
    </row>
    <row r="1201" spans="1:3" hidden="1" x14ac:dyDescent="0.55000000000000004">
      <c r="A1201">
        <v>2756305743</v>
      </c>
      <c r="B1201">
        <v>32</v>
      </c>
      <c r="C1201" t="s">
        <v>55</v>
      </c>
    </row>
    <row r="1202" spans="1:3" hidden="1" x14ac:dyDescent="0.55000000000000004">
      <c r="A1202">
        <v>3000357605</v>
      </c>
      <c r="B1202">
        <v>24</v>
      </c>
      <c r="C1202" t="s">
        <v>1</v>
      </c>
    </row>
    <row r="1203" spans="1:3" hidden="1" x14ac:dyDescent="0.55000000000000004">
      <c r="A1203">
        <v>3000386941</v>
      </c>
      <c r="B1203">
        <v>34</v>
      </c>
      <c r="C1203" t="s">
        <v>420</v>
      </c>
    </row>
    <row r="1204" spans="1:3" hidden="1" x14ac:dyDescent="0.55000000000000004">
      <c r="A1204">
        <v>3000387759</v>
      </c>
      <c r="B1204">
        <v>34</v>
      </c>
      <c r="C1204" t="s">
        <v>0</v>
      </c>
    </row>
    <row r="1205" spans="1:3" x14ac:dyDescent="0.55000000000000004">
      <c r="A1205">
        <v>3000424856</v>
      </c>
      <c r="B1205">
        <v>8</v>
      </c>
      <c r="C1205" t="s">
        <v>421</v>
      </c>
    </row>
    <row r="1206" spans="1:3" x14ac:dyDescent="0.55000000000000004">
      <c r="A1206">
        <v>3000425674</v>
      </c>
      <c r="B1206">
        <v>8</v>
      </c>
      <c r="C1206" t="s">
        <v>0</v>
      </c>
    </row>
    <row r="1207" spans="1:3" hidden="1" x14ac:dyDescent="0.55000000000000004">
      <c r="A1207">
        <v>3000501545</v>
      </c>
      <c r="B1207">
        <v>28</v>
      </c>
      <c r="C1207" t="s">
        <v>422</v>
      </c>
    </row>
    <row r="1208" spans="1:3" hidden="1" x14ac:dyDescent="0.55000000000000004">
      <c r="A1208">
        <v>3000502363</v>
      </c>
      <c r="B1208">
        <v>28</v>
      </c>
      <c r="C1208" t="s">
        <v>0</v>
      </c>
    </row>
    <row r="1209" spans="1:3" x14ac:dyDescent="0.55000000000000004">
      <c r="A1209">
        <v>3000542563</v>
      </c>
      <c r="B1209">
        <v>11</v>
      </c>
      <c r="C1209" t="s">
        <v>423</v>
      </c>
    </row>
    <row r="1210" spans="1:3" x14ac:dyDescent="0.55000000000000004">
      <c r="A1210">
        <v>3000543381</v>
      </c>
      <c r="B1210">
        <v>11</v>
      </c>
      <c r="C1210" t="s">
        <v>0</v>
      </c>
    </row>
    <row r="1211" spans="1:3" hidden="1" x14ac:dyDescent="0.55000000000000004">
      <c r="A1211">
        <v>3000563541</v>
      </c>
      <c r="B1211">
        <v>31</v>
      </c>
      <c r="C1211" t="s">
        <v>424</v>
      </c>
    </row>
    <row r="1212" spans="1:3" hidden="1" x14ac:dyDescent="0.55000000000000004">
      <c r="A1212">
        <v>3000564360</v>
      </c>
      <c r="B1212">
        <v>31</v>
      </c>
      <c r="C1212" t="s">
        <v>0</v>
      </c>
    </row>
    <row r="1213" spans="1:3" x14ac:dyDescent="0.55000000000000004">
      <c r="A1213">
        <v>3000588110</v>
      </c>
      <c r="B1213">
        <v>2</v>
      </c>
      <c r="C1213" t="s">
        <v>425</v>
      </c>
    </row>
    <row r="1214" spans="1:3" x14ac:dyDescent="0.55000000000000004">
      <c r="A1214">
        <v>3000588928</v>
      </c>
      <c r="B1214">
        <v>2</v>
      </c>
      <c r="C1214" t="s">
        <v>0</v>
      </c>
    </row>
    <row r="1215" spans="1:3" x14ac:dyDescent="0.55000000000000004">
      <c r="A1215">
        <v>3000602745</v>
      </c>
      <c r="B1215">
        <v>6</v>
      </c>
      <c r="C1215" t="s">
        <v>426</v>
      </c>
    </row>
    <row r="1216" spans="1:3" x14ac:dyDescent="0.55000000000000004">
      <c r="A1216">
        <v>3000603563</v>
      </c>
      <c r="B1216">
        <v>6</v>
      </c>
      <c r="C1216" t="s">
        <v>0</v>
      </c>
    </row>
    <row r="1217" spans="1:3" hidden="1" x14ac:dyDescent="0.55000000000000004">
      <c r="A1217">
        <v>3000603712</v>
      </c>
      <c r="B1217">
        <v>30</v>
      </c>
      <c r="C1217" t="s">
        <v>427</v>
      </c>
    </row>
    <row r="1218" spans="1:3" hidden="1" x14ac:dyDescent="0.55000000000000004">
      <c r="A1218">
        <v>3000604531</v>
      </c>
      <c r="B1218">
        <v>30</v>
      </c>
      <c r="C1218" t="s">
        <v>0</v>
      </c>
    </row>
    <row r="1219" spans="1:3" hidden="1" x14ac:dyDescent="0.55000000000000004">
      <c r="A1219">
        <v>3000649083</v>
      </c>
      <c r="B1219">
        <v>18</v>
      </c>
      <c r="C1219" t="s">
        <v>1</v>
      </c>
    </row>
    <row r="1220" spans="1:3" x14ac:dyDescent="0.55000000000000004">
      <c r="A1220">
        <v>3000700468</v>
      </c>
      <c r="B1220">
        <v>4</v>
      </c>
      <c r="C1220" t="s">
        <v>428</v>
      </c>
    </row>
    <row r="1221" spans="1:3" x14ac:dyDescent="0.55000000000000004">
      <c r="A1221">
        <v>3000701287</v>
      </c>
      <c r="B1221">
        <v>4</v>
      </c>
      <c r="C1221" t="s">
        <v>0</v>
      </c>
    </row>
    <row r="1222" spans="1:3" hidden="1" x14ac:dyDescent="0.55000000000000004">
      <c r="A1222">
        <v>3000715201</v>
      </c>
      <c r="B1222">
        <v>33</v>
      </c>
      <c r="C1222" t="s">
        <v>429</v>
      </c>
    </row>
    <row r="1223" spans="1:3" hidden="1" x14ac:dyDescent="0.55000000000000004">
      <c r="A1223">
        <v>3000716020</v>
      </c>
      <c r="B1223">
        <v>33</v>
      </c>
      <c r="C1223" t="s">
        <v>0</v>
      </c>
    </row>
    <row r="1224" spans="1:3" x14ac:dyDescent="0.55000000000000004">
      <c r="A1224">
        <v>3000734310</v>
      </c>
      <c r="B1224">
        <v>1</v>
      </c>
      <c r="C1224" t="s">
        <v>430</v>
      </c>
    </row>
    <row r="1225" spans="1:3" x14ac:dyDescent="0.55000000000000004">
      <c r="A1225">
        <v>3000735128</v>
      </c>
      <c r="B1225">
        <v>1</v>
      </c>
      <c r="C1225" t="s">
        <v>0</v>
      </c>
    </row>
    <row r="1226" spans="1:3" hidden="1" x14ac:dyDescent="0.55000000000000004">
      <c r="A1226">
        <v>3000745519</v>
      </c>
      <c r="B1226">
        <v>27</v>
      </c>
      <c r="C1226" t="s">
        <v>431</v>
      </c>
    </row>
    <row r="1227" spans="1:3" hidden="1" x14ac:dyDescent="0.55000000000000004">
      <c r="A1227">
        <v>3000746338</v>
      </c>
      <c r="B1227">
        <v>27</v>
      </c>
      <c r="C1227" t="s">
        <v>0</v>
      </c>
    </row>
    <row r="1228" spans="1:3" x14ac:dyDescent="0.55000000000000004">
      <c r="A1228">
        <v>3000753856</v>
      </c>
      <c r="B1228">
        <v>7</v>
      </c>
      <c r="C1228" t="s">
        <v>432</v>
      </c>
    </row>
    <row r="1229" spans="1:3" x14ac:dyDescent="0.55000000000000004">
      <c r="A1229">
        <v>3000754674</v>
      </c>
      <c r="B1229">
        <v>7</v>
      </c>
      <c r="C1229" t="s">
        <v>0</v>
      </c>
    </row>
    <row r="1230" spans="1:3" hidden="1" x14ac:dyDescent="0.55000000000000004">
      <c r="A1230">
        <v>3000795058</v>
      </c>
      <c r="B1230">
        <v>20</v>
      </c>
      <c r="C1230" t="s">
        <v>1</v>
      </c>
    </row>
    <row r="1231" spans="1:3" x14ac:dyDescent="0.55000000000000004">
      <c r="A1231">
        <v>3000802183</v>
      </c>
      <c r="B1231">
        <v>14</v>
      </c>
      <c r="C1231" t="s">
        <v>433</v>
      </c>
    </row>
    <row r="1232" spans="1:3" x14ac:dyDescent="0.55000000000000004">
      <c r="A1232">
        <v>3000803001</v>
      </c>
      <c r="B1232">
        <v>14</v>
      </c>
      <c r="C1232" t="s">
        <v>0</v>
      </c>
    </row>
    <row r="1233" spans="1:3" x14ac:dyDescent="0.55000000000000004">
      <c r="A1233">
        <v>3000814622</v>
      </c>
      <c r="B1233">
        <v>15</v>
      </c>
      <c r="C1233" t="s">
        <v>434</v>
      </c>
    </row>
    <row r="1234" spans="1:3" x14ac:dyDescent="0.55000000000000004">
      <c r="A1234">
        <v>3000815440</v>
      </c>
      <c r="B1234">
        <v>15</v>
      </c>
      <c r="C1234" t="s">
        <v>0</v>
      </c>
    </row>
    <row r="1235" spans="1:3" hidden="1" x14ac:dyDescent="0.55000000000000004">
      <c r="A1235">
        <v>3000827402</v>
      </c>
      <c r="B1235">
        <v>25</v>
      </c>
      <c r="C1235" t="s">
        <v>435</v>
      </c>
    </row>
    <row r="1236" spans="1:3" hidden="1" x14ac:dyDescent="0.55000000000000004">
      <c r="A1236">
        <v>3000828220</v>
      </c>
      <c r="B1236">
        <v>25</v>
      </c>
      <c r="C1236" t="s">
        <v>0</v>
      </c>
    </row>
    <row r="1237" spans="1:3" x14ac:dyDescent="0.55000000000000004">
      <c r="A1237">
        <v>3000832839</v>
      </c>
      <c r="B1237">
        <v>16</v>
      </c>
      <c r="C1237" t="s">
        <v>436</v>
      </c>
    </row>
    <row r="1238" spans="1:3" x14ac:dyDescent="0.55000000000000004">
      <c r="A1238">
        <v>3000833658</v>
      </c>
      <c r="B1238">
        <v>16</v>
      </c>
      <c r="C1238" t="s">
        <v>0</v>
      </c>
    </row>
    <row r="1239" spans="1:3" x14ac:dyDescent="0.55000000000000004">
      <c r="A1239">
        <v>3000908563</v>
      </c>
      <c r="B1239">
        <v>10</v>
      </c>
      <c r="C1239" t="s">
        <v>437</v>
      </c>
    </row>
    <row r="1240" spans="1:3" x14ac:dyDescent="0.55000000000000004">
      <c r="A1240">
        <v>3000909382</v>
      </c>
      <c r="B1240">
        <v>10</v>
      </c>
      <c r="C1240" t="s">
        <v>0</v>
      </c>
    </row>
    <row r="1241" spans="1:3" x14ac:dyDescent="0.55000000000000004">
      <c r="A1241">
        <v>3000946408</v>
      </c>
      <c r="B1241">
        <v>12</v>
      </c>
      <c r="C1241" t="s">
        <v>438</v>
      </c>
    </row>
    <row r="1242" spans="1:3" x14ac:dyDescent="0.55000000000000004">
      <c r="A1242">
        <v>3000947227</v>
      </c>
      <c r="B1242">
        <v>12</v>
      </c>
      <c r="C1242" t="s">
        <v>0</v>
      </c>
    </row>
    <row r="1243" spans="1:3" hidden="1" x14ac:dyDescent="0.55000000000000004">
      <c r="A1243">
        <v>3000985635</v>
      </c>
      <c r="B1243">
        <v>22</v>
      </c>
      <c r="C1243" t="s">
        <v>1</v>
      </c>
    </row>
    <row r="1244" spans="1:3" hidden="1" x14ac:dyDescent="0.55000000000000004">
      <c r="A1244">
        <v>3000996843</v>
      </c>
      <c r="B1244">
        <v>29</v>
      </c>
      <c r="C1244" t="s">
        <v>439</v>
      </c>
    </row>
    <row r="1245" spans="1:3" hidden="1" x14ac:dyDescent="0.55000000000000004">
      <c r="A1245">
        <v>3000997662</v>
      </c>
      <c r="B1245">
        <v>29</v>
      </c>
      <c r="C1245" t="s">
        <v>0</v>
      </c>
    </row>
    <row r="1246" spans="1:3" hidden="1" x14ac:dyDescent="0.55000000000000004">
      <c r="A1246">
        <v>3001041636</v>
      </c>
      <c r="B1246">
        <v>19</v>
      </c>
      <c r="C1246" t="s">
        <v>1</v>
      </c>
    </row>
    <row r="1247" spans="1:3" hidden="1" x14ac:dyDescent="0.55000000000000004">
      <c r="A1247">
        <v>3001050347</v>
      </c>
      <c r="B1247">
        <v>26</v>
      </c>
      <c r="C1247" t="s">
        <v>440</v>
      </c>
    </row>
    <row r="1248" spans="1:3" hidden="1" x14ac:dyDescent="0.55000000000000004">
      <c r="A1248">
        <v>3001051166</v>
      </c>
      <c r="B1248">
        <v>26</v>
      </c>
      <c r="C1248" t="s">
        <v>0</v>
      </c>
    </row>
    <row r="1249" spans="1:3" x14ac:dyDescent="0.55000000000000004">
      <c r="A1249">
        <v>3001060561</v>
      </c>
      <c r="B1249">
        <v>9</v>
      </c>
      <c r="C1249" t="s">
        <v>441</v>
      </c>
    </row>
    <row r="1250" spans="1:3" x14ac:dyDescent="0.55000000000000004">
      <c r="A1250">
        <v>3001061379</v>
      </c>
      <c r="B1250">
        <v>9</v>
      </c>
      <c r="C1250" t="s">
        <v>0</v>
      </c>
    </row>
    <row r="1251" spans="1:3" x14ac:dyDescent="0.55000000000000004">
      <c r="A1251">
        <v>3001067224</v>
      </c>
      <c r="B1251">
        <v>5</v>
      </c>
      <c r="C1251" t="s">
        <v>442</v>
      </c>
    </row>
    <row r="1252" spans="1:3" x14ac:dyDescent="0.55000000000000004">
      <c r="A1252">
        <v>3001068043</v>
      </c>
      <c r="B1252">
        <v>5</v>
      </c>
      <c r="C1252" t="s">
        <v>0</v>
      </c>
    </row>
    <row r="1253" spans="1:3" x14ac:dyDescent="0.55000000000000004">
      <c r="A1253">
        <v>3001168944</v>
      </c>
      <c r="B1253">
        <v>17</v>
      </c>
      <c r="C1253" t="s">
        <v>443</v>
      </c>
    </row>
    <row r="1254" spans="1:3" x14ac:dyDescent="0.55000000000000004">
      <c r="A1254">
        <v>3001169762</v>
      </c>
      <c r="B1254">
        <v>17</v>
      </c>
      <c r="C1254" t="s">
        <v>0</v>
      </c>
    </row>
    <row r="1255" spans="1:3" hidden="1" x14ac:dyDescent="0.55000000000000004">
      <c r="A1255">
        <v>3001229248</v>
      </c>
      <c r="B1255">
        <v>21</v>
      </c>
      <c r="C1255" t="s">
        <v>1</v>
      </c>
    </row>
    <row r="1256" spans="1:3" x14ac:dyDescent="0.55000000000000004">
      <c r="A1256">
        <v>3001235868</v>
      </c>
      <c r="B1256">
        <v>13</v>
      </c>
      <c r="C1256" t="s">
        <v>444</v>
      </c>
    </row>
    <row r="1257" spans="1:3" x14ac:dyDescent="0.55000000000000004">
      <c r="A1257">
        <v>3001236686</v>
      </c>
      <c r="B1257">
        <v>13</v>
      </c>
      <c r="C1257" t="s">
        <v>0</v>
      </c>
    </row>
    <row r="1258" spans="1:3" x14ac:dyDescent="0.55000000000000004">
      <c r="A1258">
        <v>3001251353</v>
      </c>
      <c r="B1258">
        <v>3</v>
      </c>
      <c r="C1258" t="s">
        <v>445</v>
      </c>
    </row>
    <row r="1259" spans="1:3" x14ac:dyDescent="0.55000000000000004">
      <c r="A1259">
        <v>3001252171</v>
      </c>
      <c r="B1259">
        <v>3</v>
      </c>
      <c r="C1259" t="s">
        <v>0</v>
      </c>
    </row>
    <row r="1260" spans="1:3" hidden="1" x14ac:dyDescent="0.55000000000000004">
      <c r="A1260">
        <v>3001267804</v>
      </c>
      <c r="B1260">
        <v>23</v>
      </c>
      <c r="C1260" t="s">
        <v>1</v>
      </c>
    </row>
    <row r="1261" spans="1:3" hidden="1" x14ac:dyDescent="0.55000000000000004">
      <c r="A1261">
        <v>3001337614</v>
      </c>
      <c r="B1261">
        <v>32</v>
      </c>
      <c r="C1261" t="s">
        <v>446</v>
      </c>
    </row>
    <row r="1262" spans="1:3" hidden="1" x14ac:dyDescent="0.55000000000000004">
      <c r="A1262">
        <v>3001338432</v>
      </c>
      <c r="B1262">
        <v>32</v>
      </c>
      <c r="C1262" t="s">
        <v>0</v>
      </c>
    </row>
    <row r="1263" spans="1:3" hidden="1" x14ac:dyDescent="0.55000000000000004">
      <c r="A1263">
        <v>3030385658</v>
      </c>
      <c r="B1263">
        <v>34</v>
      </c>
      <c r="C1263" t="s">
        <v>447</v>
      </c>
    </row>
    <row r="1264" spans="1:3" x14ac:dyDescent="0.55000000000000004">
      <c r="A1264">
        <v>3030423496</v>
      </c>
      <c r="B1264">
        <v>8</v>
      </c>
      <c r="C1264" t="s">
        <v>447</v>
      </c>
    </row>
    <row r="1265" spans="1:3" hidden="1" x14ac:dyDescent="0.55000000000000004">
      <c r="A1265">
        <v>3030500277</v>
      </c>
      <c r="B1265">
        <v>28</v>
      </c>
      <c r="C1265" t="s">
        <v>447</v>
      </c>
    </row>
    <row r="1266" spans="1:3" x14ac:dyDescent="0.55000000000000004">
      <c r="A1266">
        <v>3030541187</v>
      </c>
      <c r="B1266">
        <v>11</v>
      </c>
      <c r="C1266" t="s">
        <v>447</v>
      </c>
    </row>
    <row r="1267" spans="1:3" hidden="1" x14ac:dyDescent="0.55000000000000004">
      <c r="A1267">
        <v>3030554558</v>
      </c>
      <c r="B1267">
        <v>21</v>
      </c>
      <c r="C1267" t="s">
        <v>448</v>
      </c>
    </row>
    <row r="1268" spans="1:3" hidden="1" x14ac:dyDescent="0.55000000000000004">
      <c r="A1268">
        <v>3030562189</v>
      </c>
      <c r="B1268">
        <v>31</v>
      </c>
      <c r="C1268" t="s">
        <v>447</v>
      </c>
    </row>
    <row r="1269" spans="1:3" x14ac:dyDescent="0.55000000000000004">
      <c r="A1269">
        <v>3030586847</v>
      </c>
      <c r="B1269">
        <v>2</v>
      </c>
      <c r="C1269" t="s">
        <v>447</v>
      </c>
    </row>
    <row r="1270" spans="1:3" x14ac:dyDescent="0.55000000000000004">
      <c r="A1270">
        <v>3030601383</v>
      </c>
      <c r="B1270">
        <v>6</v>
      </c>
      <c r="C1270" t="s">
        <v>447</v>
      </c>
    </row>
    <row r="1271" spans="1:3" hidden="1" x14ac:dyDescent="0.55000000000000004">
      <c r="A1271">
        <v>3030602650</v>
      </c>
      <c r="B1271">
        <v>30</v>
      </c>
      <c r="C1271" t="s">
        <v>447</v>
      </c>
    </row>
    <row r="1272" spans="1:3" hidden="1" x14ac:dyDescent="0.55000000000000004">
      <c r="A1272">
        <v>3030614618</v>
      </c>
      <c r="B1272">
        <v>21</v>
      </c>
      <c r="C1272" t="s">
        <v>449</v>
      </c>
    </row>
    <row r="1273" spans="1:3" hidden="1" x14ac:dyDescent="0.55000000000000004">
      <c r="A1273">
        <v>3030616432</v>
      </c>
      <c r="B1273">
        <v>24</v>
      </c>
      <c r="C1273" t="s">
        <v>450</v>
      </c>
    </row>
    <row r="1274" spans="1:3" hidden="1" x14ac:dyDescent="0.55000000000000004">
      <c r="A1274">
        <v>3030662346</v>
      </c>
      <c r="B1274">
        <v>20</v>
      </c>
      <c r="C1274" t="s">
        <v>451</v>
      </c>
    </row>
    <row r="1275" spans="1:3" x14ac:dyDescent="0.55000000000000004">
      <c r="A1275">
        <v>3030699085</v>
      </c>
      <c r="B1275">
        <v>4</v>
      </c>
      <c r="C1275" t="s">
        <v>447</v>
      </c>
    </row>
    <row r="1276" spans="1:3" hidden="1" x14ac:dyDescent="0.55000000000000004">
      <c r="A1276">
        <v>3030702206</v>
      </c>
      <c r="B1276">
        <v>21</v>
      </c>
      <c r="C1276" t="s">
        <v>452</v>
      </c>
    </row>
    <row r="1277" spans="1:3" hidden="1" x14ac:dyDescent="0.55000000000000004">
      <c r="A1277">
        <v>3030713867</v>
      </c>
      <c r="B1277">
        <v>33</v>
      </c>
      <c r="C1277" t="s">
        <v>447</v>
      </c>
    </row>
    <row r="1278" spans="1:3" x14ac:dyDescent="0.55000000000000004">
      <c r="A1278">
        <v>3030732923</v>
      </c>
      <c r="B1278">
        <v>1</v>
      </c>
      <c r="C1278" t="s">
        <v>447</v>
      </c>
    </row>
    <row r="1279" spans="1:3" hidden="1" x14ac:dyDescent="0.55000000000000004">
      <c r="A1279">
        <v>3030744174</v>
      </c>
      <c r="B1279">
        <v>27</v>
      </c>
      <c r="C1279" t="s">
        <v>447</v>
      </c>
    </row>
    <row r="1280" spans="1:3" hidden="1" x14ac:dyDescent="0.55000000000000004">
      <c r="A1280">
        <v>3030745476</v>
      </c>
      <c r="B1280">
        <v>21</v>
      </c>
      <c r="C1280" t="s">
        <v>453</v>
      </c>
    </row>
    <row r="1281" spans="1:3" x14ac:dyDescent="0.55000000000000004">
      <c r="A1281">
        <v>3030752497</v>
      </c>
      <c r="B1281">
        <v>7</v>
      </c>
      <c r="C1281" t="s">
        <v>447</v>
      </c>
    </row>
    <row r="1282" spans="1:3" hidden="1" x14ac:dyDescent="0.55000000000000004">
      <c r="A1282">
        <v>3030789855</v>
      </c>
      <c r="B1282">
        <v>23</v>
      </c>
      <c r="C1282" t="s">
        <v>454</v>
      </c>
    </row>
    <row r="1283" spans="1:3" hidden="1" x14ac:dyDescent="0.55000000000000004">
      <c r="A1283">
        <v>3030798147</v>
      </c>
      <c r="B1283">
        <v>23</v>
      </c>
      <c r="C1283" t="s">
        <v>455</v>
      </c>
    </row>
    <row r="1284" spans="1:3" x14ac:dyDescent="0.55000000000000004">
      <c r="A1284">
        <v>3030800824</v>
      </c>
      <c r="B1284">
        <v>14</v>
      </c>
      <c r="C1284" t="s">
        <v>447</v>
      </c>
    </row>
    <row r="1285" spans="1:3" hidden="1" x14ac:dyDescent="0.55000000000000004">
      <c r="A1285">
        <v>3030804177</v>
      </c>
      <c r="B1285">
        <v>21</v>
      </c>
      <c r="C1285" t="s">
        <v>456</v>
      </c>
    </row>
    <row r="1286" spans="1:3" x14ac:dyDescent="0.55000000000000004">
      <c r="A1286">
        <v>3030813276</v>
      </c>
      <c r="B1286">
        <v>15</v>
      </c>
      <c r="C1286" t="s">
        <v>447</v>
      </c>
    </row>
    <row r="1287" spans="1:3" hidden="1" x14ac:dyDescent="0.55000000000000004">
      <c r="A1287">
        <v>3030826032</v>
      </c>
      <c r="B1287">
        <v>25</v>
      </c>
      <c r="C1287" t="s">
        <v>447</v>
      </c>
    </row>
    <row r="1288" spans="1:3" x14ac:dyDescent="0.55000000000000004">
      <c r="A1288">
        <v>3030831481</v>
      </c>
      <c r="B1288">
        <v>16</v>
      </c>
      <c r="C1288" t="s">
        <v>447</v>
      </c>
    </row>
    <row r="1289" spans="1:3" hidden="1" x14ac:dyDescent="0.55000000000000004">
      <c r="A1289">
        <v>3030843079</v>
      </c>
      <c r="B1289">
        <v>21</v>
      </c>
      <c r="C1289" t="s">
        <v>457</v>
      </c>
    </row>
    <row r="1290" spans="1:3" hidden="1" x14ac:dyDescent="0.55000000000000004">
      <c r="A1290">
        <v>3030856008</v>
      </c>
      <c r="B1290">
        <v>24</v>
      </c>
      <c r="C1290" t="s">
        <v>458</v>
      </c>
    </row>
    <row r="1291" spans="1:3" hidden="1" x14ac:dyDescent="0.55000000000000004">
      <c r="A1291">
        <v>3030862087</v>
      </c>
      <c r="B1291">
        <v>22</v>
      </c>
      <c r="C1291" t="s">
        <v>459</v>
      </c>
    </row>
    <row r="1292" spans="1:3" hidden="1" x14ac:dyDescent="0.55000000000000004">
      <c r="A1292">
        <v>3030864125</v>
      </c>
      <c r="B1292">
        <v>24</v>
      </c>
      <c r="C1292" t="s">
        <v>460</v>
      </c>
    </row>
    <row r="1293" spans="1:3" hidden="1" x14ac:dyDescent="0.55000000000000004">
      <c r="A1293">
        <v>3030887760</v>
      </c>
      <c r="B1293">
        <v>21</v>
      </c>
      <c r="C1293" t="s">
        <v>461</v>
      </c>
    </row>
    <row r="1294" spans="1:3" x14ac:dyDescent="0.55000000000000004">
      <c r="A1294">
        <v>3030907207</v>
      </c>
      <c r="B1294">
        <v>10</v>
      </c>
      <c r="C1294" t="s">
        <v>447</v>
      </c>
    </row>
    <row r="1295" spans="1:3" x14ac:dyDescent="0.55000000000000004">
      <c r="A1295">
        <v>3030945062</v>
      </c>
      <c r="B1295">
        <v>12</v>
      </c>
      <c r="C1295" t="s">
        <v>447</v>
      </c>
    </row>
    <row r="1296" spans="1:3" hidden="1" x14ac:dyDescent="0.55000000000000004">
      <c r="A1296">
        <v>3030995506</v>
      </c>
      <c r="B1296">
        <v>29</v>
      </c>
      <c r="C1296" t="s">
        <v>447</v>
      </c>
    </row>
    <row r="1297" spans="1:3" hidden="1" x14ac:dyDescent="0.55000000000000004">
      <c r="A1297">
        <v>3031049001</v>
      </c>
      <c r="B1297">
        <v>26</v>
      </c>
      <c r="C1297" t="s">
        <v>447</v>
      </c>
    </row>
    <row r="1298" spans="1:3" hidden="1" x14ac:dyDescent="0.55000000000000004">
      <c r="A1298">
        <v>3031049785</v>
      </c>
      <c r="B1298">
        <v>21</v>
      </c>
      <c r="C1298" t="s">
        <v>462</v>
      </c>
    </row>
    <row r="1299" spans="1:3" x14ac:dyDescent="0.55000000000000004">
      <c r="A1299">
        <v>3031059189</v>
      </c>
      <c r="B1299">
        <v>9</v>
      </c>
      <c r="C1299" t="s">
        <v>447</v>
      </c>
    </row>
    <row r="1300" spans="1:3" x14ac:dyDescent="0.55000000000000004">
      <c r="A1300">
        <v>3031065838</v>
      </c>
      <c r="B1300">
        <v>5</v>
      </c>
      <c r="C1300" t="s">
        <v>447</v>
      </c>
    </row>
    <row r="1301" spans="1:3" hidden="1" x14ac:dyDescent="0.55000000000000004">
      <c r="A1301">
        <v>3031151718</v>
      </c>
      <c r="B1301">
        <v>20</v>
      </c>
      <c r="C1301" t="s">
        <v>463</v>
      </c>
    </row>
    <row r="1302" spans="1:3" x14ac:dyDescent="0.55000000000000004">
      <c r="A1302">
        <v>3031167588</v>
      </c>
      <c r="B1302">
        <v>17</v>
      </c>
      <c r="C1302" t="s">
        <v>447</v>
      </c>
    </row>
    <row r="1303" spans="1:3" x14ac:dyDescent="0.55000000000000004">
      <c r="A1303">
        <v>3031234599</v>
      </c>
      <c r="B1303">
        <v>13</v>
      </c>
      <c r="C1303" t="s">
        <v>447</v>
      </c>
    </row>
    <row r="1304" spans="1:3" x14ac:dyDescent="0.55000000000000004">
      <c r="A1304">
        <v>3031250067</v>
      </c>
      <c r="B1304">
        <v>3</v>
      </c>
      <c r="C1304" t="s">
        <v>447</v>
      </c>
    </row>
    <row r="1305" spans="1:3" hidden="1" x14ac:dyDescent="0.55000000000000004">
      <c r="A1305">
        <v>3031295322</v>
      </c>
      <c r="B1305">
        <v>21</v>
      </c>
      <c r="C1305" t="s">
        <v>464</v>
      </c>
    </row>
    <row r="1306" spans="1:3" hidden="1" x14ac:dyDescent="0.55000000000000004">
      <c r="A1306">
        <v>3031321578</v>
      </c>
      <c r="B1306">
        <v>21</v>
      </c>
      <c r="C1306" t="s">
        <v>465</v>
      </c>
    </row>
    <row r="1307" spans="1:3" hidden="1" x14ac:dyDescent="0.55000000000000004">
      <c r="A1307">
        <v>3031330389</v>
      </c>
      <c r="B1307">
        <v>21</v>
      </c>
      <c r="C1307" t="s">
        <v>466</v>
      </c>
    </row>
    <row r="1308" spans="1:3" hidden="1" x14ac:dyDescent="0.55000000000000004">
      <c r="A1308">
        <v>3031336296</v>
      </c>
      <c r="B1308">
        <v>32</v>
      </c>
      <c r="C1308" t="s">
        <v>447</v>
      </c>
    </row>
    <row r="1309" spans="1:3" hidden="1" x14ac:dyDescent="0.55000000000000004">
      <c r="A1309">
        <v>3031382855</v>
      </c>
      <c r="B1309">
        <v>19</v>
      </c>
      <c r="C1309" t="s">
        <v>467</v>
      </c>
    </row>
    <row r="1310" spans="1:3" hidden="1" x14ac:dyDescent="0.55000000000000004">
      <c r="A1310">
        <v>3031437426</v>
      </c>
      <c r="B1310">
        <v>21</v>
      </c>
      <c r="C1310" t="s">
        <v>468</v>
      </c>
    </row>
    <row r="1311" spans="1:3" hidden="1" x14ac:dyDescent="0.55000000000000004">
      <c r="A1311">
        <v>3031463145</v>
      </c>
      <c r="B1311">
        <v>21</v>
      </c>
      <c r="C1311" t="s">
        <v>469</v>
      </c>
    </row>
    <row r="1312" spans="1:3" hidden="1" x14ac:dyDescent="0.55000000000000004">
      <c r="A1312">
        <v>3031693387</v>
      </c>
      <c r="B1312">
        <v>21</v>
      </c>
      <c r="C1312" t="s">
        <v>470</v>
      </c>
    </row>
    <row r="1313" spans="1:3" hidden="1" x14ac:dyDescent="0.55000000000000004">
      <c r="A1313">
        <v>3031719175</v>
      </c>
      <c r="B1313">
        <v>21</v>
      </c>
      <c r="C1313" t="s">
        <v>471</v>
      </c>
    </row>
    <row r="1314" spans="1:3" hidden="1" x14ac:dyDescent="0.55000000000000004">
      <c r="A1314">
        <v>3032459198</v>
      </c>
      <c r="B1314">
        <v>21</v>
      </c>
      <c r="C1314" t="s">
        <v>472</v>
      </c>
    </row>
    <row r="1315" spans="1:3" hidden="1" x14ac:dyDescent="0.55000000000000004">
      <c r="A1315">
        <v>3033318256</v>
      </c>
      <c r="B1315">
        <v>21</v>
      </c>
      <c r="C1315" t="s">
        <v>473</v>
      </c>
    </row>
    <row r="1316" spans="1:3" hidden="1" x14ac:dyDescent="0.55000000000000004">
      <c r="A1316">
        <v>3055384303</v>
      </c>
      <c r="B1316">
        <v>34</v>
      </c>
      <c r="C1316" t="s">
        <v>55</v>
      </c>
    </row>
    <row r="1317" spans="1:3" x14ac:dyDescent="0.55000000000000004">
      <c r="A1317">
        <v>3055422187</v>
      </c>
      <c r="B1317">
        <v>8</v>
      </c>
      <c r="C1317" t="s">
        <v>55</v>
      </c>
    </row>
    <row r="1318" spans="1:3" hidden="1" x14ac:dyDescent="0.55000000000000004">
      <c r="A1318">
        <v>3055498922</v>
      </c>
      <c r="B1318">
        <v>28</v>
      </c>
      <c r="C1318" t="s">
        <v>55</v>
      </c>
    </row>
    <row r="1319" spans="1:3" x14ac:dyDescent="0.55000000000000004">
      <c r="A1319">
        <v>3055539923</v>
      </c>
      <c r="B1319">
        <v>11</v>
      </c>
      <c r="C1319" t="s">
        <v>55</v>
      </c>
    </row>
    <row r="1320" spans="1:3" hidden="1" x14ac:dyDescent="0.55000000000000004">
      <c r="A1320">
        <v>3055560880</v>
      </c>
      <c r="B1320">
        <v>31</v>
      </c>
      <c r="C1320" t="s">
        <v>55</v>
      </c>
    </row>
    <row r="1321" spans="1:3" x14ac:dyDescent="0.55000000000000004">
      <c r="A1321">
        <v>3055585538</v>
      </c>
      <c r="B1321">
        <v>2</v>
      </c>
      <c r="C1321" t="s">
        <v>55</v>
      </c>
    </row>
    <row r="1322" spans="1:3" x14ac:dyDescent="0.55000000000000004">
      <c r="A1322">
        <v>3055600119</v>
      </c>
      <c r="B1322">
        <v>6</v>
      </c>
      <c r="C1322" t="s">
        <v>55</v>
      </c>
    </row>
    <row r="1323" spans="1:3" hidden="1" x14ac:dyDescent="0.55000000000000004">
      <c r="A1323">
        <v>3055601387</v>
      </c>
      <c r="B1323">
        <v>30</v>
      </c>
      <c r="C1323" t="s">
        <v>55</v>
      </c>
    </row>
    <row r="1324" spans="1:3" x14ac:dyDescent="0.55000000000000004">
      <c r="A1324">
        <v>3055697776</v>
      </c>
      <c r="B1324">
        <v>4</v>
      </c>
      <c r="C1324" t="s">
        <v>55</v>
      </c>
    </row>
    <row r="1325" spans="1:3" hidden="1" x14ac:dyDescent="0.55000000000000004">
      <c r="A1325">
        <v>3055712558</v>
      </c>
      <c r="B1325">
        <v>33</v>
      </c>
      <c r="C1325" t="s">
        <v>55</v>
      </c>
    </row>
    <row r="1326" spans="1:3" x14ac:dyDescent="0.55000000000000004">
      <c r="A1326">
        <v>3055731614</v>
      </c>
      <c r="B1326">
        <v>1</v>
      </c>
      <c r="C1326" t="s">
        <v>55</v>
      </c>
    </row>
    <row r="1327" spans="1:3" hidden="1" x14ac:dyDescent="0.55000000000000004">
      <c r="A1327">
        <v>3055742865</v>
      </c>
      <c r="B1327">
        <v>27</v>
      </c>
      <c r="C1327" t="s">
        <v>55</v>
      </c>
    </row>
    <row r="1328" spans="1:3" x14ac:dyDescent="0.55000000000000004">
      <c r="A1328">
        <v>3055751188</v>
      </c>
      <c r="B1328">
        <v>7</v>
      </c>
      <c r="C1328" t="s">
        <v>55</v>
      </c>
    </row>
    <row r="1329" spans="1:3" x14ac:dyDescent="0.55000000000000004">
      <c r="A1329">
        <v>3055799515</v>
      </c>
      <c r="B1329">
        <v>14</v>
      </c>
      <c r="C1329" t="s">
        <v>55</v>
      </c>
    </row>
    <row r="1330" spans="1:3" x14ac:dyDescent="0.55000000000000004">
      <c r="A1330">
        <v>3055811967</v>
      </c>
      <c r="B1330">
        <v>15</v>
      </c>
      <c r="C1330" t="s">
        <v>55</v>
      </c>
    </row>
    <row r="1331" spans="1:3" hidden="1" x14ac:dyDescent="0.55000000000000004">
      <c r="A1331">
        <v>3055824769</v>
      </c>
      <c r="B1331">
        <v>25</v>
      </c>
      <c r="C1331" t="s">
        <v>55</v>
      </c>
    </row>
    <row r="1332" spans="1:3" x14ac:dyDescent="0.55000000000000004">
      <c r="A1332">
        <v>3055830172</v>
      </c>
      <c r="B1332">
        <v>16</v>
      </c>
      <c r="C1332" t="s">
        <v>55</v>
      </c>
    </row>
    <row r="1333" spans="1:3" x14ac:dyDescent="0.55000000000000004">
      <c r="A1333">
        <v>3055905898</v>
      </c>
      <c r="B1333">
        <v>10</v>
      </c>
      <c r="C1333" t="s">
        <v>55</v>
      </c>
    </row>
    <row r="1334" spans="1:3" x14ac:dyDescent="0.55000000000000004">
      <c r="A1334">
        <v>3055943753</v>
      </c>
      <c r="B1334">
        <v>12</v>
      </c>
      <c r="C1334" t="s">
        <v>55</v>
      </c>
    </row>
    <row r="1335" spans="1:3" hidden="1" x14ac:dyDescent="0.55000000000000004">
      <c r="A1335">
        <v>3055994197</v>
      </c>
      <c r="B1335">
        <v>29</v>
      </c>
      <c r="C1335" t="s">
        <v>55</v>
      </c>
    </row>
    <row r="1336" spans="1:3" hidden="1" x14ac:dyDescent="0.55000000000000004">
      <c r="A1336">
        <v>3056047692</v>
      </c>
      <c r="B1336">
        <v>26</v>
      </c>
      <c r="C1336" t="s">
        <v>55</v>
      </c>
    </row>
    <row r="1337" spans="1:3" x14ac:dyDescent="0.55000000000000004">
      <c r="A1337">
        <v>3056057880</v>
      </c>
      <c r="B1337">
        <v>9</v>
      </c>
      <c r="C1337" t="s">
        <v>55</v>
      </c>
    </row>
    <row r="1338" spans="1:3" x14ac:dyDescent="0.55000000000000004">
      <c r="A1338">
        <v>3056064529</v>
      </c>
      <c r="B1338">
        <v>5</v>
      </c>
      <c r="C1338" t="s">
        <v>55</v>
      </c>
    </row>
    <row r="1339" spans="1:3" x14ac:dyDescent="0.55000000000000004">
      <c r="A1339">
        <v>3056166279</v>
      </c>
      <c r="B1339">
        <v>17</v>
      </c>
      <c r="C1339" t="s">
        <v>55</v>
      </c>
    </row>
    <row r="1340" spans="1:3" x14ac:dyDescent="0.55000000000000004">
      <c r="A1340">
        <v>3056233290</v>
      </c>
      <c r="B1340">
        <v>13</v>
      </c>
      <c r="C1340" t="s">
        <v>55</v>
      </c>
    </row>
    <row r="1341" spans="1:3" x14ac:dyDescent="0.55000000000000004">
      <c r="A1341">
        <v>3056248758</v>
      </c>
      <c r="B1341">
        <v>3</v>
      </c>
      <c r="C1341" t="s">
        <v>55</v>
      </c>
    </row>
    <row r="1342" spans="1:3" hidden="1" x14ac:dyDescent="0.55000000000000004">
      <c r="A1342">
        <v>3056334941</v>
      </c>
      <c r="B1342">
        <v>32</v>
      </c>
      <c r="C1342" t="s">
        <v>55</v>
      </c>
    </row>
    <row r="1343" spans="1:3" hidden="1" x14ac:dyDescent="0.55000000000000004">
      <c r="A1343">
        <v>3300353079</v>
      </c>
      <c r="B1343">
        <v>34</v>
      </c>
      <c r="C1343" t="s">
        <v>0</v>
      </c>
    </row>
    <row r="1344" spans="1:3" hidden="1" x14ac:dyDescent="0.55000000000000004">
      <c r="A1344">
        <v>3300357605</v>
      </c>
      <c r="B1344">
        <v>24</v>
      </c>
      <c r="C1344" t="s">
        <v>1</v>
      </c>
    </row>
    <row r="1345" spans="1:3" hidden="1" x14ac:dyDescent="0.55000000000000004">
      <c r="A1345">
        <v>3300388898</v>
      </c>
      <c r="B1345">
        <v>34</v>
      </c>
      <c r="C1345" t="s">
        <v>474</v>
      </c>
    </row>
    <row r="1346" spans="1:3" x14ac:dyDescent="0.55000000000000004">
      <c r="A1346">
        <v>3300390962</v>
      </c>
      <c r="B1346">
        <v>8</v>
      </c>
      <c r="C1346" t="s">
        <v>0</v>
      </c>
    </row>
    <row r="1347" spans="1:3" x14ac:dyDescent="0.55000000000000004">
      <c r="A1347">
        <v>3300426820</v>
      </c>
      <c r="B1347">
        <v>8</v>
      </c>
      <c r="C1347" t="s">
        <v>475</v>
      </c>
    </row>
    <row r="1348" spans="1:3" hidden="1" x14ac:dyDescent="0.55000000000000004">
      <c r="A1348">
        <v>3300467698</v>
      </c>
      <c r="B1348">
        <v>28</v>
      </c>
      <c r="C1348" t="s">
        <v>0</v>
      </c>
    </row>
    <row r="1349" spans="1:3" hidden="1" x14ac:dyDescent="0.55000000000000004">
      <c r="A1349">
        <v>3300503555</v>
      </c>
      <c r="B1349">
        <v>28</v>
      </c>
      <c r="C1349" t="s">
        <v>476</v>
      </c>
    </row>
    <row r="1350" spans="1:3" x14ac:dyDescent="0.55000000000000004">
      <c r="A1350">
        <v>3300508653</v>
      </c>
      <c r="B1350">
        <v>11</v>
      </c>
      <c r="C1350" t="s">
        <v>0</v>
      </c>
    </row>
    <row r="1351" spans="1:3" hidden="1" x14ac:dyDescent="0.55000000000000004">
      <c r="A1351">
        <v>3300529656</v>
      </c>
      <c r="B1351">
        <v>31</v>
      </c>
      <c r="C1351" t="s">
        <v>0</v>
      </c>
    </row>
    <row r="1352" spans="1:3" x14ac:dyDescent="0.55000000000000004">
      <c r="A1352">
        <v>3300544541</v>
      </c>
      <c r="B1352">
        <v>11</v>
      </c>
      <c r="C1352" t="s">
        <v>477</v>
      </c>
    </row>
    <row r="1353" spans="1:3" x14ac:dyDescent="0.55000000000000004">
      <c r="A1353">
        <v>3300554313</v>
      </c>
      <c r="B1353">
        <v>2</v>
      </c>
      <c r="C1353" t="s">
        <v>0</v>
      </c>
    </row>
    <row r="1354" spans="1:3" hidden="1" x14ac:dyDescent="0.55000000000000004">
      <c r="A1354">
        <v>3300565489</v>
      </c>
      <c r="B1354">
        <v>31</v>
      </c>
      <c r="C1354" t="s">
        <v>478</v>
      </c>
    </row>
    <row r="1355" spans="1:3" x14ac:dyDescent="0.55000000000000004">
      <c r="A1355">
        <v>3300568849</v>
      </c>
      <c r="B1355">
        <v>6</v>
      </c>
      <c r="C1355" t="s">
        <v>0</v>
      </c>
    </row>
    <row r="1356" spans="1:3" hidden="1" x14ac:dyDescent="0.55000000000000004">
      <c r="A1356">
        <v>3300570117</v>
      </c>
      <c r="B1356">
        <v>30</v>
      </c>
      <c r="C1356" t="s">
        <v>0</v>
      </c>
    </row>
    <row r="1357" spans="1:3" x14ac:dyDescent="0.55000000000000004">
      <c r="A1357">
        <v>3300589996</v>
      </c>
      <c r="B1357">
        <v>2</v>
      </c>
      <c r="C1357" t="s">
        <v>479</v>
      </c>
    </row>
    <row r="1358" spans="1:3" x14ac:dyDescent="0.55000000000000004">
      <c r="A1358">
        <v>3300604697</v>
      </c>
      <c r="B1358">
        <v>6</v>
      </c>
      <c r="C1358" t="s">
        <v>480</v>
      </c>
    </row>
    <row r="1359" spans="1:3" hidden="1" x14ac:dyDescent="0.55000000000000004">
      <c r="A1359">
        <v>3300605948</v>
      </c>
      <c r="B1359">
        <v>30</v>
      </c>
      <c r="C1359" t="s">
        <v>481</v>
      </c>
    </row>
    <row r="1360" spans="1:3" hidden="1" x14ac:dyDescent="0.55000000000000004">
      <c r="A1360">
        <v>3300649083</v>
      </c>
      <c r="B1360">
        <v>18</v>
      </c>
      <c r="C1360" t="s">
        <v>1</v>
      </c>
    </row>
    <row r="1361" spans="1:3" x14ac:dyDescent="0.55000000000000004">
      <c r="A1361">
        <v>3300666551</v>
      </c>
      <c r="B1361">
        <v>4</v>
      </c>
      <c r="C1361" t="s">
        <v>0</v>
      </c>
    </row>
    <row r="1362" spans="1:3" hidden="1" x14ac:dyDescent="0.55000000000000004">
      <c r="A1362">
        <v>3300681334</v>
      </c>
      <c r="B1362">
        <v>33</v>
      </c>
      <c r="C1362" t="s">
        <v>0</v>
      </c>
    </row>
    <row r="1363" spans="1:3" x14ac:dyDescent="0.55000000000000004">
      <c r="A1363">
        <v>3300700389</v>
      </c>
      <c r="B1363">
        <v>1</v>
      </c>
      <c r="C1363" t="s">
        <v>0</v>
      </c>
    </row>
    <row r="1364" spans="1:3" x14ac:dyDescent="0.55000000000000004">
      <c r="A1364">
        <v>3300702387</v>
      </c>
      <c r="B1364">
        <v>4</v>
      </c>
      <c r="C1364" t="s">
        <v>482</v>
      </c>
    </row>
    <row r="1365" spans="1:3" hidden="1" x14ac:dyDescent="0.55000000000000004">
      <c r="A1365">
        <v>3300711641</v>
      </c>
      <c r="B1365">
        <v>27</v>
      </c>
      <c r="C1365" t="s">
        <v>0</v>
      </c>
    </row>
    <row r="1366" spans="1:3" hidden="1" x14ac:dyDescent="0.55000000000000004">
      <c r="A1366">
        <v>3300717189</v>
      </c>
      <c r="B1366">
        <v>33</v>
      </c>
      <c r="C1366" t="s">
        <v>483</v>
      </c>
    </row>
    <row r="1367" spans="1:3" x14ac:dyDescent="0.55000000000000004">
      <c r="A1367">
        <v>3300719963</v>
      </c>
      <c r="B1367">
        <v>7</v>
      </c>
      <c r="C1367" t="s">
        <v>0</v>
      </c>
    </row>
    <row r="1368" spans="1:3" x14ac:dyDescent="0.55000000000000004">
      <c r="A1368">
        <v>3300736294</v>
      </c>
      <c r="B1368">
        <v>1</v>
      </c>
      <c r="C1368" t="s">
        <v>484</v>
      </c>
    </row>
    <row r="1369" spans="1:3" hidden="1" x14ac:dyDescent="0.55000000000000004">
      <c r="A1369">
        <v>3300747502</v>
      </c>
      <c r="B1369">
        <v>27</v>
      </c>
      <c r="C1369" t="s">
        <v>485</v>
      </c>
    </row>
    <row r="1370" spans="1:3" x14ac:dyDescent="0.55000000000000004">
      <c r="A1370">
        <v>3300755821</v>
      </c>
      <c r="B1370">
        <v>7</v>
      </c>
      <c r="C1370" t="s">
        <v>486</v>
      </c>
    </row>
    <row r="1371" spans="1:3" x14ac:dyDescent="0.55000000000000004">
      <c r="A1371">
        <v>3300768290</v>
      </c>
      <c r="B1371">
        <v>14</v>
      </c>
      <c r="C1371" t="s">
        <v>0</v>
      </c>
    </row>
    <row r="1372" spans="1:3" x14ac:dyDescent="0.55000000000000004">
      <c r="A1372">
        <v>3300780742</v>
      </c>
      <c r="B1372">
        <v>15</v>
      </c>
      <c r="C1372" t="s">
        <v>0</v>
      </c>
    </row>
    <row r="1373" spans="1:3" hidden="1" x14ac:dyDescent="0.55000000000000004">
      <c r="A1373">
        <v>3300793499</v>
      </c>
      <c r="B1373">
        <v>25</v>
      </c>
      <c r="C1373" t="s">
        <v>0</v>
      </c>
    </row>
    <row r="1374" spans="1:3" hidden="1" x14ac:dyDescent="0.55000000000000004">
      <c r="A1374">
        <v>3300795058</v>
      </c>
      <c r="B1374">
        <v>20</v>
      </c>
      <c r="C1374" t="s">
        <v>1</v>
      </c>
    </row>
    <row r="1375" spans="1:3" x14ac:dyDescent="0.55000000000000004">
      <c r="A1375">
        <v>3300798948</v>
      </c>
      <c r="B1375">
        <v>16</v>
      </c>
      <c r="C1375" t="s">
        <v>0</v>
      </c>
    </row>
    <row r="1376" spans="1:3" x14ac:dyDescent="0.55000000000000004">
      <c r="A1376">
        <v>3300804165</v>
      </c>
      <c r="B1376">
        <v>14</v>
      </c>
      <c r="C1376" t="s">
        <v>487</v>
      </c>
    </row>
    <row r="1377" spans="1:3" x14ac:dyDescent="0.55000000000000004">
      <c r="A1377">
        <v>3300816508</v>
      </c>
      <c r="B1377">
        <v>15</v>
      </c>
      <c r="C1377" t="s">
        <v>488</v>
      </c>
    </row>
    <row r="1378" spans="1:3" hidden="1" x14ac:dyDescent="0.55000000000000004">
      <c r="A1378">
        <v>3300829345</v>
      </c>
      <c r="B1378">
        <v>25</v>
      </c>
      <c r="C1378" t="s">
        <v>489</v>
      </c>
    </row>
    <row r="1379" spans="1:3" x14ac:dyDescent="0.55000000000000004">
      <c r="A1379">
        <v>3300834791</v>
      </c>
      <c r="B1379">
        <v>16</v>
      </c>
      <c r="C1379" t="s">
        <v>490</v>
      </c>
    </row>
    <row r="1380" spans="1:3" x14ac:dyDescent="0.55000000000000004">
      <c r="A1380">
        <v>3300874673</v>
      </c>
      <c r="B1380">
        <v>10</v>
      </c>
      <c r="C1380" t="s">
        <v>0</v>
      </c>
    </row>
    <row r="1381" spans="1:3" x14ac:dyDescent="0.55000000000000004">
      <c r="A1381">
        <v>3300910537</v>
      </c>
      <c r="B1381">
        <v>10</v>
      </c>
      <c r="C1381" t="s">
        <v>491</v>
      </c>
    </row>
    <row r="1382" spans="1:3" x14ac:dyDescent="0.55000000000000004">
      <c r="A1382">
        <v>3300912528</v>
      </c>
      <c r="B1382">
        <v>12</v>
      </c>
      <c r="C1382" t="s">
        <v>0</v>
      </c>
    </row>
    <row r="1383" spans="1:3" x14ac:dyDescent="0.55000000000000004">
      <c r="A1383">
        <v>3300948372</v>
      </c>
      <c r="B1383">
        <v>12</v>
      </c>
      <c r="C1383" t="s">
        <v>492</v>
      </c>
    </row>
    <row r="1384" spans="1:3" hidden="1" x14ac:dyDescent="0.55000000000000004">
      <c r="A1384">
        <v>3300962973</v>
      </c>
      <c r="B1384">
        <v>29</v>
      </c>
      <c r="C1384" t="s">
        <v>0</v>
      </c>
    </row>
    <row r="1385" spans="1:3" hidden="1" x14ac:dyDescent="0.55000000000000004">
      <c r="A1385">
        <v>3300985635</v>
      </c>
      <c r="B1385">
        <v>22</v>
      </c>
      <c r="C1385" t="s">
        <v>1</v>
      </c>
    </row>
    <row r="1386" spans="1:3" hidden="1" x14ac:dyDescent="0.55000000000000004">
      <c r="A1386">
        <v>3300998834</v>
      </c>
      <c r="B1386">
        <v>29</v>
      </c>
      <c r="C1386" t="s">
        <v>493</v>
      </c>
    </row>
    <row r="1387" spans="1:3" hidden="1" x14ac:dyDescent="0.55000000000000004">
      <c r="A1387">
        <v>3301016468</v>
      </c>
      <c r="B1387">
        <v>26</v>
      </c>
      <c r="C1387" t="s">
        <v>0</v>
      </c>
    </row>
    <row r="1388" spans="1:3" x14ac:dyDescent="0.55000000000000004">
      <c r="A1388">
        <v>3301026670</v>
      </c>
      <c r="B1388">
        <v>9</v>
      </c>
      <c r="C1388" t="s">
        <v>0</v>
      </c>
    </row>
    <row r="1389" spans="1:3" x14ac:dyDescent="0.55000000000000004">
      <c r="A1389">
        <v>3301033304</v>
      </c>
      <c r="B1389">
        <v>5</v>
      </c>
      <c r="C1389" t="s">
        <v>0</v>
      </c>
    </row>
    <row r="1390" spans="1:3" hidden="1" x14ac:dyDescent="0.55000000000000004">
      <c r="A1390">
        <v>3301041636</v>
      </c>
      <c r="B1390">
        <v>19</v>
      </c>
      <c r="C1390" t="s">
        <v>1</v>
      </c>
    </row>
    <row r="1391" spans="1:3" hidden="1" x14ac:dyDescent="0.55000000000000004">
      <c r="A1391">
        <v>3301052291</v>
      </c>
      <c r="B1391">
        <v>26</v>
      </c>
      <c r="C1391" t="s">
        <v>494</v>
      </c>
    </row>
    <row r="1392" spans="1:3" x14ac:dyDescent="0.55000000000000004">
      <c r="A1392">
        <v>3301062101</v>
      </c>
      <c r="B1392">
        <v>9</v>
      </c>
      <c r="C1392" t="s">
        <v>495</v>
      </c>
    </row>
    <row r="1393" spans="1:3" x14ac:dyDescent="0.55000000000000004">
      <c r="A1393">
        <v>3301069136</v>
      </c>
      <c r="B1393">
        <v>5</v>
      </c>
      <c r="C1393" t="s">
        <v>496</v>
      </c>
    </row>
    <row r="1394" spans="1:3" x14ac:dyDescent="0.55000000000000004">
      <c r="A1394">
        <v>3301135055</v>
      </c>
      <c r="B1394">
        <v>17</v>
      </c>
      <c r="C1394" t="s">
        <v>0</v>
      </c>
    </row>
    <row r="1395" spans="1:3" x14ac:dyDescent="0.55000000000000004">
      <c r="A1395">
        <v>3301170951</v>
      </c>
      <c r="B1395">
        <v>17</v>
      </c>
      <c r="C1395" t="s">
        <v>497</v>
      </c>
    </row>
    <row r="1396" spans="1:3" x14ac:dyDescent="0.55000000000000004">
      <c r="A1396">
        <v>3301202065</v>
      </c>
      <c r="B1396">
        <v>13</v>
      </c>
      <c r="C1396" t="s">
        <v>0</v>
      </c>
    </row>
    <row r="1397" spans="1:3" x14ac:dyDescent="0.55000000000000004">
      <c r="A1397">
        <v>3301217533</v>
      </c>
      <c r="B1397">
        <v>3</v>
      </c>
      <c r="C1397" t="s">
        <v>0</v>
      </c>
    </row>
    <row r="1398" spans="1:3" hidden="1" x14ac:dyDescent="0.55000000000000004">
      <c r="A1398">
        <v>3301229248</v>
      </c>
      <c r="B1398">
        <v>21</v>
      </c>
      <c r="C1398" t="s">
        <v>1</v>
      </c>
    </row>
    <row r="1399" spans="1:3" x14ac:dyDescent="0.55000000000000004">
      <c r="A1399">
        <v>3301237752</v>
      </c>
      <c r="B1399">
        <v>13</v>
      </c>
      <c r="C1399" t="s">
        <v>498</v>
      </c>
    </row>
    <row r="1400" spans="1:3" x14ac:dyDescent="0.55000000000000004">
      <c r="A1400">
        <v>3301253197</v>
      </c>
      <c r="B1400">
        <v>3</v>
      </c>
      <c r="C1400" t="s">
        <v>499</v>
      </c>
    </row>
    <row r="1401" spans="1:3" hidden="1" x14ac:dyDescent="0.55000000000000004">
      <c r="A1401">
        <v>3301267804</v>
      </c>
      <c r="B1401">
        <v>23</v>
      </c>
      <c r="C1401" t="s">
        <v>1</v>
      </c>
    </row>
    <row r="1402" spans="1:3" hidden="1" x14ac:dyDescent="0.55000000000000004">
      <c r="A1402">
        <v>3301303717</v>
      </c>
      <c r="B1402">
        <v>32</v>
      </c>
      <c r="C1402" t="s">
        <v>0</v>
      </c>
    </row>
    <row r="1403" spans="1:3" hidden="1" x14ac:dyDescent="0.55000000000000004">
      <c r="A1403">
        <v>3301339579</v>
      </c>
      <c r="B1403">
        <v>32</v>
      </c>
      <c r="C1403" t="s">
        <v>500</v>
      </c>
    </row>
    <row r="1404" spans="1:3" hidden="1" x14ac:dyDescent="0.55000000000000004">
      <c r="A1404">
        <v>3330354382</v>
      </c>
      <c r="B1404">
        <v>34</v>
      </c>
      <c r="C1404" t="s">
        <v>501</v>
      </c>
    </row>
    <row r="1405" spans="1:3" x14ac:dyDescent="0.55000000000000004">
      <c r="A1405">
        <v>3330392310</v>
      </c>
      <c r="B1405">
        <v>8</v>
      </c>
      <c r="C1405" t="s">
        <v>501</v>
      </c>
    </row>
    <row r="1406" spans="1:3" hidden="1" x14ac:dyDescent="0.55000000000000004">
      <c r="A1406">
        <v>3330469000</v>
      </c>
      <c r="B1406">
        <v>28</v>
      </c>
      <c r="C1406" t="s">
        <v>501</v>
      </c>
    </row>
    <row r="1407" spans="1:3" x14ac:dyDescent="0.55000000000000004">
      <c r="A1407">
        <v>3330516543</v>
      </c>
      <c r="B1407">
        <v>11</v>
      </c>
      <c r="C1407" t="s">
        <v>501</v>
      </c>
    </row>
    <row r="1408" spans="1:3" hidden="1" x14ac:dyDescent="0.55000000000000004">
      <c r="A1408">
        <v>3330530958</v>
      </c>
      <c r="B1408">
        <v>31</v>
      </c>
      <c r="C1408" t="s">
        <v>501</v>
      </c>
    </row>
    <row r="1409" spans="1:3" x14ac:dyDescent="0.55000000000000004">
      <c r="A1409">
        <v>3330555616</v>
      </c>
      <c r="B1409">
        <v>2</v>
      </c>
      <c r="C1409" t="s">
        <v>501</v>
      </c>
    </row>
    <row r="1410" spans="1:3" x14ac:dyDescent="0.55000000000000004">
      <c r="A1410">
        <v>3330570152</v>
      </c>
      <c r="B1410">
        <v>6</v>
      </c>
      <c r="C1410" t="s">
        <v>501</v>
      </c>
    </row>
    <row r="1411" spans="1:3" hidden="1" x14ac:dyDescent="0.55000000000000004">
      <c r="A1411">
        <v>3330571419</v>
      </c>
      <c r="B1411">
        <v>30</v>
      </c>
      <c r="C1411" t="s">
        <v>501</v>
      </c>
    </row>
    <row r="1412" spans="1:3" x14ac:dyDescent="0.55000000000000004">
      <c r="A1412">
        <v>3330667854</v>
      </c>
      <c r="B1412">
        <v>4</v>
      </c>
      <c r="C1412" t="s">
        <v>501</v>
      </c>
    </row>
    <row r="1413" spans="1:3" hidden="1" x14ac:dyDescent="0.55000000000000004">
      <c r="A1413">
        <v>3330673005</v>
      </c>
      <c r="B1413">
        <v>21</v>
      </c>
      <c r="C1413" t="s">
        <v>502</v>
      </c>
    </row>
    <row r="1414" spans="1:3" hidden="1" x14ac:dyDescent="0.55000000000000004">
      <c r="A1414">
        <v>3330692295</v>
      </c>
      <c r="B1414">
        <v>33</v>
      </c>
      <c r="C1414" t="s">
        <v>501</v>
      </c>
    </row>
    <row r="1415" spans="1:3" hidden="1" x14ac:dyDescent="0.55000000000000004">
      <c r="A1415">
        <v>3330697056</v>
      </c>
      <c r="B1415">
        <v>21</v>
      </c>
      <c r="C1415" t="s">
        <v>503</v>
      </c>
    </row>
    <row r="1416" spans="1:3" x14ac:dyDescent="0.55000000000000004">
      <c r="A1416">
        <v>3330701692</v>
      </c>
      <c r="B1416">
        <v>1</v>
      </c>
      <c r="C1416" t="s">
        <v>501</v>
      </c>
    </row>
    <row r="1417" spans="1:3" hidden="1" x14ac:dyDescent="0.55000000000000004">
      <c r="A1417">
        <v>3330712313</v>
      </c>
      <c r="B1417">
        <v>23</v>
      </c>
      <c r="C1417" t="s">
        <v>504</v>
      </c>
    </row>
    <row r="1418" spans="1:3" hidden="1" x14ac:dyDescent="0.55000000000000004">
      <c r="A1418">
        <v>3330720469</v>
      </c>
      <c r="B1418">
        <v>23</v>
      </c>
      <c r="C1418" t="s">
        <v>505</v>
      </c>
    </row>
    <row r="1419" spans="1:3" x14ac:dyDescent="0.55000000000000004">
      <c r="A1419">
        <v>3330721266</v>
      </c>
      <c r="B1419">
        <v>7</v>
      </c>
      <c r="C1419" t="s">
        <v>501</v>
      </c>
    </row>
    <row r="1420" spans="1:3" hidden="1" x14ac:dyDescent="0.55000000000000004">
      <c r="A1420">
        <v>3330729239</v>
      </c>
      <c r="B1420">
        <v>27</v>
      </c>
      <c r="C1420" t="s">
        <v>501</v>
      </c>
    </row>
    <row r="1421" spans="1:3" hidden="1" x14ac:dyDescent="0.55000000000000004">
      <c r="A1421">
        <v>3330730905</v>
      </c>
      <c r="B1421">
        <v>24</v>
      </c>
      <c r="C1421" t="s">
        <v>506</v>
      </c>
    </row>
    <row r="1422" spans="1:3" x14ac:dyDescent="0.55000000000000004">
      <c r="A1422">
        <v>3330769639</v>
      </c>
      <c r="B1422">
        <v>14</v>
      </c>
      <c r="C1422" t="s">
        <v>501</v>
      </c>
    </row>
    <row r="1423" spans="1:3" x14ac:dyDescent="0.55000000000000004">
      <c r="A1423">
        <v>3330793293</v>
      </c>
      <c r="B1423">
        <v>15</v>
      </c>
      <c r="C1423" t="s">
        <v>501</v>
      </c>
    </row>
    <row r="1424" spans="1:3" hidden="1" x14ac:dyDescent="0.55000000000000004">
      <c r="A1424">
        <v>3330794847</v>
      </c>
      <c r="B1424">
        <v>25</v>
      </c>
      <c r="C1424" t="s">
        <v>501</v>
      </c>
    </row>
    <row r="1425" spans="1:3" hidden="1" x14ac:dyDescent="0.55000000000000004">
      <c r="A1425">
        <v>3330796331</v>
      </c>
      <c r="B1425">
        <v>20</v>
      </c>
      <c r="C1425" t="s">
        <v>507</v>
      </c>
    </row>
    <row r="1426" spans="1:3" x14ac:dyDescent="0.55000000000000004">
      <c r="A1426">
        <v>3330800250</v>
      </c>
      <c r="B1426">
        <v>16</v>
      </c>
      <c r="C1426" t="s">
        <v>501</v>
      </c>
    </row>
    <row r="1427" spans="1:3" hidden="1" x14ac:dyDescent="0.55000000000000004">
      <c r="A1427">
        <v>3330845398</v>
      </c>
      <c r="B1427">
        <v>24</v>
      </c>
      <c r="C1427" t="s">
        <v>508</v>
      </c>
    </row>
    <row r="1428" spans="1:3" hidden="1" x14ac:dyDescent="0.55000000000000004">
      <c r="A1428">
        <v>3330853508</v>
      </c>
      <c r="B1428">
        <v>24</v>
      </c>
      <c r="C1428" t="s">
        <v>509</v>
      </c>
    </row>
    <row r="1429" spans="1:3" x14ac:dyDescent="0.55000000000000004">
      <c r="A1429">
        <v>3330882996</v>
      </c>
      <c r="B1429">
        <v>10</v>
      </c>
      <c r="C1429" t="s">
        <v>501</v>
      </c>
    </row>
    <row r="1430" spans="1:3" x14ac:dyDescent="0.55000000000000004">
      <c r="A1430">
        <v>3330919750</v>
      </c>
      <c r="B1430">
        <v>12</v>
      </c>
      <c r="C1430" t="s">
        <v>501</v>
      </c>
    </row>
    <row r="1431" spans="1:3" hidden="1" x14ac:dyDescent="0.55000000000000004">
      <c r="A1431">
        <v>3330928956</v>
      </c>
      <c r="B1431">
        <v>22</v>
      </c>
      <c r="C1431" t="s">
        <v>510</v>
      </c>
    </row>
    <row r="1432" spans="1:3" hidden="1" x14ac:dyDescent="0.55000000000000004">
      <c r="A1432">
        <v>3330954560</v>
      </c>
      <c r="B1432">
        <v>21</v>
      </c>
      <c r="C1432" t="s">
        <v>511</v>
      </c>
    </row>
    <row r="1433" spans="1:3" hidden="1" x14ac:dyDescent="0.55000000000000004">
      <c r="A1433">
        <v>3330964275</v>
      </c>
      <c r="B1433">
        <v>29</v>
      </c>
      <c r="C1433" t="s">
        <v>501</v>
      </c>
    </row>
    <row r="1434" spans="1:3" hidden="1" x14ac:dyDescent="0.55000000000000004">
      <c r="A1434">
        <v>3331011153</v>
      </c>
      <c r="B1434">
        <v>21</v>
      </c>
      <c r="C1434" t="s">
        <v>512</v>
      </c>
    </row>
    <row r="1435" spans="1:3" hidden="1" x14ac:dyDescent="0.55000000000000004">
      <c r="A1435">
        <v>3331017770</v>
      </c>
      <c r="B1435">
        <v>26</v>
      </c>
      <c r="C1435" t="s">
        <v>501</v>
      </c>
    </row>
    <row r="1436" spans="1:3" x14ac:dyDescent="0.55000000000000004">
      <c r="A1436">
        <v>3331028018</v>
      </c>
      <c r="B1436">
        <v>9</v>
      </c>
      <c r="C1436" t="s">
        <v>501</v>
      </c>
    </row>
    <row r="1437" spans="1:3" hidden="1" x14ac:dyDescent="0.55000000000000004">
      <c r="A1437">
        <v>3331029532</v>
      </c>
      <c r="B1437">
        <v>21</v>
      </c>
      <c r="C1437" t="s">
        <v>513</v>
      </c>
    </row>
    <row r="1438" spans="1:3" x14ac:dyDescent="0.55000000000000004">
      <c r="A1438">
        <v>3331034607</v>
      </c>
      <c r="B1438">
        <v>5</v>
      </c>
      <c r="C1438" t="s">
        <v>501</v>
      </c>
    </row>
    <row r="1439" spans="1:3" hidden="1" x14ac:dyDescent="0.55000000000000004">
      <c r="A1439">
        <v>3331039204</v>
      </c>
      <c r="B1439">
        <v>21</v>
      </c>
      <c r="C1439" t="s">
        <v>514</v>
      </c>
    </row>
    <row r="1440" spans="1:3" hidden="1" x14ac:dyDescent="0.55000000000000004">
      <c r="A1440">
        <v>3331059633</v>
      </c>
      <c r="B1440">
        <v>21</v>
      </c>
      <c r="C1440" t="s">
        <v>515</v>
      </c>
    </row>
    <row r="1441" spans="1:3" hidden="1" x14ac:dyDescent="0.55000000000000004">
      <c r="A1441">
        <v>3331079181</v>
      </c>
      <c r="B1441">
        <v>21</v>
      </c>
      <c r="C1441" t="s">
        <v>516</v>
      </c>
    </row>
    <row r="1442" spans="1:3" hidden="1" x14ac:dyDescent="0.55000000000000004">
      <c r="A1442">
        <v>3331128858</v>
      </c>
      <c r="B1442">
        <v>21</v>
      </c>
      <c r="C1442" t="s">
        <v>517</v>
      </c>
    </row>
    <row r="1443" spans="1:3" x14ac:dyDescent="0.55000000000000004">
      <c r="A1443">
        <v>3331136357</v>
      </c>
      <c r="B1443">
        <v>17</v>
      </c>
      <c r="C1443" t="s">
        <v>501</v>
      </c>
    </row>
    <row r="1444" spans="1:3" hidden="1" x14ac:dyDescent="0.55000000000000004">
      <c r="A1444">
        <v>3331141379</v>
      </c>
      <c r="B1444">
        <v>21</v>
      </c>
      <c r="C1444" t="s">
        <v>518</v>
      </c>
    </row>
    <row r="1445" spans="1:3" hidden="1" x14ac:dyDescent="0.55000000000000004">
      <c r="A1445">
        <v>3331160696</v>
      </c>
      <c r="B1445">
        <v>20</v>
      </c>
      <c r="C1445" t="s">
        <v>519</v>
      </c>
    </row>
    <row r="1446" spans="1:3" hidden="1" x14ac:dyDescent="0.55000000000000004">
      <c r="A1446">
        <v>3331178078</v>
      </c>
      <c r="B1446">
        <v>21</v>
      </c>
      <c r="C1446" t="s">
        <v>520</v>
      </c>
    </row>
    <row r="1447" spans="1:3" x14ac:dyDescent="0.55000000000000004">
      <c r="A1447">
        <v>3331203368</v>
      </c>
      <c r="B1447">
        <v>13</v>
      </c>
      <c r="C1447" t="s">
        <v>501</v>
      </c>
    </row>
    <row r="1448" spans="1:3" x14ac:dyDescent="0.55000000000000004">
      <c r="A1448">
        <v>3331218836</v>
      </c>
      <c r="B1448">
        <v>3</v>
      </c>
      <c r="C1448" t="s">
        <v>501</v>
      </c>
    </row>
    <row r="1449" spans="1:3" hidden="1" x14ac:dyDescent="0.55000000000000004">
      <c r="A1449">
        <v>3331305019</v>
      </c>
      <c r="B1449">
        <v>32</v>
      </c>
      <c r="C1449" t="s">
        <v>501</v>
      </c>
    </row>
    <row r="1450" spans="1:3" hidden="1" x14ac:dyDescent="0.55000000000000004">
      <c r="A1450">
        <v>3331420722</v>
      </c>
      <c r="B1450">
        <v>19</v>
      </c>
      <c r="C1450" t="s">
        <v>521</v>
      </c>
    </row>
    <row r="1451" spans="1:3" hidden="1" x14ac:dyDescent="0.55000000000000004">
      <c r="A1451">
        <v>3331430370</v>
      </c>
      <c r="B1451">
        <v>21</v>
      </c>
      <c r="C1451" t="s">
        <v>522</v>
      </c>
    </row>
    <row r="1452" spans="1:3" hidden="1" x14ac:dyDescent="0.55000000000000004">
      <c r="A1452">
        <v>3331629372</v>
      </c>
      <c r="B1452">
        <v>21</v>
      </c>
      <c r="C1452" t="s">
        <v>523</v>
      </c>
    </row>
    <row r="1453" spans="1:3" hidden="1" x14ac:dyDescent="0.55000000000000004">
      <c r="A1453">
        <v>3331763536</v>
      </c>
      <c r="B1453">
        <v>21</v>
      </c>
      <c r="C1453" t="s">
        <v>524</v>
      </c>
    </row>
    <row r="1454" spans="1:3" hidden="1" x14ac:dyDescent="0.55000000000000004">
      <c r="A1454">
        <v>3331773479</v>
      </c>
      <c r="B1454">
        <v>21</v>
      </c>
      <c r="C1454" t="s">
        <v>525</v>
      </c>
    </row>
    <row r="1455" spans="1:3" hidden="1" x14ac:dyDescent="0.55000000000000004">
      <c r="A1455">
        <v>3332028881</v>
      </c>
      <c r="B1455">
        <v>21</v>
      </c>
      <c r="C1455" t="s">
        <v>526</v>
      </c>
    </row>
    <row r="1456" spans="1:3" hidden="1" x14ac:dyDescent="0.55000000000000004">
      <c r="A1456">
        <v>3332869161</v>
      </c>
      <c r="B1456">
        <v>21</v>
      </c>
      <c r="C1456" t="s">
        <v>527</v>
      </c>
    </row>
    <row r="1457" spans="1:3" hidden="1" x14ac:dyDescent="0.55000000000000004">
      <c r="A1457">
        <v>3333765606</v>
      </c>
      <c r="B1457">
        <v>21</v>
      </c>
      <c r="C1457" t="s">
        <v>528</v>
      </c>
    </row>
    <row r="1458" spans="1:3" hidden="1" x14ac:dyDescent="0.55000000000000004">
      <c r="A1458">
        <v>3355353836</v>
      </c>
      <c r="B1458">
        <v>34</v>
      </c>
      <c r="C1458" t="s">
        <v>55</v>
      </c>
    </row>
    <row r="1459" spans="1:3" x14ac:dyDescent="0.55000000000000004">
      <c r="A1459">
        <v>3355390956</v>
      </c>
      <c r="B1459">
        <v>8</v>
      </c>
      <c r="C1459" t="s">
        <v>55</v>
      </c>
    </row>
    <row r="1460" spans="1:3" hidden="1" x14ac:dyDescent="0.55000000000000004">
      <c r="A1460">
        <v>3355468307</v>
      </c>
      <c r="B1460">
        <v>28</v>
      </c>
      <c r="C1460" t="s">
        <v>55</v>
      </c>
    </row>
    <row r="1461" spans="1:3" x14ac:dyDescent="0.55000000000000004">
      <c r="A1461">
        <v>3355508693</v>
      </c>
      <c r="B1461">
        <v>11</v>
      </c>
      <c r="C1461" t="s">
        <v>55</v>
      </c>
    </row>
    <row r="1462" spans="1:3" hidden="1" x14ac:dyDescent="0.55000000000000004">
      <c r="A1462">
        <v>3355530265</v>
      </c>
      <c r="B1462">
        <v>31</v>
      </c>
      <c r="C1462" t="s">
        <v>55</v>
      </c>
    </row>
    <row r="1463" spans="1:3" x14ac:dyDescent="0.55000000000000004">
      <c r="A1463">
        <v>3355554307</v>
      </c>
      <c r="B1463">
        <v>2</v>
      </c>
      <c r="C1463" t="s">
        <v>55</v>
      </c>
    </row>
    <row r="1464" spans="1:3" x14ac:dyDescent="0.55000000000000004">
      <c r="A1464">
        <v>3355568843</v>
      </c>
      <c r="B1464">
        <v>6</v>
      </c>
      <c r="C1464" t="s">
        <v>55</v>
      </c>
    </row>
    <row r="1465" spans="1:3" hidden="1" x14ac:dyDescent="0.55000000000000004">
      <c r="A1465">
        <v>3355571037</v>
      </c>
      <c r="B1465">
        <v>30</v>
      </c>
      <c r="C1465" t="s">
        <v>55</v>
      </c>
    </row>
    <row r="1466" spans="1:3" x14ac:dyDescent="0.55000000000000004">
      <c r="A1466">
        <v>3355666545</v>
      </c>
      <c r="B1466">
        <v>4</v>
      </c>
      <c r="C1466" t="s">
        <v>55</v>
      </c>
    </row>
    <row r="1467" spans="1:3" hidden="1" x14ac:dyDescent="0.55000000000000004">
      <c r="A1467">
        <v>3355682699</v>
      </c>
      <c r="B1467">
        <v>33</v>
      </c>
      <c r="C1467" t="s">
        <v>55</v>
      </c>
    </row>
    <row r="1468" spans="1:3" x14ac:dyDescent="0.55000000000000004">
      <c r="A1468">
        <v>3355700383</v>
      </c>
      <c r="B1468">
        <v>1</v>
      </c>
      <c r="C1468" t="s">
        <v>55</v>
      </c>
    </row>
    <row r="1469" spans="1:3" hidden="1" x14ac:dyDescent="0.55000000000000004">
      <c r="A1469">
        <v>3355713980</v>
      </c>
      <c r="B1469">
        <v>27</v>
      </c>
      <c r="C1469" t="s">
        <v>55</v>
      </c>
    </row>
    <row r="1470" spans="1:3" x14ac:dyDescent="0.55000000000000004">
      <c r="A1470">
        <v>3355720003</v>
      </c>
      <c r="B1470">
        <v>7</v>
      </c>
      <c r="C1470" t="s">
        <v>55</v>
      </c>
    </row>
    <row r="1471" spans="1:3" x14ac:dyDescent="0.55000000000000004">
      <c r="A1471">
        <v>3355768284</v>
      </c>
      <c r="B1471">
        <v>14</v>
      </c>
      <c r="C1471" t="s">
        <v>55</v>
      </c>
    </row>
    <row r="1472" spans="1:3" x14ac:dyDescent="0.55000000000000004">
      <c r="A1472">
        <v>3355780736</v>
      </c>
      <c r="B1472">
        <v>15</v>
      </c>
      <c r="C1472" t="s">
        <v>55</v>
      </c>
    </row>
    <row r="1473" spans="1:3" hidden="1" x14ac:dyDescent="0.55000000000000004">
      <c r="A1473">
        <v>3355795429</v>
      </c>
      <c r="B1473">
        <v>25</v>
      </c>
      <c r="C1473" t="s">
        <v>55</v>
      </c>
    </row>
    <row r="1474" spans="1:3" x14ac:dyDescent="0.55000000000000004">
      <c r="A1474">
        <v>3355802463</v>
      </c>
      <c r="B1474">
        <v>16</v>
      </c>
      <c r="C1474" t="s">
        <v>55</v>
      </c>
    </row>
    <row r="1475" spans="1:3" x14ac:dyDescent="0.55000000000000004">
      <c r="A1475">
        <v>3355876714</v>
      </c>
      <c r="B1475">
        <v>10</v>
      </c>
      <c r="C1475" t="s">
        <v>55</v>
      </c>
    </row>
    <row r="1476" spans="1:3" x14ac:dyDescent="0.55000000000000004">
      <c r="A1476">
        <v>3355912526</v>
      </c>
      <c r="B1476">
        <v>12</v>
      </c>
      <c r="C1476" t="s">
        <v>55</v>
      </c>
    </row>
    <row r="1477" spans="1:3" hidden="1" x14ac:dyDescent="0.55000000000000004">
      <c r="A1477">
        <v>3355966234</v>
      </c>
      <c r="B1477">
        <v>29</v>
      </c>
      <c r="C1477" t="s">
        <v>55</v>
      </c>
    </row>
    <row r="1478" spans="1:3" hidden="1" x14ac:dyDescent="0.55000000000000004">
      <c r="A1478">
        <v>3356017240</v>
      </c>
      <c r="B1478">
        <v>26</v>
      </c>
      <c r="C1478" t="s">
        <v>55</v>
      </c>
    </row>
    <row r="1479" spans="1:3" x14ac:dyDescent="0.55000000000000004">
      <c r="A1479">
        <v>3356026710</v>
      </c>
      <c r="B1479">
        <v>9</v>
      </c>
      <c r="C1479" t="s">
        <v>55</v>
      </c>
    </row>
    <row r="1480" spans="1:3" x14ac:dyDescent="0.55000000000000004">
      <c r="A1480">
        <v>3356033344</v>
      </c>
      <c r="B1480">
        <v>5</v>
      </c>
      <c r="C1480" t="s">
        <v>55</v>
      </c>
    </row>
    <row r="1481" spans="1:3" x14ac:dyDescent="0.55000000000000004">
      <c r="A1481">
        <v>3356138683</v>
      </c>
      <c r="B1481">
        <v>17</v>
      </c>
      <c r="C1481" t="s">
        <v>55</v>
      </c>
    </row>
    <row r="1482" spans="1:3" x14ac:dyDescent="0.55000000000000004">
      <c r="A1482">
        <v>3356202059</v>
      </c>
      <c r="B1482">
        <v>13</v>
      </c>
      <c r="C1482" t="s">
        <v>55</v>
      </c>
    </row>
    <row r="1483" spans="1:3" x14ac:dyDescent="0.55000000000000004">
      <c r="A1483">
        <v>3356217527</v>
      </c>
      <c r="B1483">
        <v>3</v>
      </c>
      <c r="C1483" t="s">
        <v>55</v>
      </c>
    </row>
    <row r="1484" spans="1:3" hidden="1" x14ac:dyDescent="0.55000000000000004">
      <c r="A1484">
        <v>3356305664</v>
      </c>
      <c r="B1484">
        <v>32</v>
      </c>
      <c r="C1484" t="s">
        <v>55</v>
      </c>
    </row>
    <row r="1485" spans="1:3" hidden="1" x14ac:dyDescent="0.55000000000000004">
      <c r="A1485">
        <v>3600357605</v>
      </c>
      <c r="B1485">
        <v>24</v>
      </c>
      <c r="C1485" t="s">
        <v>1</v>
      </c>
    </row>
    <row r="1486" spans="1:3" hidden="1" x14ac:dyDescent="0.55000000000000004">
      <c r="A1486">
        <v>3600387723</v>
      </c>
      <c r="B1486">
        <v>34</v>
      </c>
      <c r="C1486" t="s">
        <v>529</v>
      </c>
    </row>
    <row r="1487" spans="1:3" hidden="1" x14ac:dyDescent="0.55000000000000004">
      <c r="A1487">
        <v>3600388542</v>
      </c>
      <c r="B1487">
        <v>34</v>
      </c>
      <c r="C1487" t="s">
        <v>0</v>
      </c>
    </row>
    <row r="1488" spans="1:3" x14ac:dyDescent="0.55000000000000004">
      <c r="A1488">
        <v>3600425531</v>
      </c>
      <c r="B1488">
        <v>8</v>
      </c>
      <c r="C1488" t="s">
        <v>530</v>
      </c>
    </row>
    <row r="1489" spans="1:3" x14ac:dyDescent="0.55000000000000004">
      <c r="A1489">
        <v>3600426349</v>
      </c>
      <c r="B1489">
        <v>8</v>
      </c>
      <c r="C1489" t="s">
        <v>0</v>
      </c>
    </row>
    <row r="1490" spans="1:3" hidden="1" x14ac:dyDescent="0.55000000000000004">
      <c r="A1490">
        <v>3600502363</v>
      </c>
      <c r="B1490">
        <v>28</v>
      </c>
      <c r="C1490" t="s">
        <v>531</v>
      </c>
    </row>
    <row r="1491" spans="1:3" hidden="1" x14ac:dyDescent="0.55000000000000004">
      <c r="A1491">
        <v>3600503181</v>
      </c>
      <c r="B1491">
        <v>28</v>
      </c>
      <c r="C1491" t="s">
        <v>0</v>
      </c>
    </row>
    <row r="1492" spans="1:3" x14ac:dyDescent="0.55000000000000004">
      <c r="A1492">
        <v>3600543323</v>
      </c>
      <c r="B1492">
        <v>11</v>
      </c>
      <c r="C1492" t="s">
        <v>532</v>
      </c>
    </row>
    <row r="1493" spans="1:3" x14ac:dyDescent="0.55000000000000004">
      <c r="A1493">
        <v>3600544142</v>
      </c>
      <c r="B1493">
        <v>11</v>
      </c>
      <c r="C1493" t="s">
        <v>0</v>
      </c>
    </row>
    <row r="1494" spans="1:3" hidden="1" x14ac:dyDescent="0.55000000000000004">
      <c r="A1494">
        <v>3600564310</v>
      </c>
      <c r="B1494">
        <v>31</v>
      </c>
      <c r="C1494" t="s">
        <v>533</v>
      </c>
    </row>
    <row r="1495" spans="1:3" hidden="1" x14ac:dyDescent="0.55000000000000004">
      <c r="A1495">
        <v>3600565128</v>
      </c>
      <c r="B1495">
        <v>31</v>
      </c>
      <c r="C1495" t="s">
        <v>0</v>
      </c>
    </row>
    <row r="1496" spans="1:3" x14ac:dyDescent="0.55000000000000004">
      <c r="A1496">
        <v>3600588775</v>
      </c>
      <c r="B1496">
        <v>2</v>
      </c>
      <c r="C1496" t="s">
        <v>534</v>
      </c>
    </row>
    <row r="1497" spans="1:3" x14ac:dyDescent="0.55000000000000004">
      <c r="A1497">
        <v>3600589593</v>
      </c>
      <c r="B1497">
        <v>2</v>
      </c>
      <c r="C1497" t="s">
        <v>0</v>
      </c>
    </row>
    <row r="1498" spans="1:3" x14ac:dyDescent="0.55000000000000004">
      <c r="A1498">
        <v>3600603402</v>
      </c>
      <c r="B1498">
        <v>6</v>
      </c>
      <c r="C1498" t="s">
        <v>535</v>
      </c>
    </row>
    <row r="1499" spans="1:3" x14ac:dyDescent="0.55000000000000004">
      <c r="A1499">
        <v>3600604222</v>
      </c>
      <c r="B1499">
        <v>6</v>
      </c>
      <c r="C1499" t="s">
        <v>0</v>
      </c>
    </row>
    <row r="1500" spans="1:3" hidden="1" x14ac:dyDescent="0.55000000000000004">
      <c r="A1500">
        <v>3600604760</v>
      </c>
      <c r="B1500">
        <v>30</v>
      </c>
      <c r="C1500" t="s">
        <v>536</v>
      </c>
    </row>
    <row r="1501" spans="1:3" hidden="1" x14ac:dyDescent="0.55000000000000004">
      <c r="A1501">
        <v>3600605581</v>
      </c>
      <c r="B1501">
        <v>30</v>
      </c>
      <c r="C1501" t="s">
        <v>0</v>
      </c>
    </row>
    <row r="1502" spans="1:3" hidden="1" x14ac:dyDescent="0.55000000000000004">
      <c r="A1502">
        <v>3600649083</v>
      </c>
      <c r="B1502">
        <v>18</v>
      </c>
      <c r="C1502" t="s">
        <v>1</v>
      </c>
    </row>
    <row r="1503" spans="1:3" x14ac:dyDescent="0.55000000000000004">
      <c r="A1503">
        <v>3600701143</v>
      </c>
      <c r="B1503">
        <v>4</v>
      </c>
      <c r="C1503" t="s">
        <v>537</v>
      </c>
    </row>
    <row r="1504" spans="1:3" x14ac:dyDescent="0.55000000000000004">
      <c r="A1504">
        <v>3600701962</v>
      </c>
      <c r="B1504">
        <v>4</v>
      </c>
      <c r="C1504" t="s">
        <v>0</v>
      </c>
    </row>
    <row r="1505" spans="1:3" hidden="1" x14ac:dyDescent="0.55000000000000004">
      <c r="A1505">
        <v>3600715940</v>
      </c>
      <c r="B1505">
        <v>33</v>
      </c>
      <c r="C1505" t="s">
        <v>538</v>
      </c>
    </row>
    <row r="1506" spans="1:3" hidden="1" x14ac:dyDescent="0.55000000000000004">
      <c r="A1506">
        <v>3600716758</v>
      </c>
      <c r="B1506">
        <v>33</v>
      </c>
      <c r="C1506" t="s">
        <v>0</v>
      </c>
    </row>
    <row r="1507" spans="1:3" x14ac:dyDescent="0.55000000000000004">
      <c r="A1507">
        <v>3600735054</v>
      </c>
      <c r="B1507">
        <v>1</v>
      </c>
      <c r="C1507" t="s">
        <v>539</v>
      </c>
    </row>
    <row r="1508" spans="1:3" x14ac:dyDescent="0.55000000000000004">
      <c r="A1508">
        <v>3600735872</v>
      </c>
      <c r="B1508">
        <v>1</v>
      </c>
      <c r="C1508" t="s">
        <v>0</v>
      </c>
    </row>
    <row r="1509" spans="1:3" hidden="1" x14ac:dyDescent="0.55000000000000004">
      <c r="A1509">
        <v>3600746269</v>
      </c>
      <c r="B1509">
        <v>27</v>
      </c>
      <c r="C1509" t="s">
        <v>540</v>
      </c>
    </row>
    <row r="1510" spans="1:3" hidden="1" x14ac:dyDescent="0.55000000000000004">
      <c r="A1510">
        <v>3600747087</v>
      </c>
      <c r="B1510">
        <v>27</v>
      </c>
      <c r="C1510" t="s">
        <v>0</v>
      </c>
    </row>
    <row r="1511" spans="1:3" x14ac:dyDescent="0.55000000000000004">
      <c r="A1511">
        <v>3600754615</v>
      </c>
      <c r="B1511">
        <v>7</v>
      </c>
      <c r="C1511" t="s">
        <v>541</v>
      </c>
    </row>
    <row r="1512" spans="1:3" x14ac:dyDescent="0.55000000000000004">
      <c r="A1512">
        <v>3600755433</v>
      </c>
      <c r="B1512">
        <v>7</v>
      </c>
      <c r="C1512" t="s">
        <v>0</v>
      </c>
    </row>
    <row r="1513" spans="1:3" hidden="1" x14ac:dyDescent="0.55000000000000004">
      <c r="A1513">
        <v>3600795058</v>
      </c>
      <c r="B1513">
        <v>20</v>
      </c>
      <c r="C1513" t="s">
        <v>1</v>
      </c>
    </row>
    <row r="1514" spans="1:3" x14ac:dyDescent="0.55000000000000004">
      <c r="A1514">
        <v>3600802936</v>
      </c>
      <c r="B1514">
        <v>14</v>
      </c>
      <c r="C1514" t="s">
        <v>542</v>
      </c>
    </row>
    <row r="1515" spans="1:3" x14ac:dyDescent="0.55000000000000004">
      <c r="A1515">
        <v>3600803755</v>
      </c>
      <c r="B1515">
        <v>14</v>
      </c>
      <c r="C1515" t="s">
        <v>0</v>
      </c>
    </row>
    <row r="1516" spans="1:3" x14ac:dyDescent="0.55000000000000004">
      <c r="A1516">
        <v>3600815242</v>
      </c>
      <c r="B1516">
        <v>15</v>
      </c>
      <c r="C1516" t="s">
        <v>543</v>
      </c>
    </row>
    <row r="1517" spans="1:3" x14ac:dyDescent="0.55000000000000004">
      <c r="A1517">
        <v>3600816060</v>
      </c>
      <c r="B1517">
        <v>15</v>
      </c>
      <c r="C1517" t="s">
        <v>0</v>
      </c>
    </row>
    <row r="1518" spans="1:3" hidden="1" x14ac:dyDescent="0.55000000000000004">
      <c r="A1518">
        <v>3600827654</v>
      </c>
      <c r="B1518">
        <v>25</v>
      </c>
      <c r="C1518" t="s">
        <v>544</v>
      </c>
    </row>
    <row r="1519" spans="1:3" hidden="1" x14ac:dyDescent="0.55000000000000004">
      <c r="A1519">
        <v>3600828475</v>
      </c>
      <c r="B1519">
        <v>25</v>
      </c>
      <c r="C1519" t="s">
        <v>0</v>
      </c>
    </row>
    <row r="1520" spans="1:3" x14ac:dyDescent="0.55000000000000004">
      <c r="A1520">
        <v>3600833595</v>
      </c>
      <c r="B1520">
        <v>16</v>
      </c>
      <c r="C1520" t="s">
        <v>545</v>
      </c>
    </row>
    <row r="1521" spans="1:3" x14ac:dyDescent="0.55000000000000004">
      <c r="A1521">
        <v>3600834413</v>
      </c>
      <c r="B1521">
        <v>16</v>
      </c>
      <c r="C1521" t="s">
        <v>0</v>
      </c>
    </row>
    <row r="1522" spans="1:3" x14ac:dyDescent="0.55000000000000004">
      <c r="A1522">
        <v>3600908800</v>
      </c>
      <c r="B1522">
        <v>10</v>
      </c>
      <c r="C1522" t="s">
        <v>546</v>
      </c>
    </row>
    <row r="1523" spans="1:3" x14ac:dyDescent="0.55000000000000004">
      <c r="A1523">
        <v>3600909619</v>
      </c>
      <c r="B1523">
        <v>10</v>
      </c>
      <c r="C1523" t="s">
        <v>0</v>
      </c>
    </row>
    <row r="1524" spans="1:3" x14ac:dyDescent="0.55000000000000004">
      <c r="A1524">
        <v>3600947132</v>
      </c>
      <c r="B1524">
        <v>12</v>
      </c>
      <c r="C1524" t="s">
        <v>547</v>
      </c>
    </row>
    <row r="1525" spans="1:3" x14ac:dyDescent="0.55000000000000004">
      <c r="A1525">
        <v>3600947950</v>
      </c>
      <c r="B1525">
        <v>12</v>
      </c>
      <c r="C1525" t="s">
        <v>0</v>
      </c>
    </row>
    <row r="1526" spans="1:3" hidden="1" x14ac:dyDescent="0.55000000000000004">
      <c r="A1526">
        <v>3600985635</v>
      </c>
      <c r="B1526">
        <v>22</v>
      </c>
      <c r="C1526" t="s">
        <v>1</v>
      </c>
    </row>
    <row r="1527" spans="1:3" hidden="1" x14ac:dyDescent="0.55000000000000004">
      <c r="A1527">
        <v>3600997629</v>
      </c>
      <c r="B1527">
        <v>29</v>
      </c>
      <c r="C1527" t="s">
        <v>548</v>
      </c>
    </row>
    <row r="1528" spans="1:3" hidden="1" x14ac:dyDescent="0.55000000000000004">
      <c r="A1528">
        <v>3600998447</v>
      </c>
      <c r="B1528">
        <v>29</v>
      </c>
      <c r="C1528" t="s">
        <v>0</v>
      </c>
    </row>
    <row r="1529" spans="1:3" hidden="1" x14ac:dyDescent="0.55000000000000004">
      <c r="A1529">
        <v>3601041636</v>
      </c>
      <c r="B1529">
        <v>19</v>
      </c>
      <c r="C1529" t="s">
        <v>1</v>
      </c>
    </row>
    <row r="1530" spans="1:3" hidden="1" x14ac:dyDescent="0.55000000000000004">
      <c r="A1530">
        <v>3601051128</v>
      </c>
      <c r="B1530">
        <v>26</v>
      </c>
      <c r="C1530" t="s">
        <v>549</v>
      </c>
    </row>
    <row r="1531" spans="1:3" hidden="1" x14ac:dyDescent="0.55000000000000004">
      <c r="A1531">
        <v>3601051946</v>
      </c>
      <c r="B1531">
        <v>26</v>
      </c>
      <c r="C1531" t="s">
        <v>0</v>
      </c>
    </row>
    <row r="1532" spans="1:3" x14ac:dyDescent="0.55000000000000004">
      <c r="A1532">
        <v>3601061322</v>
      </c>
      <c r="B1532">
        <v>9</v>
      </c>
      <c r="C1532" t="s">
        <v>550</v>
      </c>
    </row>
    <row r="1533" spans="1:3" x14ac:dyDescent="0.55000000000000004">
      <c r="A1533">
        <v>3601062140</v>
      </c>
      <c r="B1533">
        <v>9</v>
      </c>
      <c r="C1533" t="s">
        <v>0</v>
      </c>
    </row>
    <row r="1534" spans="1:3" x14ac:dyDescent="0.55000000000000004">
      <c r="A1534">
        <v>3601067975</v>
      </c>
      <c r="B1534">
        <v>5</v>
      </c>
      <c r="C1534" t="s">
        <v>551</v>
      </c>
    </row>
    <row r="1535" spans="1:3" x14ac:dyDescent="0.55000000000000004">
      <c r="A1535">
        <v>3601068794</v>
      </c>
      <c r="B1535">
        <v>5</v>
      </c>
      <c r="C1535" t="s">
        <v>0</v>
      </c>
    </row>
    <row r="1536" spans="1:3" x14ac:dyDescent="0.55000000000000004">
      <c r="A1536">
        <v>3601169708</v>
      </c>
      <c r="B1536">
        <v>17</v>
      </c>
      <c r="C1536" t="s">
        <v>552</v>
      </c>
    </row>
    <row r="1537" spans="1:3" x14ac:dyDescent="0.55000000000000004">
      <c r="A1537">
        <v>3601170526</v>
      </c>
      <c r="B1537">
        <v>17</v>
      </c>
      <c r="C1537" t="s">
        <v>0</v>
      </c>
    </row>
    <row r="1538" spans="1:3" hidden="1" x14ac:dyDescent="0.55000000000000004">
      <c r="A1538">
        <v>3601229248</v>
      </c>
      <c r="B1538">
        <v>21</v>
      </c>
      <c r="C1538" t="s">
        <v>1</v>
      </c>
    </row>
    <row r="1539" spans="1:3" x14ac:dyDescent="0.55000000000000004">
      <c r="A1539">
        <v>3601236257</v>
      </c>
      <c r="B1539">
        <v>13</v>
      </c>
      <c r="C1539" t="s">
        <v>553</v>
      </c>
    </row>
    <row r="1540" spans="1:3" x14ac:dyDescent="0.55000000000000004">
      <c r="A1540">
        <v>3601237075</v>
      </c>
      <c r="B1540">
        <v>13</v>
      </c>
      <c r="C1540" t="s">
        <v>0</v>
      </c>
    </row>
    <row r="1541" spans="1:3" x14ac:dyDescent="0.55000000000000004">
      <c r="A1541">
        <v>3601252055</v>
      </c>
      <c r="B1541">
        <v>3</v>
      </c>
      <c r="C1541" t="s">
        <v>554</v>
      </c>
    </row>
    <row r="1542" spans="1:3" x14ac:dyDescent="0.55000000000000004">
      <c r="A1542">
        <v>3601252873</v>
      </c>
      <c r="B1542">
        <v>3</v>
      </c>
      <c r="C1542" t="s">
        <v>0</v>
      </c>
    </row>
    <row r="1543" spans="1:3" hidden="1" x14ac:dyDescent="0.55000000000000004">
      <c r="A1543">
        <v>3601267804</v>
      </c>
      <c r="B1543">
        <v>23</v>
      </c>
      <c r="C1543" t="s">
        <v>1</v>
      </c>
    </row>
    <row r="1544" spans="1:3" hidden="1" x14ac:dyDescent="0.55000000000000004">
      <c r="A1544">
        <v>3601337997</v>
      </c>
      <c r="B1544">
        <v>32</v>
      </c>
      <c r="C1544" t="s">
        <v>555</v>
      </c>
    </row>
    <row r="1545" spans="1:3" hidden="1" x14ac:dyDescent="0.55000000000000004">
      <c r="A1545">
        <v>3601338815</v>
      </c>
      <c r="B1545">
        <v>32</v>
      </c>
      <c r="C1545" t="s">
        <v>0</v>
      </c>
    </row>
    <row r="1546" spans="1:3" hidden="1" x14ac:dyDescent="0.55000000000000004">
      <c r="A1546">
        <v>3630385612</v>
      </c>
      <c r="B1546">
        <v>34</v>
      </c>
      <c r="C1546" t="s">
        <v>556</v>
      </c>
    </row>
    <row r="1547" spans="1:3" x14ac:dyDescent="0.55000000000000004">
      <c r="A1547">
        <v>3630423496</v>
      </c>
      <c r="B1547">
        <v>8</v>
      </c>
      <c r="C1547" t="s">
        <v>556</v>
      </c>
    </row>
    <row r="1548" spans="1:3" hidden="1" x14ac:dyDescent="0.55000000000000004">
      <c r="A1548">
        <v>3630496682</v>
      </c>
      <c r="B1548">
        <v>21</v>
      </c>
      <c r="C1548" t="s">
        <v>557</v>
      </c>
    </row>
    <row r="1549" spans="1:3" hidden="1" x14ac:dyDescent="0.55000000000000004">
      <c r="A1549">
        <v>3630500277</v>
      </c>
      <c r="B1549">
        <v>28</v>
      </c>
      <c r="C1549" t="s">
        <v>556</v>
      </c>
    </row>
    <row r="1550" spans="1:3" x14ac:dyDescent="0.55000000000000004">
      <c r="A1550">
        <v>3630541187</v>
      </c>
      <c r="B1550">
        <v>11</v>
      </c>
      <c r="C1550" t="s">
        <v>556</v>
      </c>
    </row>
    <row r="1551" spans="1:3" hidden="1" x14ac:dyDescent="0.55000000000000004">
      <c r="A1551">
        <v>3630562235</v>
      </c>
      <c r="B1551">
        <v>31</v>
      </c>
      <c r="C1551" t="s">
        <v>556</v>
      </c>
    </row>
    <row r="1552" spans="1:3" x14ac:dyDescent="0.55000000000000004">
      <c r="A1552">
        <v>3630586847</v>
      </c>
      <c r="B1552">
        <v>2</v>
      </c>
      <c r="C1552" t="s">
        <v>556</v>
      </c>
    </row>
    <row r="1553" spans="1:3" x14ac:dyDescent="0.55000000000000004">
      <c r="A1553">
        <v>3630601428</v>
      </c>
      <c r="B1553">
        <v>6</v>
      </c>
      <c r="C1553" t="s">
        <v>556</v>
      </c>
    </row>
    <row r="1554" spans="1:3" hidden="1" x14ac:dyDescent="0.55000000000000004">
      <c r="A1554">
        <v>3630602696</v>
      </c>
      <c r="B1554">
        <v>30</v>
      </c>
      <c r="C1554" t="s">
        <v>556</v>
      </c>
    </row>
    <row r="1555" spans="1:3" hidden="1" x14ac:dyDescent="0.55000000000000004">
      <c r="A1555">
        <v>3630634622</v>
      </c>
      <c r="B1555">
        <v>23</v>
      </c>
      <c r="C1555" t="s">
        <v>558</v>
      </c>
    </row>
    <row r="1556" spans="1:3" hidden="1" x14ac:dyDescent="0.55000000000000004">
      <c r="A1556">
        <v>3630647116</v>
      </c>
      <c r="B1556">
        <v>24</v>
      </c>
      <c r="C1556" t="s">
        <v>559</v>
      </c>
    </row>
    <row r="1557" spans="1:3" hidden="1" x14ac:dyDescent="0.55000000000000004">
      <c r="A1557">
        <v>3630658226</v>
      </c>
      <c r="B1557">
        <v>21</v>
      </c>
      <c r="C1557" t="s">
        <v>560</v>
      </c>
    </row>
    <row r="1558" spans="1:3" x14ac:dyDescent="0.55000000000000004">
      <c r="A1558">
        <v>3630699084</v>
      </c>
      <c r="B1558">
        <v>4</v>
      </c>
      <c r="C1558" t="s">
        <v>556</v>
      </c>
    </row>
    <row r="1559" spans="1:3" hidden="1" x14ac:dyDescent="0.55000000000000004">
      <c r="A1559">
        <v>3630699203</v>
      </c>
      <c r="B1559">
        <v>20</v>
      </c>
      <c r="C1559" t="s">
        <v>561</v>
      </c>
    </row>
    <row r="1560" spans="1:3" hidden="1" x14ac:dyDescent="0.55000000000000004">
      <c r="A1560">
        <v>3630713867</v>
      </c>
      <c r="B1560">
        <v>33</v>
      </c>
      <c r="C1560" t="s">
        <v>556</v>
      </c>
    </row>
    <row r="1561" spans="1:3" x14ac:dyDescent="0.55000000000000004">
      <c r="A1561">
        <v>3630732923</v>
      </c>
      <c r="B1561">
        <v>1</v>
      </c>
      <c r="C1561" t="s">
        <v>556</v>
      </c>
    </row>
    <row r="1562" spans="1:3" hidden="1" x14ac:dyDescent="0.55000000000000004">
      <c r="A1562">
        <v>3630744174</v>
      </c>
      <c r="B1562">
        <v>27</v>
      </c>
      <c r="C1562" t="s">
        <v>556</v>
      </c>
    </row>
    <row r="1563" spans="1:3" hidden="1" x14ac:dyDescent="0.55000000000000004">
      <c r="A1563">
        <v>3630750846</v>
      </c>
      <c r="B1563">
        <v>23</v>
      </c>
      <c r="C1563" t="s">
        <v>562</v>
      </c>
    </row>
    <row r="1564" spans="1:3" x14ac:dyDescent="0.55000000000000004">
      <c r="A1564">
        <v>3630752497</v>
      </c>
      <c r="B1564">
        <v>7</v>
      </c>
      <c r="C1564" t="s">
        <v>556</v>
      </c>
    </row>
    <row r="1565" spans="1:3" x14ac:dyDescent="0.55000000000000004">
      <c r="A1565">
        <v>3630800824</v>
      </c>
      <c r="B1565">
        <v>14</v>
      </c>
      <c r="C1565" t="s">
        <v>556</v>
      </c>
    </row>
    <row r="1566" spans="1:3" x14ac:dyDescent="0.55000000000000004">
      <c r="A1566">
        <v>3630813321</v>
      </c>
      <c r="B1566">
        <v>15</v>
      </c>
      <c r="C1566" t="s">
        <v>556</v>
      </c>
    </row>
    <row r="1567" spans="1:3" hidden="1" x14ac:dyDescent="0.55000000000000004">
      <c r="A1567">
        <v>3630826032</v>
      </c>
      <c r="B1567">
        <v>25</v>
      </c>
      <c r="C1567" t="s">
        <v>556</v>
      </c>
    </row>
    <row r="1568" spans="1:3" x14ac:dyDescent="0.55000000000000004">
      <c r="A1568">
        <v>3630831481</v>
      </c>
      <c r="B1568">
        <v>16</v>
      </c>
      <c r="C1568" t="s">
        <v>556</v>
      </c>
    </row>
    <row r="1569" spans="1:3" hidden="1" x14ac:dyDescent="0.55000000000000004">
      <c r="A1569">
        <v>3630851512</v>
      </c>
      <c r="B1569">
        <v>22</v>
      </c>
      <c r="C1569" t="s">
        <v>563</v>
      </c>
    </row>
    <row r="1570" spans="1:3" hidden="1" x14ac:dyDescent="0.55000000000000004">
      <c r="A1570">
        <v>3630864544</v>
      </c>
      <c r="B1570">
        <v>24</v>
      </c>
      <c r="C1570" t="s">
        <v>564</v>
      </c>
    </row>
    <row r="1571" spans="1:3" hidden="1" x14ac:dyDescent="0.55000000000000004">
      <c r="A1571">
        <v>3630872628</v>
      </c>
      <c r="B1571">
        <v>24</v>
      </c>
      <c r="C1571" t="s">
        <v>565</v>
      </c>
    </row>
    <row r="1572" spans="1:3" x14ac:dyDescent="0.55000000000000004">
      <c r="A1572">
        <v>3630907207</v>
      </c>
      <c r="B1572">
        <v>10</v>
      </c>
      <c r="C1572" t="s">
        <v>556</v>
      </c>
    </row>
    <row r="1573" spans="1:3" hidden="1" x14ac:dyDescent="0.55000000000000004">
      <c r="A1573">
        <v>3630915833</v>
      </c>
      <c r="B1573">
        <v>21</v>
      </c>
      <c r="C1573" t="s">
        <v>566</v>
      </c>
    </row>
    <row r="1574" spans="1:3" x14ac:dyDescent="0.55000000000000004">
      <c r="A1574">
        <v>3630945062</v>
      </c>
      <c r="B1574">
        <v>12</v>
      </c>
      <c r="C1574" t="s">
        <v>556</v>
      </c>
    </row>
    <row r="1575" spans="1:3" hidden="1" x14ac:dyDescent="0.55000000000000004">
      <c r="A1575">
        <v>3631049001</v>
      </c>
      <c r="B1575">
        <v>26</v>
      </c>
      <c r="C1575" t="s">
        <v>556</v>
      </c>
    </row>
    <row r="1576" spans="1:3" x14ac:dyDescent="0.55000000000000004">
      <c r="A1576">
        <v>3631059204</v>
      </c>
      <c r="B1576">
        <v>9</v>
      </c>
      <c r="C1576" t="s">
        <v>556</v>
      </c>
    </row>
    <row r="1577" spans="1:3" x14ac:dyDescent="0.55000000000000004">
      <c r="A1577">
        <v>3631065883</v>
      </c>
      <c r="B1577">
        <v>5</v>
      </c>
      <c r="C1577" t="s">
        <v>556</v>
      </c>
    </row>
    <row r="1578" spans="1:3" hidden="1" x14ac:dyDescent="0.55000000000000004">
      <c r="A1578">
        <v>3631092261</v>
      </c>
      <c r="B1578">
        <v>29</v>
      </c>
      <c r="C1578" t="s">
        <v>556</v>
      </c>
    </row>
    <row r="1579" spans="1:3" hidden="1" x14ac:dyDescent="0.55000000000000004">
      <c r="A1579">
        <v>3631124470</v>
      </c>
      <c r="B1579">
        <v>21</v>
      </c>
      <c r="C1579" t="s">
        <v>567</v>
      </c>
    </row>
    <row r="1580" spans="1:3" hidden="1" x14ac:dyDescent="0.55000000000000004">
      <c r="A1580">
        <v>3631152323</v>
      </c>
      <c r="B1580">
        <v>21</v>
      </c>
      <c r="C1580" t="s">
        <v>568</v>
      </c>
    </row>
    <row r="1581" spans="1:3" x14ac:dyDescent="0.55000000000000004">
      <c r="A1581">
        <v>3631167588</v>
      </c>
      <c r="B1581">
        <v>17</v>
      </c>
      <c r="C1581" t="s">
        <v>556</v>
      </c>
    </row>
    <row r="1582" spans="1:3" x14ac:dyDescent="0.55000000000000004">
      <c r="A1582">
        <v>3631234599</v>
      </c>
      <c r="B1582">
        <v>13</v>
      </c>
      <c r="C1582" t="s">
        <v>556</v>
      </c>
    </row>
    <row r="1583" spans="1:3" x14ac:dyDescent="0.55000000000000004">
      <c r="A1583">
        <v>3631250067</v>
      </c>
      <c r="B1583">
        <v>3</v>
      </c>
      <c r="C1583" t="s">
        <v>556</v>
      </c>
    </row>
    <row r="1584" spans="1:3" hidden="1" x14ac:dyDescent="0.55000000000000004">
      <c r="A1584">
        <v>3631300055</v>
      </c>
      <c r="B1584">
        <v>21</v>
      </c>
      <c r="C1584" t="s">
        <v>569</v>
      </c>
    </row>
    <row r="1585" spans="1:3" hidden="1" x14ac:dyDescent="0.55000000000000004">
      <c r="A1585">
        <v>3631313661</v>
      </c>
      <c r="B1585">
        <v>20</v>
      </c>
      <c r="C1585" t="s">
        <v>570</v>
      </c>
    </row>
    <row r="1586" spans="1:3" hidden="1" x14ac:dyDescent="0.55000000000000004">
      <c r="A1586">
        <v>3631320939</v>
      </c>
      <c r="B1586">
        <v>21</v>
      </c>
      <c r="C1586" t="s">
        <v>571</v>
      </c>
    </row>
    <row r="1587" spans="1:3" hidden="1" x14ac:dyDescent="0.55000000000000004">
      <c r="A1587">
        <v>3631332511</v>
      </c>
      <c r="B1587">
        <v>21</v>
      </c>
      <c r="C1587" t="s">
        <v>572</v>
      </c>
    </row>
    <row r="1588" spans="1:3" hidden="1" x14ac:dyDescent="0.55000000000000004">
      <c r="A1588">
        <v>3631336250</v>
      </c>
      <c r="B1588">
        <v>32</v>
      </c>
      <c r="C1588" t="s">
        <v>556</v>
      </c>
    </row>
    <row r="1589" spans="1:3" hidden="1" x14ac:dyDescent="0.55000000000000004">
      <c r="A1589">
        <v>3631346262</v>
      </c>
      <c r="B1589">
        <v>21</v>
      </c>
      <c r="C1589" t="s">
        <v>573</v>
      </c>
    </row>
    <row r="1590" spans="1:3" hidden="1" x14ac:dyDescent="0.55000000000000004">
      <c r="A1590">
        <v>3631359361</v>
      </c>
      <c r="B1590">
        <v>21</v>
      </c>
      <c r="C1590" t="s">
        <v>574</v>
      </c>
    </row>
    <row r="1591" spans="1:3" hidden="1" x14ac:dyDescent="0.55000000000000004">
      <c r="A1591">
        <v>3631362589</v>
      </c>
      <c r="B1591">
        <v>19</v>
      </c>
      <c r="C1591" t="s">
        <v>575</v>
      </c>
    </row>
    <row r="1592" spans="1:3" hidden="1" x14ac:dyDescent="0.55000000000000004">
      <c r="A1592">
        <v>3631374919</v>
      </c>
      <c r="B1592">
        <v>21</v>
      </c>
      <c r="C1592" t="s">
        <v>576</v>
      </c>
    </row>
    <row r="1593" spans="1:3" hidden="1" x14ac:dyDescent="0.55000000000000004">
      <c r="A1593">
        <v>3631405518</v>
      </c>
      <c r="B1593">
        <v>21</v>
      </c>
      <c r="C1593" t="s">
        <v>577</v>
      </c>
    </row>
    <row r="1594" spans="1:3" hidden="1" x14ac:dyDescent="0.55000000000000004">
      <c r="A1594">
        <v>3631490939</v>
      </c>
      <c r="B1594">
        <v>21</v>
      </c>
      <c r="C1594" t="s">
        <v>578</v>
      </c>
    </row>
    <row r="1595" spans="1:3" hidden="1" x14ac:dyDescent="0.55000000000000004">
      <c r="A1595">
        <v>3631499064</v>
      </c>
      <c r="B1595">
        <v>21</v>
      </c>
      <c r="C1595" t="s">
        <v>579</v>
      </c>
    </row>
    <row r="1596" spans="1:3" hidden="1" x14ac:dyDescent="0.55000000000000004">
      <c r="A1596">
        <v>3631523843</v>
      </c>
      <c r="B1596">
        <v>21</v>
      </c>
      <c r="C1596" t="s">
        <v>580</v>
      </c>
    </row>
    <row r="1597" spans="1:3" hidden="1" x14ac:dyDescent="0.55000000000000004">
      <c r="A1597">
        <v>3631580978</v>
      </c>
      <c r="B1597">
        <v>21</v>
      </c>
      <c r="C1597" t="s">
        <v>581</v>
      </c>
    </row>
    <row r="1598" spans="1:3" hidden="1" x14ac:dyDescent="0.55000000000000004">
      <c r="A1598">
        <v>3631655955</v>
      </c>
      <c r="B1598">
        <v>21</v>
      </c>
      <c r="C1598" t="s">
        <v>582</v>
      </c>
    </row>
    <row r="1599" spans="1:3" hidden="1" x14ac:dyDescent="0.55000000000000004">
      <c r="A1599">
        <v>3631776247</v>
      </c>
      <c r="B1599">
        <v>21</v>
      </c>
      <c r="C1599" t="s">
        <v>583</v>
      </c>
    </row>
    <row r="1600" spans="1:3" hidden="1" x14ac:dyDescent="0.55000000000000004">
      <c r="A1600">
        <v>3655384303</v>
      </c>
      <c r="B1600">
        <v>34</v>
      </c>
      <c r="C1600" t="s">
        <v>55</v>
      </c>
    </row>
    <row r="1601" spans="1:3" x14ac:dyDescent="0.55000000000000004">
      <c r="A1601">
        <v>3655422187</v>
      </c>
      <c r="B1601">
        <v>8</v>
      </c>
      <c r="C1601" t="s">
        <v>55</v>
      </c>
    </row>
    <row r="1602" spans="1:3" hidden="1" x14ac:dyDescent="0.55000000000000004">
      <c r="A1602">
        <v>3655498922</v>
      </c>
      <c r="B1602">
        <v>28</v>
      </c>
      <c r="C1602" t="s">
        <v>55</v>
      </c>
    </row>
    <row r="1603" spans="1:3" x14ac:dyDescent="0.55000000000000004">
      <c r="A1603">
        <v>3655539878</v>
      </c>
      <c r="B1603">
        <v>11</v>
      </c>
      <c r="C1603" t="s">
        <v>55</v>
      </c>
    </row>
    <row r="1604" spans="1:3" hidden="1" x14ac:dyDescent="0.55000000000000004">
      <c r="A1604">
        <v>3655560926</v>
      </c>
      <c r="B1604">
        <v>31</v>
      </c>
      <c r="C1604" t="s">
        <v>55</v>
      </c>
    </row>
    <row r="1605" spans="1:3" x14ac:dyDescent="0.55000000000000004">
      <c r="A1605">
        <v>3655585538</v>
      </c>
      <c r="B1605">
        <v>2</v>
      </c>
      <c r="C1605" t="s">
        <v>55</v>
      </c>
    </row>
    <row r="1606" spans="1:3" x14ac:dyDescent="0.55000000000000004">
      <c r="A1606">
        <v>3655600074</v>
      </c>
      <c r="B1606">
        <v>6</v>
      </c>
      <c r="C1606" t="s">
        <v>55</v>
      </c>
    </row>
    <row r="1607" spans="1:3" hidden="1" x14ac:dyDescent="0.55000000000000004">
      <c r="A1607">
        <v>3655601387</v>
      </c>
      <c r="B1607">
        <v>30</v>
      </c>
      <c r="C1607" t="s">
        <v>55</v>
      </c>
    </row>
    <row r="1608" spans="1:3" x14ac:dyDescent="0.55000000000000004">
      <c r="A1608">
        <v>3655697776</v>
      </c>
      <c r="B1608">
        <v>4</v>
      </c>
      <c r="C1608" t="s">
        <v>55</v>
      </c>
    </row>
    <row r="1609" spans="1:3" hidden="1" x14ac:dyDescent="0.55000000000000004">
      <c r="A1609">
        <v>3655712604</v>
      </c>
      <c r="B1609">
        <v>33</v>
      </c>
      <c r="C1609" t="s">
        <v>55</v>
      </c>
    </row>
    <row r="1610" spans="1:3" x14ac:dyDescent="0.55000000000000004">
      <c r="A1610">
        <v>3655731614</v>
      </c>
      <c r="B1610">
        <v>1</v>
      </c>
      <c r="C1610" t="s">
        <v>55</v>
      </c>
    </row>
    <row r="1611" spans="1:3" hidden="1" x14ac:dyDescent="0.55000000000000004">
      <c r="A1611">
        <v>3655742865</v>
      </c>
      <c r="B1611">
        <v>27</v>
      </c>
      <c r="C1611" t="s">
        <v>55</v>
      </c>
    </row>
    <row r="1612" spans="1:3" x14ac:dyDescent="0.55000000000000004">
      <c r="A1612">
        <v>3655751188</v>
      </c>
      <c r="B1612">
        <v>7</v>
      </c>
      <c r="C1612" t="s">
        <v>55</v>
      </c>
    </row>
    <row r="1613" spans="1:3" x14ac:dyDescent="0.55000000000000004">
      <c r="A1613">
        <v>3655799515</v>
      </c>
      <c r="B1613">
        <v>14</v>
      </c>
      <c r="C1613" t="s">
        <v>55</v>
      </c>
    </row>
    <row r="1614" spans="1:3" x14ac:dyDescent="0.55000000000000004">
      <c r="A1614">
        <v>3655811967</v>
      </c>
      <c r="B1614">
        <v>15</v>
      </c>
      <c r="C1614" t="s">
        <v>55</v>
      </c>
    </row>
    <row r="1615" spans="1:3" hidden="1" x14ac:dyDescent="0.55000000000000004">
      <c r="A1615">
        <v>3655824769</v>
      </c>
      <c r="B1615">
        <v>25</v>
      </c>
      <c r="C1615" t="s">
        <v>55</v>
      </c>
    </row>
    <row r="1616" spans="1:3" x14ac:dyDescent="0.55000000000000004">
      <c r="A1616">
        <v>3655830172</v>
      </c>
      <c r="B1616">
        <v>16</v>
      </c>
      <c r="C1616" t="s">
        <v>55</v>
      </c>
    </row>
    <row r="1617" spans="1:3" x14ac:dyDescent="0.55000000000000004">
      <c r="A1617">
        <v>3655905898</v>
      </c>
      <c r="B1617">
        <v>10</v>
      </c>
      <c r="C1617" t="s">
        <v>55</v>
      </c>
    </row>
    <row r="1618" spans="1:3" x14ac:dyDescent="0.55000000000000004">
      <c r="A1618">
        <v>3655943753</v>
      </c>
      <c r="B1618">
        <v>12</v>
      </c>
      <c r="C1618" t="s">
        <v>55</v>
      </c>
    </row>
    <row r="1619" spans="1:3" hidden="1" x14ac:dyDescent="0.55000000000000004">
      <c r="A1619">
        <v>3655994197</v>
      </c>
      <c r="B1619">
        <v>29</v>
      </c>
      <c r="C1619" t="s">
        <v>55</v>
      </c>
    </row>
    <row r="1620" spans="1:3" hidden="1" x14ac:dyDescent="0.55000000000000004">
      <c r="A1620">
        <v>3656047692</v>
      </c>
      <c r="B1620">
        <v>26</v>
      </c>
      <c r="C1620" t="s">
        <v>55</v>
      </c>
    </row>
    <row r="1621" spans="1:3" x14ac:dyDescent="0.55000000000000004">
      <c r="A1621">
        <v>3656057895</v>
      </c>
      <c r="B1621">
        <v>9</v>
      </c>
      <c r="C1621" t="s">
        <v>55</v>
      </c>
    </row>
    <row r="1622" spans="1:3" x14ac:dyDescent="0.55000000000000004">
      <c r="A1622">
        <v>3656064574</v>
      </c>
      <c r="B1622">
        <v>5</v>
      </c>
      <c r="C1622" t="s">
        <v>55</v>
      </c>
    </row>
    <row r="1623" spans="1:3" x14ac:dyDescent="0.55000000000000004">
      <c r="A1623">
        <v>3656166279</v>
      </c>
      <c r="B1623">
        <v>17</v>
      </c>
      <c r="C1623" t="s">
        <v>55</v>
      </c>
    </row>
    <row r="1624" spans="1:3" x14ac:dyDescent="0.55000000000000004">
      <c r="A1624">
        <v>3656233290</v>
      </c>
      <c r="B1624">
        <v>13</v>
      </c>
      <c r="C1624" t="s">
        <v>55</v>
      </c>
    </row>
    <row r="1625" spans="1:3" x14ac:dyDescent="0.55000000000000004">
      <c r="A1625">
        <v>3656248758</v>
      </c>
      <c r="B1625">
        <v>3</v>
      </c>
      <c r="C1625" t="s">
        <v>55</v>
      </c>
    </row>
    <row r="1626" spans="1:3" hidden="1" x14ac:dyDescent="0.55000000000000004">
      <c r="A1626">
        <v>3656334987</v>
      </c>
      <c r="B1626">
        <v>32</v>
      </c>
      <c r="C1626" t="s">
        <v>55</v>
      </c>
    </row>
    <row r="1627" spans="1:3" hidden="1" x14ac:dyDescent="0.55000000000000004">
      <c r="A1627">
        <v>3900353079</v>
      </c>
      <c r="B1627">
        <v>34</v>
      </c>
      <c r="C1627" t="s">
        <v>0</v>
      </c>
    </row>
    <row r="1628" spans="1:3" hidden="1" x14ac:dyDescent="0.55000000000000004">
      <c r="A1628">
        <v>3900357605</v>
      </c>
      <c r="B1628">
        <v>24</v>
      </c>
      <c r="C1628" t="s">
        <v>1</v>
      </c>
    </row>
    <row r="1629" spans="1:3" hidden="1" x14ac:dyDescent="0.55000000000000004">
      <c r="A1629">
        <v>3900388919</v>
      </c>
      <c r="B1629">
        <v>34</v>
      </c>
      <c r="C1629" t="s">
        <v>584</v>
      </c>
    </row>
    <row r="1630" spans="1:3" x14ac:dyDescent="0.55000000000000004">
      <c r="A1630">
        <v>3900390962</v>
      </c>
      <c r="B1630">
        <v>8</v>
      </c>
      <c r="C1630" t="s">
        <v>0</v>
      </c>
    </row>
    <row r="1631" spans="1:3" x14ac:dyDescent="0.55000000000000004">
      <c r="A1631">
        <v>3900426757</v>
      </c>
      <c r="B1631">
        <v>8</v>
      </c>
      <c r="C1631" t="s">
        <v>585</v>
      </c>
    </row>
    <row r="1632" spans="1:3" hidden="1" x14ac:dyDescent="0.55000000000000004">
      <c r="A1632">
        <v>3900467698</v>
      </c>
      <c r="B1632">
        <v>28</v>
      </c>
      <c r="C1632" t="s">
        <v>0</v>
      </c>
    </row>
    <row r="1633" spans="1:3" hidden="1" x14ac:dyDescent="0.55000000000000004">
      <c r="A1633">
        <v>3900503557</v>
      </c>
      <c r="B1633">
        <v>28</v>
      </c>
      <c r="C1633" t="s">
        <v>586</v>
      </c>
    </row>
    <row r="1634" spans="1:3" x14ac:dyDescent="0.55000000000000004">
      <c r="A1634">
        <v>3900508653</v>
      </c>
      <c r="B1634">
        <v>11</v>
      </c>
      <c r="C1634" t="s">
        <v>0</v>
      </c>
    </row>
    <row r="1635" spans="1:3" hidden="1" x14ac:dyDescent="0.55000000000000004">
      <c r="A1635">
        <v>3900529656</v>
      </c>
      <c r="B1635">
        <v>31</v>
      </c>
      <c r="C1635" t="s">
        <v>0</v>
      </c>
    </row>
    <row r="1636" spans="1:3" x14ac:dyDescent="0.55000000000000004">
      <c r="A1636">
        <v>3900544472</v>
      </c>
      <c r="B1636">
        <v>11</v>
      </c>
      <c r="C1636" t="s">
        <v>587</v>
      </c>
    </row>
    <row r="1637" spans="1:3" x14ac:dyDescent="0.55000000000000004">
      <c r="A1637">
        <v>3900554313</v>
      </c>
      <c r="B1637">
        <v>2</v>
      </c>
      <c r="C1637" t="s">
        <v>0</v>
      </c>
    </row>
    <row r="1638" spans="1:3" hidden="1" x14ac:dyDescent="0.55000000000000004">
      <c r="A1638">
        <v>3900565497</v>
      </c>
      <c r="B1638">
        <v>31</v>
      </c>
      <c r="C1638" t="s">
        <v>588</v>
      </c>
    </row>
    <row r="1639" spans="1:3" x14ac:dyDescent="0.55000000000000004">
      <c r="A1639">
        <v>3900568849</v>
      </c>
      <c r="B1639">
        <v>6</v>
      </c>
      <c r="C1639" t="s">
        <v>0</v>
      </c>
    </row>
    <row r="1640" spans="1:3" hidden="1" x14ac:dyDescent="0.55000000000000004">
      <c r="A1640">
        <v>3900570117</v>
      </c>
      <c r="B1640">
        <v>30</v>
      </c>
      <c r="C1640" t="s">
        <v>0</v>
      </c>
    </row>
    <row r="1641" spans="1:3" x14ac:dyDescent="0.55000000000000004">
      <c r="A1641">
        <v>3900589922</v>
      </c>
      <c r="B1641">
        <v>2</v>
      </c>
      <c r="C1641" t="s">
        <v>589</v>
      </c>
    </row>
    <row r="1642" spans="1:3" x14ac:dyDescent="0.55000000000000004">
      <c r="A1642">
        <v>3900604622</v>
      </c>
      <c r="B1642">
        <v>6</v>
      </c>
      <c r="C1642" t="s">
        <v>590</v>
      </c>
    </row>
    <row r="1643" spans="1:3" hidden="1" x14ac:dyDescent="0.55000000000000004">
      <c r="A1643">
        <v>3900605975</v>
      </c>
      <c r="B1643">
        <v>30</v>
      </c>
      <c r="C1643" t="s">
        <v>591</v>
      </c>
    </row>
    <row r="1644" spans="1:3" hidden="1" x14ac:dyDescent="0.55000000000000004">
      <c r="A1644">
        <v>3900649083</v>
      </c>
      <c r="B1644">
        <v>18</v>
      </c>
      <c r="C1644" t="s">
        <v>1</v>
      </c>
    </row>
    <row r="1645" spans="1:3" x14ac:dyDescent="0.55000000000000004">
      <c r="A1645">
        <v>3900666551</v>
      </c>
      <c r="B1645">
        <v>4</v>
      </c>
      <c r="C1645" t="s">
        <v>0</v>
      </c>
    </row>
    <row r="1646" spans="1:3" hidden="1" x14ac:dyDescent="0.55000000000000004">
      <c r="A1646">
        <v>3900681334</v>
      </c>
      <c r="B1646">
        <v>33</v>
      </c>
      <c r="C1646" t="s">
        <v>0</v>
      </c>
    </row>
    <row r="1647" spans="1:3" x14ac:dyDescent="0.55000000000000004">
      <c r="A1647">
        <v>3900700389</v>
      </c>
      <c r="B1647">
        <v>1</v>
      </c>
      <c r="C1647" t="s">
        <v>0</v>
      </c>
    </row>
    <row r="1648" spans="1:3" x14ac:dyDescent="0.55000000000000004">
      <c r="A1648">
        <v>3900701910</v>
      </c>
      <c r="B1648">
        <v>4</v>
      </c>
      <c r="C1648" t="s">
        <v>592</v>
      </c>
    </row>
    <row r="1649" spans="1:3" hidden="1" x14ac:dyDescent="0.55000000000000004">
      <c r="A1649">
        <v>3900711641</v>
      </c>
      <c r="B1649">
        <v>27</v>
      </c>
      <c r="C1649" t="s">
        <v>0</v>
      </c>
    </row>
    <row r="1650" spans="1:3" hidden="1" x14ac:dyDescent="0.55000000000000004">
      <c r="A1650">
        <v>3900717127</v>
      </c>
      <c r="B1650">
        <v>33</v>
      </c>
      <c r="C1650" t="s">
        <v>593</v>
      </c>
    </row>
    <row r="1651" spans="1:3" x14ac:dyDescent="0.55000000000000004">
      <c r="A1651">
        <v>3900719963</v>
      </c>
      <c r="B1651">
        <v>7</v>
      </c>
      <c r="C1651" t="s">
        <v>0</v>
      </c>
    </row>
    <row r="1652" spans="1:3" x14ac:dyDescent="0.55000000000000004">
      <c r="A1652">
        <v>3900736183</v>
      </c>
      <c r="B1652">
        <v>1</v>
      </c>
      <c r="C1652" t="s">
        <v>594</v>
      </c>
    </row>
    <row r="1653" spans="1:3" hidden="1" x14ac:dyDescent="0.55000000000000004">
      <c r="A1653">
        <v>3900747415</v>
      </c>
      <c r="B1653">
        <v>27</v>
      </c>
      <c r="C1653" t="s">
        <v>595</v>
      </c>
    </row>
    <row r="1654" spans="1:3" x14ac:dyDescent="0.55000000000000004">
      <c r="A1654">
        <v>3900755725</v>
      </c>
      <c r="B1654">
        <v>7</v>
      </c>
      <c r="C1654" t="s">
        <v>596</v>
      </c>
    </row>
    <row r="1655" spans="1:3" x14ac:dyDescent="0.55000000000000004">
      <c r="A1655">
        <v>3900768290</v>
      </c>
      <c r="B1655">
        <v>14</v>
      </c>
      <c r="C1655" t="s">
        <v>0</v>
      </c>
    </row>
    <row r="1656" spans="1:3" x14ac:dyDescent="0.55000000000000004">
      <c r="A1656">
        <v>3900780742</v>
      </c>
      <c r="B1656">
        <v>15</v>
      </c>
      <c r="C1656" t="s">
        <v>0</v>
      </c>
    </row>
    <row r="1657" spans="1:3" hidden="1" x14ac:dyDescent="0.55000000000000004">
      <c r="A1657">
        <v>3900793499</v>
      </c>
      <c r="B1657">
        <v>25</v>
      </c>
      <c r="C1657" t="s">
        <v>0</v>
      </c>
    </row>
    <row r="1658" spans="1:3" hidden="1" x14ac:dyDescent="0.55000000000000004">
      <c r="A1658">
        <v>3900795058</v>
      </c>
      <c r="B1658">
        <v>20</v>
      </c>
      <c r="C1658" t="s">
        <v>1</v>
      </c>
    </row>
    <row r="1659" spans="1:3" x14ac:dyDescent="0.55000000000000004">
      <c r="A1659">
        <v>3900798948</v>
      </c>
      <c r="B1659">
        <v>16</v>
      </c>
      <c r="C1659" t="s">
        <v>0</v>
      </c>
    </row>
    <row r="1660" spans="1:3" x14ac:dyDescent="0.55000000000000004">
      <c r="A1660">
        <v>3900804073</v>
      </c>
      <c r="B1660">
        <v>14</v>
      </c>
      <c r="C1660" t="s">
        <v>597</v>
      </c>
    </row>
    <row r="1661" spans="1:3" x14ac:dyDescent="0.55000000000000004">
      <c r="A1661">
        <v>3900816368</v>
      </c>
      <c r="B1661">
        <v>15</v>
      </c>
      <c r="C1661" t="s">
        <v>598</v>
      </c>
    </row>
    <row r="1662" spans="1:3" hidden="1" x14ac:dyDescent="0.55000000000000004">
      <c r="A1662">
        <v>3900828823</v>
      </c>
      <c r="B1662">
        <v>25</v>
      </c>
      <c r="C1662" t="s">
        <v>599</v>
      </c>
    </row>
    <row r="1663" spans="1:3" x14ac:dyDescent="0.55000000000000004">
      <c r="A1663">
        <v>3900834727</v>
      </c>
      <c r="B1663">
        <v>16</v>
      </c>
      <c r="C1663" t="s">
        <v>600</v>
      </c>
    </row>
    <row r="1664" spans="1:3" x14ac:dyDescent="0.55000000000000004">
      <c r="A1664">
        <v>3900874673</v>
      </c>
      <c r="B1664">
        <v>10</v>
      </c>
      <c r="C1664" t="s">
        <v>0</v>
      </c>
    </row>
    <row r="1665" spans="1:3" x14ac:dyDescent="0.55000000000000004">
      <c r="A1665">
        <v>3900910479</v>
      </c>
      <c r="B1665">
        <v>10</v>
      </c>
      <c r="C1665" t="s">
        <v>601</v>
      </c>
    </row>
    <row r="1666" spans="1:3" x14ac:dyDescent="0.55000000000000004">
      <c r="A1666">
        <v>3900912528</v>
      </c>
      <c r="B1666">
        <v>12</v>
      </c>
      <c r="C1666" t="s">
        <v>0</v>
      </c>
    </row>
    <row r="1667" spans="1:3" x14ac:dyDescent="0.55000000000000004">
      <c r="A1667">
        <v>3900947852</v>
      </c>
      <c r="B1667">
        <v>12</v>
      </c>
      <c r="C1667" t="s">
        <v>602</v>
      </c>
    </row>
    <row r="1668" spans="1:3" hidden="1" x14ac:dyDescent="0.55000000000000004">
      <c r="A1668">
        <v>3900962973</v>
      </c>
      <c r="B1668">
        <v>29</v>
      </c>
      <c r="C1668" t="s">
        <v>0</v>
      </c>
    </row>
    <row r="1669" spans="1:3" hidden="1" x14ac:dyDescent="0.55000000000000004">
      <c r="A1669">
        <v>3900985635</v>
      </c>
      <c r="B1669">
        <v>22</v>
      </c>
      <c r="C1669" t="s">
        <v>1</v>
      </c>
    </row>
    <row r="1670" spans="1:3" hidden="1" x14ac:dyDescent="0.55000000000000004">
      <c r="A1670">
        <v>3900998769</v>
      </c>
      <c r="B1670">
        <v>29</v>
      </c>
      <c r="C1670" t="s">
        <v>603</v>
      </c>
    </row>
    <row r="1671" spans="1:3" hidden="1" x14ac:dyDescent="0.55000000000000004">
      <c r="A1671">
        <v>3901016468</v>
      </c>
      <c r="B1671">
        <v>26</v>
      </c>
      <c r="C1671" t="s">
        <v>0</v>
      </c>
    </row>
    <row r="1672" spans="1:3" x14ac:dyDescent="0.55000000000000004">
      <c r="A1672">
        <v>3901026670</v>
      </c>
      <c r="B1672">
        <v>9</v>
      </c>
      <c r="C1672" t="s">
        <v>0</v>
      </c>
    </row>
    <row r="1673" spans="1:3" x14ac:dyDescent="0.55000000000000004">
      <c r="A1673">
        <v>3901033304</v>
      </c>
      <c r="B1673">
        <v>5</v>
      </c>
      <c r="C1673" t="s">
        <v>0</v>
      </c>
    </row>
    <row r="1674" spans="1:3" hidden="1" x14ac:dyDescent="0.55000000000000004">
      <c r="A1674">
        <v>3901041636</v>
      </c>
      <c r="B1674">
        <v>19</v>
      </c>
      <c r="C1674" t="s">
        <v>1</v>
      </c>
    </row>
    <row r="1675" spans="1:3" hidden="1" x14ac:dyDescent="0.55000000000000004">
      <c r="A1675">
        <v>3901052334</v>
      </c>
      <c r="B1675">
        <v>26</v>
      </c>
      <c r="C1675" t="s">
        <v>604</v>
      </c>
    </row>
    <row r="1676" spans="1:3" x14ac:dyDescent="0.55000000000000004">
      <c r="A1676">
        <v>3901062466</v>
      </c>
      <c r="B1676">
        <v>9</v>
      </c>
      <c r="C1676" t="s">
        <v>605</v>
      </c>
    </row>
    <row r="1677" spans="1:3" x14ac:dyDescent="0.55000000000000004">
      <c r="A1677">
        <v>3901069109</v>
      </c>
      <c r="B1677">
        <v>5</v>
      </c>
      <c r="C1677" t="s">
        <v>606</v>
      </c>
    </row>
    <row r="1678" spans="1:3" x14ac:dyDescent="0.55000000000000004">
      <c r="A1678">
        <v>3901135055</v>
      </c>
      <c r="B1678">
        <v>17</v>
      </c>
      <c r="C1678" t="s">
        <v>0</v>
      </c>
    </row>
    <row r="1679" spans="1:3" x14ac:dyDescent="0.55000000000000004">
      <c r="A1679">
        <v>3901170832</v>
      </c>
      <c r="B1679">
        <v>17</v>
      </c>
      <c r="C1679" t="s">
        <v>607</v>
      </c>
    </row>
    <row r="1680" spans="1:3" x14ac:dyDescent="0.55000000000000004">
      <c r="A1680">
        <v>3901202065</v>
      </c>
      <c r="B1680">
        <v>13</v>
      </c>
      <c r="C1680" t="s">
        <v>0</v>
      </c>
    </row>
    <row r="1681" spans="1:3" x14ac:dyDescent="0.55000000000000004">
      <c r="A1681">
        <v>3901217533</v>
      </c>
      <c r="B1681">
        <v>3</v>
      </c>
      <c r="C1681" t="s">
        <v>0</v>
      </c>
    </row>
    <row r="1682" spans="1:3" hidden="1" x14ac:dyDescent="0.55000000000000004">
      <c r="A1682">
        <v>3901229248</v>
      </c>
      <c r="B1682">
        <v>21</v>
      </c>
      <c r="C1682" t="s">
        <v>1</v>
      </c>
    </row>
    <row r="1683" spans="1:3" x14ac:dyDescent="0.55000000000000004">
      <c r="A1683">
        <v>3901237885</v>
      </c>
      <c r="B1683">
        <v>13</v>
      </c>
      <c r="C1683" t="s">
        <v>608</v>
      </c>
    </row>
    <row r="1684" spans="1:3" x14ac:dyDescent="0.55000000000000004">
      <c r="A1684">
        <v>3901253347</v>
      </c>
      <c r="B1684">
        <v>3</v>
      </c>
      <c r="C1684" t="s">
        <v>609</v>
      </c>
    </row>
    <row r="1685" spans="1:3" hidden="1" x14ac:dyDescent="0.55000000000000004">
      <c r="A1685">
        <v>3901267804</v>
      </c>
      <c r="B1685">
        <v>23</v>
      </c>
      <c r="C1685" t="s">
        <v>1</v>
      </c>
    </row>
    <row r="1686" spans="1:3" hidden="1" x14ac:dyDescent="0.55000000000000004">
      <c r="A1686">
        <v>3901303717</v>
      </c>
      <c r="B1686">
        <v>32</v>
      </c>
      <c r="C1686" t="s">
        <v>0</v>
      </c>
    </row>
    <row r="1687" spans="1:3" hidden="1" x14ac:dyDescent="0.55000000000000004">
      <c r="A1687">
        <v>3901339040</v>
      </c>
      <c r="B1687">
        <v>32</v>
      </c>
      <c r="C1687" t="s">
        <v>610</v>
      </c>
    </row>
    <row r="1688" spans="1:3" hidden="1" x14ac:dyDescent="0.55000000000000004">
      <c r="A1688">
        <v>3930354381</v>
      </c>
      <c r="B1688">
        <v>34</v>
      </c>
      <c r="C1688" t="s">
        <v>611</v>
      </c>
    </row>
    <row r="1689" spans="1:3" x14ac:dyDescent="0.55000000000000004">
      <c r="A1689">
        <v>3930392265</v>
      </c>
      <c r="B1689">
        <v>8</v>
      </c>
      <c r="C1689" t="s">
        <v>611</v>
      </c>
    </row>
    <row r="1690" spans="1:3" hidden="1" x14ac:dyDescent="0.55000000000000004">
      <c r="A1690">
        <v>3930469046</v>
      </c>
      <c r="B1690">
        <v>28</v>
      </c>
      <c r="C1690" t="s">
        <v>611</v>
      </c>
    </row>
    <row r="1691" spans="1:3" x14ac:dyDescent="0.55000000000000004">
      <c r="A1691">
        <v>3930516728</v>
      </c>
      <c r="B1691">
        <v>11</v>
      </c>
      <c r="C1691" t="s">
        <v>611</v>
      </c>
    </row>
    <row r="1692" spans="1:3" hidden="1" x14ac:dyDescent="0.55000000000000004">
      <c r="A1692">
        <v>3930521334</v>
      </c>
      <c r="B1692">
        <v>24</v>
      </c>
      <c r="C1692" t="s">
        <v>612</v>
      </c>
    </row>
    <row r="1693" spans="1:3" hidden="1" x14ac:dyDescent="0.55000000000000004">
      <c r="A1693">
        <v>3930530958</v>
      </c>
      <c r="B1693">
        <v>31</v>
      </c>
      <c r="C1693" t="s">
        <v>611</v>
      </c>
    </row>
    <row r="1694" spans="1:3" x14ac:dyDescent="0.55000000000000004">
      <c r="A1694">
        <v>3930559223</v>
      </c>
      <c r="B1694">
        <v>2</v>
      </c>
      <c r="C1694" t="s">
        <v>611</v>
      </c>
    </row>
    <row r="1695" spans="1:3" hidden="1" x14ac:dyDescent="0.55000000000000004">
      <c r="A1695">
        <v>3930571465</v>
      </c>
      <c r="B1695">
        <v>30</v>
      </c>
      <c r="C1695" t="s">
        <v>611</v>
      </c>
    </row>
    <row r="1696" spans="1:3" x14ac:dyDescent="0.55000000000000004">
      <c r="A1696">
        <v>3930576304</v>
      </c>
      <c r="B1696">
        <v>6</v>
      </c>
      <c r="C1696" t="s">
        <v>611</v>
      </c>
    </row>
    <row r="1697" spans="1:3" hidden="1" x14ac:dyDescent="0.55000000000000004">
      <c r="A1697">
        <v>3930603859</v>
      </c>
      <c r="B1697">
        <v>21</v>
      </c>
      <c r="C1697" t="s">
        <v>613</v>
      </c>
    </row>
    <row r="1698" spans="1:3" x14ac:dyDescent="0.55000000000000004">
      <c r="A1698">
        <v>3930674380</v>
      </c>
      <c r="B1698">
        <v>4</v>
      </c>
      <c r="C1698" t="s">
        <v>611</v>
      </c>
    </row>
    <row r="1699" spans="1:3" hidden="1" x14ac:dyDescent="0.55000000000000004">
      <c r="A1699">
        <v>3930682636</v>
      </c>
      <c r="B1699">
        <v>33</v>
      </c>
      <c r="C1699" t="s">
        <v>611</v>
      </c>
    </row>
    <row r="1700" spans="1:3" x14ac:dyDescent="0.55000000000000004">
      <c r="A1700">
        <v>3930711263</v>
      </c>
      <c r="B1700">
        <v>1</v>
      </c>
      <c r="C1700" t="s">
        <v>611</v>
      </c>
    </row>
    <row r="1701" spans="1:3" hidden="1" x14ac:dyDescent="0.55000000000000004">
      <c r="A1701">
        <v>3930712943</v>
      </c>
      <c r="B1701">
        <v>27</v>
      </c>
      <c r="C1701" t="s">
        <v>611</v>
      </c>
    </row>
    <row r="1702" spans="1:3" hidden="1" x14ac:dyDescent="0.55000000000000004">
      <c r="A1702">
        <v>3930718697</v>
      </c>
      <c r="B1702">
        <v>20</v>
      </c>
      <c r="C1702" t="s">
        <v>614</v>
      </c>
    </row>
    <row r="1703" spans="1:3" x14ac:dyDescent="0.55000000000000004">
      <c r="A1703">
        <v>3930731510</v>
      </c>
      <c r="B1703">
        <v>7</v>
      </c>
      <c r="C1703" t="s">
        <v>611</v>
      </c>
    </row>
    <row r="1704" spans="1:3" hidden="1" x14ac:dyDescent="0.55000000000000004">
      <c r="A1704">
        <v>3930758800</v>
      </c>
      <c r="B1704">
        <v>24</v>
      </c>
      <c r="C1704" t="s">
        <v>615</v>
      </c>
    </row>
    <row r="1705" spans="1:3" x14ac:dyDescent="0.55000000000000004">
      <c r="A1705">
        <v>3930770422</v>
      </c>
      <c r="B1705">
        <v>14</v>
      </c>
      <c r="C1705" t="s">
        <v>611</v>
      </c>
    </row>
    <row r="1706" spans="1:3" hidden="1" x14ac:dyDescent="0.55000000000000004">
      <c r="A1706">
        <v>3930794801</v>
      </c>
      <c r="B1706">
        <v>25</v>
      </c>
      <c r="C1706" t="s">
        <v>611</v>
      </c>
    </row>
    <row r="1707" spans="1:3" x14ac:dyDescent="0.55000000000000004">
      <c r="A1707">
        <v>3930798422</v>
      </c>
      <c r="B1707">
        <v>15</v>
      </c>
      <c r="C1707" t="s">
        <v>611</v>
      </c>
    </row>
    <row r="1708" spans="1:3" x14ac:dyDescent="0.55000000000000004">
      <c r="A1708">
        <v>3930802750</v>
      </c>
      <c r="B1708">
        <v>16</v>
      </c>
      <c r="C1708" t="s">
        <v>611</v>
      </c>
    </row>
    <row r="1709" spans="1:3" hidden="1" x14ac:dyDescent="0.55000000000000004">
      <c r="A1709">
        <v>3930826492</v>
      </c>
      <c r="B1709">
        <v>21</v>
      </c>
      <c r="C1709" t="s">
        <v>616</v>
      </c>
    </row>
    <row r="1710" spans="1:3" hidden="1" x14ac:dyDescent="0.55000000000000004">
      <c r="A1710">
        <v>3930859741</v>
      </c>
      <c r="B1710">
        <v>21</v>
      </c>
      <c r="C1710" t="s">
        <v>617</v>
      </c>
    </row>
    <row r="1711" spans="1:3" x14ac:dyDescent="0.55000000000000004">
      <c r="A1711">
        <v>3930875976</v>
      </c>
      <c r="B1711">
        <v>10</v>
      </c>
      <c r="C1711" t="s">
        <v>611</v>
      </c>
    </row>
    <row r="1712" spans="1:3" hidden="1" x14ac:dyDescent="0.55000000000000004">
      <c r="A1712">
        <v>3930886637</v>
      </c>
      <c r="B1712">
        <v>21</v>
      </c>
      <c r="C1712" t="s">
        <v>618</v>
      </c>
    </row>
    <row r="1713" spans="1:3" hidden="1" x14ac:dyDescent="0.55000000000000004">
      <c r="A1713">
        <v>3930913184</v>
      </c>
      <c r="B1713">
        <v>23</v>
      </c>
      <c r="C1713" t="s">
        <v>619</v>
      </c>
    </row>
    <row r="1714" spans="1:3" x14ac:dyDescent="0.55000000000000004">
      <c r="A1714">
        <v>3930915248</v>
      </c>
      <c r="B1714">
        <v>12</v>
      </c>
      <c r="C1714" t="s">
        <v>611</v>
      </c>
    </row>
    <row r="1715" spans="1:3" hidden="1" x14ac:dyDescent="0.55000000000000004">
      <c r="A1715">
        <v>3930918416</v>
      </c>
      <c r="B1715">
        <v>22</v>
      </c>
      <c r="C1715" t="s">
        <v>620</v>
      </c>
    </row>
    <row r="1716" spans="1:3" hidden="1" x14ac:dyDescent="0.55000000000000004">
      <c r="A1716">
        <v>3930922832</v>
      </c>
      <c r="B1716">
        <v>23</v>
      </c>
      <c r="C1716" t="s">
        <v>621</v>
      </c>
    </row>
    <row r="1717" spans="1:3" hidden="1" x14ac:dyDescent="0.55000000000000004">
      <c r="A1717">
        <v>3930934414</v>
      </c>
      <c r="B1717">
        <v>21</v>
      </c>
      <c r="C1717" t="s">
        <v>622</v>
      </c>
    </row>
    <row r="1718" spans="1:3" hidden="1" x14ac:dyDescent="0.55000000000000004">
      <c r="A1718">
        <v>3930964321</v>
      </c>
      <c r="B1718">
        <v>29</v>
      </c>
      <c r="C1718" t="s">
        <v>611</v>
      </c>
    </row>
    <row r="1719" spans="1:3" hidden="1" x14ac:dyDescent="0.55000000000000004">
      <c r="A1719">
        <v>3930971270</v>
      </c>
      <c r="B1719">
        <v>21</v>
      </c>
      <c r="C1719" t="s">
        <v>623</v>
      </c>
    </row>
    <row r="1720" spans="1:3" hidden="1" x14ac:dyDescent="0.55000000000000004">
      <c r="A1720">
        <v>3931000155</v>
      </c>
      <c r="B1720">
        <v>24</v>
      </c>
      <c r="C1720" t="s">
        <v>624</v>
      </c>
    </row>
    <row r="1721" spans="1:3" hidden="1" x14ac:dyDescent="0.55000000000000004">
      <c r="A1721">
        <v>3931017770</v>
      </c>
      <c r="B1721">
        <v>26</v>
      </c>
      <c r="C1721" t="s">
        <v>611</v>
      </c>
    </row>
    <row r="1722" spans="1:3" x14ac:dyDescent="0.55000000000000004">
      <c r="A1722">
        <v>3931027973</v>
      </c>
      <c r="B1722">
        <v>9</v>
      </c>
      <c r="C1722" t="s">
        <v>611</v>
      </c>
    </row>
    <row r="1723" spans="1:3" x14ac:dyDescent="0.55000000000000004">
      <c r="A1723">
        <v>3931034607</v>
      </c>
      <c r="B1723">
        <v>5</v>
      </c>
      <c r="C1723" t="s">
        <v>611</v>
      </c>
    </row>
    <row r="1724" spans="1:3" hidden="1" x14ac:dyDescent="0.55000000000000004">
      <c r="A1724">
        <v>3931083039</v>
      </c>
      <c r="B1724">
        <v>20</v>
      </c>
      <c r="C1724" t="s">
        <v>625</v>
      </c>
    </row>
    <row r="1725" spans="1:3" hidden="1" x14ac:dyDescent="0.55000000000000004">
      <c r="A1725">
        <v>3931117483</v>
      </c>
      <c r="B1725">
        <v>21</v>
      </c>
      <c r="C1725" t="s">
        <v>626</v>
      </c>
    </row>
    <row r="1726" spans="1:3" x14ac:dyDescent="0.55000000000000004">
      <c r="A1726">
        <v>3931136357</v>
      </c>
      <c r="B1726">
        <v>17</v>
      </c>
      <c r="C1726" t="s">
        <v>611</v>
      </c>
    </row>
    <row r="1727" spans="1:3" x14ac:dyDescent="0.55000000000000004">
      <c r="A1727">
        <v>3931207554</v>
      </c>
      <c r="B1727">
        <v>13</v>
      </c>
      <c r="C1727" t="s">
        <v>611</v>
      </c>
    </row>
    <row r="1728" spans="1:3" x14ac:dyDescent="0.55000000000000004">
      <c r="A1728">
        <v>3931224739</v>
      </c>
      <c r="B1728">
        <v>3</v>
      </c>
      <c r="C1728" t="s">
        <v>611</v>
      </c>
    </row>
    <row r="1729" spans="1:3" hidden="1" x14ac:dyDescent="0.55000000000000004">
      <c r="A1729">
        <v>3931295527</v>
      </c>
      <c r="B1729">
        <v>21</v>
      </c>
      <c r="C1729" t="s">
        <v>627</v>
      </c>
    </row>
    <row r="1730" spans="1:3" hidden="1" x14ac:dyDescent="0.55000000000000004">
      <c r="A1730">
        <v>3931305065</v>
      </c>
      <c r="B1730">
        <v>32</v>
      </c>
      <c r="C1730" t="s">
        <v>611</v>
      </c>
    </row>
    <row r="1731" spans="1:3" hidden="1" x14ac:dyDescent="0.55000000000000004">
      <c r="A1731">
        <v>3931311175</v>
      </c>
      <c r="B1731">
        <v>21</v>
      </c>
      <c r="C1731" t="s">
        <v>628</v>
      </c>
    </row>
    <row r="1732" spans="1:3" hidden="1" x14ac:dyDescent="0.55000000000000004">
      <c r="A1732">
        <v>3931448850</v>
      </c>
      <c r="B1732">
        <v>19</v>
      </c>
      <c r="C1732" t="s">
        <v>629</v>
      </c>
    </row>
    <row r="1733" spans="1:3" hidden="1" x14ac:dyDescent="0.55000000000000004">
      <c r="A1733">
        <v>3931472342</v>
      </c>
      <c r="B1733">
        <v>21</v>
      </c>
      <c r="C1733" t="s">
        <v>630</v>
      </c>
    </row>
    <row r="1734" spans="1:3" hidden="1" x14ac:dyDescent="0.55000000000000004">
      <c r="A1734">
        <v>3931705826</v>
      </c>
      <c r="B1734">
        <v>21</v>
      </c>
      <c r="C1734" t="s">
        <v>631</v>
      </c>
    </row>
    <row r="1735" spans="1:3" hidden="1" x14ac:dyDescent="0.55000000000000004">
      <c r="A1735">
        <v>3931725545</v>
      </c>
      <c r="B1735">
        <v>21</v>
      </c>
      <c r="C1735" t="s">
        <v>632</v>
      </c>
    </row>
    <row r="1736" spans="1:3" hidden="1" x14ac:dyDescent="0.55000000000000004">
      <c r="A1736">
        <v>3931798908</v>
      </c>
      <c r="B1736">
        <v>21</v>
      </c>
      <c r="C1736" t="s">
        <v>633</v>
      </c>
    </row>
    <row r="1737" spans="1:3" hidden="1" x14ac:dyDescent="0.55000000000000004">
      <c r="A1737">
        <v>3931852991</v>
      </c>
      <c r="B1737">
        <v>21</v>
      </c>
      <c r="C1737" t="s">
        <v>634</v>
      </c>
    </row>
    <row r="1738" spans="1:3" hidden="1" x14ac:dyDescent="0.55000000000000004">
      <c r="A1738">
        <v>3932049766</v>
      </c>
      <c r="B1738">
        <v>21</v>
      </c>
      <c r="C1738" t="s">
        <v>635</v>
      </c>
    </row>
    <row r="1739" spans="1:3" hidden="1" x14ac:dyDescent="0.55000000000000004">
      <c r="A1739">
        <v>3933067212</v>
      </c>
      <c r="B1739">
        <v>21</v>
      </c>
      <c r="C1739" t="s">
        <v>636</v>
      </c>
    </row>
    <row r="1740" spans="1:3" hidden="1" x14ac:dyDescent="0.55000000000000004">
      <c r="A1740">
        <v>3955353836</v>
      </c>
      <c r="B1740">
        <v>34</v>
      </c>
      <c r="C1740" t="s">
        <v>55</v>
      </c>
    </row>
    <row r="1741" spans="1:3" x14ac:dyDescent="0.55000000000000004">
      <c r="A1741">
        <v>3955390956</v>
      </c>
      <c r="B1741">
        <v>8</v>
      </c>
      <c r="C1741" t="s">
        <v>55</v>
      </c>
    </row>
    <row r="1742" spans="1:3" hidden="1" x14ac:dyDescent="0.55000000000000004">
      <c r="A1742">
        <v>3955468371</v>
      </c>
      <c r="B1742">
        <v>28</v>
      </c>
      <c r="C1742" t="s">
        <v>55</v>
      </c>
    </row>
    <row r="1743" spans="1:3" x14ac:dyDescent="0.55000000000000004">
      <c r="A1743">
        <v>3955508647</v>
      </c>
      <c r="B1743">
        <v>11</v>
      </c>
      <c r="C1743" t="s">
        <v>55</v>
      </c>
    </row>
    <row r="1744" spans="1:3" hidden="1" x14ac:dyDescent="0.55000000000000004">
      <c r="A1744">
        <v>3955530265</v>
      </c>
      <c r="B1744">
        <v>31</v>
      </c>
      <c r="C1744" t="s">
        <v>55</v>
      </c>
    </row>
    <row r="1745" spans="1:3" x14ac:dyDescent="0.55000000000000004">
      <c r="A1745">
        <v>3955554307</v>
      </c>
      <c r="B1745">
        <v>2</v>
      </c>
      <c r="C1745" t="s">
        <v>55</v>
      </c>
    </row>
    <row r="1746" spans="1:3" x14ac:dyDescent="0.55000000000000004">
      <c r="A1746">
        <v>3955568843</v>
      </c>
      <c r="B1746">
        <v>6</v>
      </c>
      <c r="C1746" t="s">
        <v>55</v>
      </c>
    </row>
    <row r="1747" spans="1:3" hidden="1" x14ac:dyDescent="0.55000000000000004">
      <c r="A1747">
        <v>3955571116</v>
      </c>
      <c r="B1747">
        <v>30</v>
      </c>
      <c r="C1747" t="s">
        <v>55</v>
      </c>
    </row>
    <row r="1748" spans="1:3" x14ac:dyDescent="0.55000000000000004">
      <c r="A1748">
        <v>3955666545</v>
      </c>
      <c r="B1748">
        <v>4</v>
      </c>
      <c r="C1748" t="s">
        <v>55</v>
      </c>
    </row>
    <row r="1749" spans="1:3" hidden="1" x14ac:dyDescent="0.55000000000000004">
      <c r="A1749">
        <v>3955682699</v>
      </c>
      <c r="B1749">
        <v>33</v>
      </c>
      <c r="C1749" t="s">
        <v>55</v>
      </c>
    </row>
    <row r="1750" spans="1:3" x14ac:dyDescent="0.55000000000000004">
      <c r="A1750">
        <v>3955700383</v>
      </c>
      <c r="B1750">
        <v>1</v>
      </c>
      <c r="C1750" t="s">
        <v>55</v>
      </c>
    </row>
    <row r="1751" spans="1:3" hidden="1" x14ac:dyDescent="0.55000000000000004">
      <c r="A1751">
        <v>3955713901</v>
      </c>
      <c r="B1751">
        <v>27</v>
      </c>
      <c r="C1751" t="s">
        <v>55</v>
      </c>
    </row>
    <row r="1752" spans="1:3" x14ac:dyDescent="0.55000000000000004">
      <c r="A1752">
        <v>3955719957</v>
      </c>
      <c r="B1752">
        <v>7</v>
      </c>
      <c r="C1752" t="s">
        <v>55</v>
      </c>
    </row>
    <row r="1753" spans="1:3" x14ac:dyDescent="0.55000000000000004">
      <c r="A1753">
        <v>3955768284</v>
      </c>
      <c r="B1753">
        <v>14</v>
      </c>
      <c r="C1753" t="s">
        <v>55</v>
      </c>
    </row>
    <row r="1754" spans="1:3" x14ac:dyDescent="0.55000000000000004">
      <c r="A1754">
        <v>3955780736</v>
      </c>
      <c r="B1754">
        <v>15</v>
      </c>
      <c r="C1754" t="s">
        <v>55</v>
      </c>
    </row>
    <row r="1755" spans="1:3" hidden="1" x14ac:dyDescent="0.55000000000000004">
      <c r="A1755">
        <v>3955795444</v>
      </c>
      <c r="B1755">
        <v>25</v>
      </c>
      <c r="C1755" t="s">
        <v>55</v>
      </c>
    </row>
    <row r="1756" spans="1:3" x14ac:dyDescent="0.55000000000000004">
      <c r="A1756">
        <v>3955802447</v>
      </c>
      <c r="B1756">
        <v>16</v>
      </c>
      <c r="C1756" t="s">
        <v>55</v>
      </c>
    </row>
    <row r="1757" spans="1:3" x14ac:dyDescent="0.55000000000000004">
      <c r="A1757">
        <v>3955874667</v>
      </c>
      <c r="B1757">
        <v>10</v>
      </c>
      <c r="C1757" t="s">
        <v>55</v>
      </c>
    </row>
    <row r="1758" spans="1:3" x14ac:dyDescent="0.55000000000000004">
      <c r="A1758">
        <v>3955912522</v>
      </c>
      <c r="B1758">
        <v>12</v>
      </c>
      <c r="C1758" t="s">
        <v>55</v>
      </c>
    </row>
    <row r="1759" spans="1:3" hidden="1" x14ac:dyDescent="0.55000000000000004">
      <c r="A1759">
        <v>3955966249</v>
      </c>
      <c r="B1759">
        <v>29</v>
      </c>
      <c r="C1759" t="s">
        <v>55</v>
      </c>
    </row>
    <row r="1760" spans="1:3" hidden="1" x14ac:dyDescent="0.55000000000000004">
      <c r="A1760">
        <v>3956017225</v>
      </c>
      <c r="B1760">
        <v>26</v>
      </c>
      <c r="C1760" t="s">
        <v>55</v>
      </c>
    </row>
    <row r="1761" spans="1:3" x14ac:dyDescent="0.55000000000000004">
      <c r="A1761">
        <v>3956030423</v>
      </c>
      <c r="B1761">
        <v>9</v>
      </c>
      <c r="C1761" t="s">
        <v>55</v>
      </c>
    </row>
    <row r="1762" spans="1:3" x14ac:dyDescent="0.55000000000000004">
      <c r="A1762">
        <v>3956033298</v>
      </c>
      <c r="B1762">
        <v>5</v>
      </c>
      <c r="C1762" t="s">
        <v>55</v>
      </c>
    </row>
    <row r="1763" spans="1:3" x14ac:dyDescent="0.55000000000000004">
      <c r="A1763">
        <v>3956138539</v>
      </c>
      <c r="B1763">
        <v>17</v>
      </c>
      <c r="C1763" t="s">
        <v>55</v>
      </c>
    </row>
    <row r="1764" spans="1:3" x14ac:dyDescent="0.55000000000000004">
      <c r="A1764">
        <v>3956202059</v>
      </c>
      <c r="B1764">
        <v>13</v>
      </c>
      <c r="C1764" t="s">
        <v>55</v>
      </c>
    </row>
    <row r="1765" spans="1:3" x14ac:dyDescent="0.55000000000000004">
      <c r="A1765">
        <v>3956217527</v>
      </c>
      <c r="B1765">
        <v>3</v>
      </c>
      <c r="C1765" t="s">
        <v>55</v>
      </c>
    </row>
    <row r="1766" spans="1:3" hidden="1" x14ac:dyDescent="0.55000000000000004">
      <c r="A1766">
        <v>3956305664</v>
      </c>
      <c r="B1766">
        <v>32</v>
      </c>
      <c r="C1766" t="s">
        <v>55</v>
      </c>
    </row>
    <row r="1767" spans="1:3" hidden="1" x14ac:dyDescent="0.55000000000000004">
      <c r="A1767">
        <v>4200357605</v>
      </c>
      <c r="B1767">
        <v>24</v>
      </c>
      <c r="C1767" t="s">
        <v>1</v>
      </c>
    </row>
    <row r="1768" spans="1:3" hidden="1" x14ac:dyDescent="0.55000000000000004">
      <c r="A1768">
        <v>4200387670</v>
      </c>
      <c r="B1768">
        <v>34</v>
      </c>
      <c r="C1768" t="s">
        <v>637</v>
      </c>
    </row>
    <row r="1769" spans="1:3" hidden="1" x14ac:dyDescent="0.55000000000000004">
      <c r="A1769">
        <v>4200388489</v>
      </c>
      <c r="B1769">
        <v>34</v>
      </c>
      <c r="C1769" t="s">
        <v>0</v>
      </c>
    </row>
    <row r="1770" spans="1:3" x14ac:dyDescent="0.55000000000000004">
      <c r="A1770">
        <v>4200425542</v>
      </c>
      <c r="B1770">
        <v>8</v>
      </c>
      <c r="C1770" t="s">
        <v>638</v>
      </c>
    </row>
    <row r="1771" spans="1:3" x14ac:dyDescent="0.55000000000000004">
      <c r="A1771">
        <v>4200426360</v>
      </c>
      <c r="B1771">
        <v>8</v>
      </c>
      <c r="C1771" t="s">
        <v>0</v>
      </c>
    </row>
    <row r="1772" spans="1:3" hidden="1" x14ac:dyDescent="0.55000000000000004">
      <c r="A1772">
        <v>4200502342</v>
      </c>
      <c r="B1772">
        <v>28</v>
      </c>
      <c r="C1772" t="s">
        <v>639</v>
      </c>
    </row>
    <row r="1773" spans="1:3" hidden="1" x14ac:dyDescent="0.55000000000000004">
      <c r="A1773">
        <v>4200503161</v>
      </c>
      <c r="B1773">
        <v>28</v>
      </c>
      <c r="C1773" t="s">
        <v>0</v>
      </c>
    </row>
    <row r="1774" spans="1:3" x14ac:dyDescent="0.55000000000000004">
      <c r="A1774">
        <v>4200543227</v>
      </c>
      <c r="B1774">
        <v>11</v>
      </c>
      <c r="C1774" t="s">
        <v>640</v>
      </c>
    </row>
    <row r="1775" spans="1:3" x14ac:dyDescent="0.55000000000000004">
      <c r="A1775">
        <v>4200544045</v>
      </c>
      <c r="B1775">
        <v>11</v>
      </c>
      <c r="C1775" t="s">
        <v>0</v>
      </c>
    </row>
    <row r="1776" spans="1:3" hidden="1" x14ac:dyDescent="0.55000000000000004">
      <c r="A1776">
        <v>4200564301</v>
      </c>
      <c r="B1776">
        <v>31</v>
      </c>
      <c r="C1776" t="s">
        <v>641</v>
      </c>
    </row>
    <row r="1777" spans="1:3" hidden="1" x14ac:dyDescent="0.55000000000000004">
      <c r="A1777">
        <v>4200565119</v>
      </c>
      <c r="B1777">
        <v>31</v>
      </c>
      <c r="C1777" t="s">
        <v>0</v>
      </c>
    </row>
    <row r="1778" spans="1:3" x14ac:dyDescent="0.55000000000000004">
      <c r="A1778">
        <v>4200588801</v>
      </c>
      <c r="B1778">
        <v>2</v>
      </c>
      <c r="C1778" t="s">
        <v>642</v>
      </c>
    </row>
    <row r="1779" spans="1:3" x14ac:dyDescent="0.55000000000000004">
      <c r="A1779">
        <v>4200589619</v>
      </c>
      <c r="B1779">
        <v>2</v>
      </c>
      <c r="C1779" t="s">
        <v>0</v>
      </c>
    </row>
    <row r="1780" spans="1:3" x14ac:dyDescent="0.55000000000000004">
      <c r="A1780">
        <v>4200603439</v>
      </c>
      <c r="B1780">
        <v>6</v>
      </c>
      <c r="C1780" t="s">
        <v>643</v>
      </c>
    </row>
    <row r="1781" spans="1:3" x14ac:dyDescent="0.55000000000000004">
      <c r="A1781">
        <v>4200604258</v>
      </c>
      <c r="B1781">
        <v>6</v>
      </c>
      <c r="C1781" t="s">
        <v>0</v>
      </c>
    </row>
    <row r="1782" spans="1:3" hidden="1" x14ac:dyDescent="0.55000000000000004">
      <c r="A1782">
        <v>4200604666</v>
      </c>
      <c r="B1782">
        <v>30</v>
      </c>
      <c r="C1782" t="s">
        <v>644</v>
      </c>
    </row>
    <row r="1783" spans="1:3" hidden="1" x14ac:dyDescent="0.55000000000000004">
      <c r="A1783">
        <v>4200605485</v>
      </c>
      <c r="B1783">
        <v>30</v>
      </c>
      <c r="C1783" t="s">
        <v>0</v>
      </c>
    </row>
    <row r="1784" spans="1:3" hidden="1" x14ac:dyDescent="0.55000000000000004">
      <c r="A1784">
        <v>4200649083</v>
      </c>
      <c r="B1784">
        <v>18</v>
      </c>
      <c r="C1784" t="s">
        <v>1</v>
      </c>
    </row>
    <row r="1785" spans="1:3" x14ac:dyDescent="0.55000000000000004">
      <c r="A1785">
        <v>4200701215</v>
      </c>
      <c r="B1785">
        <v>4</v>
      </c>
      <c r="C1785" t="s">
        <v>645</v>
      </c>
    </row>
    <row r="1786" spans="1:3" x14ac:dyDescent="0.55000000000000004">
      <c r="A1786">
        <v>4200702033</v>
      </c>
      <c r="B1786">
        <v>4</v>
      </c>
      <c r="C1786" t="s">
        <v>0</v>
      </c>
    </row>
    <row r="1787" spans="1:3" hidden="1" x14ac:dyDescent="0.55000000000000004">
      <c r="A1787">
        <v>4200715937</v>
      </c>
      <c r="B1787">
        <v>33</v>
      </c>
      <c r="C1787" t="s">
        <v>646</v>
      </c>
    </row>
    <row r="1788" spans="1:3" hidden="1" x14ac:dyDescent="0.55000000000000004">
      <c r="A1788">
        <v>4200716755</v>
      </c>
      <c r="B1788">
        <v>33</v>
      </c>
      <c r="C1788" t="s">
        <v>0</v>
      </c>
    </row>
    <row r="1789" spans="1:3" x14ac:dyDescent="0.55000000000000004">
      <c r="A1789">
        <v>4200734919</v>
      </c>
      <c r="B1789">
        <v>1</v>
      </c>
      <c r="C1789" t="s">
        <v>647</v>
      </c>
    </row>
    <row r="1790" spans="1:3" x14ac:dyDescent="0.55000000000000004">
      <c r="A1790">
        <v>4200735737</v>
      </c>
      <c r="B1790">
        <v>1</v>
      </c>
      <c r="C1790" t="s">
        <v>0</v>
      </c>
    </row>
    <row r="1791" spans="1:3" hidden="1" x14ac:dyDescent="0.55000000000000004">
      <c r="A1791">
        <v>4200746221</v>
      </c>
      <c r="B1791">
        <v>27</v>
      </c>
      <c r="C1791" t="s">
        <v>648</v>
      </c>
    </row>
    <row r="1792" spans="1:3" hidden="1" x14ac:dyDescent="0.55000000000000004">
      <c r="A1792">
        <v>4200747040</v>
      </c>
      <c r="B1792">
        <v>27</v>
      </c>
      <c r="C1792" t="s">
        <v>0</v>
      </c>
    </row>
    <row r="1793" spans="1:3" x14ac:dyDescent="0.55000000000000004">
      <c r="A1793">
        <v>4200754517</v>
      </c>
      <c r="B1793">
        <v>7</v>
      </c>
      <c r="C1793" t="s">
        <v>649</v>
      </c>
    </row>
    <row r="1794" spans="1:3" x14ac:dyDescent="0.55000000000000004">
      <c r="A1794">
        <v>4200755335</v>
      </c>
      <c r="B1794">
        <v>7</v>
      </c>
      <c r="C1794" t="s">
        <v>0</v>
      </c>
    </row>
    <row r="1795" spans="1:3" hidden="1" x14ac:dyDescent="0.55000000000000004">
      <c r="A1795">
        <v>4200795058</v>
      </c>
      <c r="B1795">
        <v>20</v>
      </c>
      <c r="C1795" t="s">
        <v>1</v>
      </c>
    </row>
    <row r="1796" spans="1:3" x14ac:dyDescent="0.55000000000000004">
      <c r="A1796">
        <v>4200802869</v>
      </c>
      <c r="B1796">
        <v>14</v>
      </c>
      <c r="C1796" t="s">
        <v>650</v>
      </c>
    </row>
    <row r="1797" spans="1:3" x14ac:dyDescent="0.55000000000000004">
      <c r="A1797">
        <v>4200803687</v>
      </c>
      <c r="B1797">
        <v>14</v>
      </c>
      <c r="C1797" t="s">
        <v>0</v>
      </c>
    </row>
    <row r="1798" spans="1:3" x14ac:dyDescent="0.55000000000000004">
      <c r="A1798">
        <v>4200815319</v>
      </c>
      <c r="B1798">
        <v>15</v>
      </c>
      <c r="C1798" t="s">
        <v>651</v>
      </c>
    </row>
    <row r="1799" spans="1:3" x14ac:dyDescent="0.55000000000000004">
      <c r="A1799">
        <v>4200816137</v>
      </c>
      <c r="B1799">
        <v>15</v>
      </c>
      <c r="C1799" t="s">
        <v>0</v>
      </c>
    </row>
    <row r="1800" spans="1:3" hidden="1" x14ac:dyDescent="0.55000000000000004">
      <c r="A1800">
        <v>4200827641</v>
      </c>
      <c r="B1800">
        <v>25</v>
      </c>
      <c r="C1800" t="s">
        <v>652</v>
      </c>
    </row>
    <row r="1801" spans="1:3" hidden="1" x14ac:dyDescent="0.55000000000000004">
      <c r="A1801">
        <v>4200828459</v>
      </c>
      <c r="B1801">
        <v>25</v>
      </c>
      <c r="C1801" t="s">
        <v>0</v>
      </c>
    </row>
    <row r="1802" spans="1:3" x14ac:dyDescent="0.55000000000000004">
      <c r="A1802">
        <v>4200833518</v>
      </c>
      <c r="B1802">
        <v>16</v>
      </c>
      <c r="C1802" t="s">
        <v>653</v>
      </c>
    </row>
    <row r="1803" spans="1:3" x14ac:dyDescent="0.55000000000000004">
      <c r="A1803">
        <v>4200834336</v>
      </c>
      <c r="B1803">
        <v>16</v>
      </c>
      <c r="C1803" t="s">
        <v>0</v>
      </c>
    </row>
    <row r="1804" spans="1:3" x14ac:dyDescent="0.55000000000000004">
      <c r="A1804">
        <v>4200909231</v>
      </c>
      <c r="B1804">
        <v>10</v>
      </c>
      <c r="C1804" t="s">
        <v>654</v>
      </c>
    </row>
    <row r="1805" spans="1:3" x14ac:dyDescent="0.55000000000000004">
      <c r="A1805">
        <v>4200910049</v>
      </c>
      <c r="B1805">
        <v>10</v>
      </c>
      <c r="C1805" t="s">
        <v>0</v>
      </c>
    </row>
    <row r="1806" spans="1:3" x14ac:dyDescent="0.55000000000000004">
      <c r="A1806">
        <v>4200947174</v>
      </c>
      <c r="B1806">
        <v>12</v>
      </c>
      <c r="C1806" t="s">
        <v>655</v>
      </c>
    </row>
    <row r="1807" spans="1:3" x14ac:dyDescent="0.55000000000000004">
      <c r="A1807">
        <v>4200947992</v>
      </c>
      <c r="B1807">
        <v>12</v>
      </c>
      <c r="C1807" t="s">
        <v>0</v>
      </c>
    </row>
    <row r="1808" spans="1:3" hidden="1" x14ac:dyDescent="0.55000000000000004">
      <c r="A1808">
        <v>4200985635</v>
      </c>
      <c r="B1808">
        <v>22</v>
      </c>
      <c r="C1808" t="s">
        <v>1</v>
      </c>
    </row>
    <row r="1809" spans="1:3" hidden="1" x14ac:dyDescent="0.55000000000000004">
      <c r="A1809">
        <v>4200997641</v>
      </c>
      <c r="B1809">
        <v>29</v>
      </c>
      <c r="C1809" t="s">
        <v>656</v>
      </c>
    </row>
    <row r="1810" spans="1:3" hidden="1" x14ac:dyDescent="0.55000000000000004">
      <c r="A1810">
        <v>4200998459</v>
      </c>
      <c r="B1810">
        <v>29</v>
      </c>
      <c r="C1810" t="s">
        <v>0</v>
      </c>
    </row>
    <row r="1811" spans="1:3" hidden="1" x14ac:dyDescent="0.55000000000000004">
      <c r="A1811">
        <v>4201041636</v>
      </c>
      <c r="B1811">
        <v>19</v>
      </c>
      <c r="C1811" t="s">
        <v>1</v>
      </c>
    </row>
    <row r="1812" spans="1:3" hidden="1" x14ac:dyDescent="0.55000000000000004">
      <c r="A1812">
        <v>4201051040</v>
      </c>
      <c r="B1812">
        <v>26</v>
      </c>
      <c r="C1812" t="s">
        <v>657</v>
      </c>
    </row>
    <row r="1813" spans="1:3" hidden="1" x14ac:dyDescent="0.55000000000000004">
      <c r="A1813">
        <v>4201051859</v>
      </c>
      <c r="B1813">
        <v>26</v>
      </c>
      <c r="C1813" t="s">
        <v>0</v>
      </c>
    </row>
    <row r="1814" spans="1:3" x14ac:dyDescent="0.55000000000000004">
      <c r="A1814">
        <v>4201061196</v>
      </c>
      <c r="B1814">
        <v>9</v>
      </c>
      <c r="C1814" t="s">
        <v>658</v>
      </c>
    </row>
    <row r="1815" spans="1:3" x14ac:dyDescent="0.55000000000000004">
      <c r="A1815">
        <v>4201062014</v>
      </c>
      <c r="B1815">
        <v>9</v>
      </c>
      <c r="C1815" t="s">
        <v>0</v>
      </c>
    </row>
    <row r="1816" spans="1:3" x14ac:dyDescent="0.55000000000000004">
      <c r="A1816">
        <v>4201067828</v>
      </c>
      <c r="B1816">
        <v>5</v>
      </c>
      <c r="C1816" t="s">
        <v>659</v>
      </c>
    </row>
    <row r="1817" spans="1:3" x14ac:dyDescent="0.55000000000000004">
      <c r="A1817">
        <v>4201068647</v>
      </c>
      <c r="B1817">
        <v>5</v>
      </c>
      <c r="C1817" t="s">
        <v>0</v>
      </c>
    </row>
    <row r="1818" spans="1:3" x14ac:dyDescent="0.55000000000000004">
      <c r="A1818">
        <v>4201169612</v>
      </c>
      <c r="B1818">
        <v>17</v>
      </c>
      <c r="C1818" t="s">
        <v>660</v>
      </c>
    </row>
    <row r="1819" spans="1:3" x14ac:dyDescent="0.55000000000000004">
      <c r="A1819">
        <v>4201170430</v>
      </c>
      <c r="B1819">
        <v>17</v>
      </c>
      <c r="C1819" t="s">
        <v>0</v>
      </c>
    </row>
    <row r="1820" spans="1:3" hidden="1" x14ac:dyDescent="0.55000000000000004">
      <c r="A1820">
        <v>4201229248</v>
      </c>
      <c r="B1820">
        <v>21</v>
      </c>
      <c r="C1820" t="s">
        <v>1</v>
      </c>
    </row>
    <row r="1821" spans="1:3" x14ac:dyDescent="0.55000000000000004">
      <c r="A1821">
        <v>4201236736</v>
      </c>
      <c r="B1821">
        <v>13</v>
      </c>
      <c r="C1821" t="s">
        <v>661</v>
      </c>
    </row>
    <row r="1822" spans="1:3" x14ac:dyDescent="0.55000000000000004">
      <c r="A1822">
        <v>4201237555</v>
      </c>
      <c r="B1822">
        <v>13</v>
      </c>
      <c r="C1822" t="s">
        <v>0</v>
      </c>
    </row>
    <row r="1823" spans="1:3" x14ac:dyDescent="0.55000000000000004">
      <c r="A1823">
        <v>4201252111</v>
      </c>
      <c r="B1823">
        <v>3</v>
      </c>
      <c r="C1823" t="s">
        <v>662</v>
      </c>
    </row>
    <row r="1824" spans="1:3" x14ac:dyDescent="0.55000000000000004">
      <c r="A1824">
        <v>4201252929</v>
      </c>
      <c r="B1824">
        <v>3</v>
      </c>
      <c r="C1824" t="s">
        <v>0</v>
      </c>
    </row>
    <row r="1825" spans="1:3" hidden="1" x14ac:dyDescent="0.55000000000000004">
      <c r="A1825">
        <v>4201267804</v>
      </c>
      <c r="B1825">
        <v>23</v>
      </c>
      <c r="C1825" t="s">
        <v>1</v>
      </c>
    </row>
    <row r="1826" spans="1:3" hidden="1" x14ac:dyDescent="0.55000000000000004">
      <c r="A1826">
        <v>4201337893</v>
      </c>
      <c r="B1826">
        <v>32</v>
      </c>
      <c r="C1826" t="s">
        <v>663</v>
      </c>
    </row>
    <row r="1827" spans="1:3" hidden="1" x14ac:dyDescent="0.55000000000000004">
      <c r="A1827">
        <v>4201338712</v>
      </c>
      <c r="B1827">
        <v>32</v>
      </c>
      <c r="C1827" t="s">
        <v>0</v>
      </c>
    </row>
    <row r="1828" spans="1:3" hidden="1" x14ac:dyDescent="0.55000000000000004">
      <c r="A1828">
        <v>4230385658</v>
      </c>
      <c r="B1828">
        <v>34</v>
      </c>
      <c r="C1828" t="s">
        <v>664</v>
      </c>
    </row>
    <row r="1829" spans="1:3" x14ac:dyDescent="0.55000000000000004">
      <c r="A1829">
        <v>4230423496</v>
      </c>
      <c r="B1829">
        <v>8</v>
      </c>
      <c r="C1829" t="s">
        <v>664</v>
      </c>
    </row>
    <row r="1830" spans="1:3" hidden="1" x14ac:dyDescent="0.55000000000000004">
      <c r="A1830">
        <v>4230500277</v>
      </c>
      <c r="B1830">
        <v>28</v>
      </c>
      <c r="C1830" t="s">
        <v>664</v>
      </c>
    </row>
    <row r="1831" spans="1:3" hidden="1" x14ac:dyDescent="0.55000000000000004">
      <c r="A1831">
        <v>4230562189</v>
      </c>
      <c r="B1831">
        <v>31</v>
      </c>
      <c r="C1831" t="s">
        <v>664</v>
      </c>
    </row>
    <row r="1832" spans="1:3" x14ac:dyDescent="0.55000000000000004">
      <c r="A1832">
        <v>4230565410</v>
      </c>
      <c r="B1832">
        <v>11</v>
      </c>
      <c r="C1832" t="s">
        <v>664</v>
      </c>
    </row>
    <row r="1833" spans="1:3" x14ac:dyDescent="0.55000000000000004">
      <c r="A1833">
        <v>4230586847</v>
      </c>
      <c r="B1833">
        <v>2</v>
      </c>
      <c r="C1833" t="s">
        <v>664</v>
      </c>
    </row>
    <row r="1834" spans="1:3" x14ac:dyDescent="0.55000000000000004">
      <c r="A1834">
        <v>4230601383</v>
      </c>
      <c r="B1834">
        <v>6</v>
      </c>
      <c r="C1834" t="s">
        <v>664</v>
      </c>
    </row>
    <row r="1835" spans="1:3" hidden="1" x14ac:dyDescent="0.55000000000000004">
      <c r="A1835">
        <v>4230602696</v>
      </c>
      <c r="B1835">
        <v>30</v>
      </c>
      <c r="C1835" t="s">
        <v>664</v>
      </c>
    </row>
    <row r="1836" spans="1:3" hidden="1" x14ac:dyDescent="0.55000000000000004">
      <c r="A1836">
        <v>4230615084</v>
      </c>
      <c r="B1836">
        <v>24</v>
      </c>
      <c r="C1836" t="s">
        <v>665</v>
      </c>
    </row>
    <row r="1837" spans="1:3" hidden="1" x14ac:dyDescent="0.55000000000000004">
      <c r="A1837">
        <v>4230699821</v>
      </c>
      <c r="B1837">
        <v>21</v>
      </c>
      <c r="C1837" t="s">
        <v>666</v>
      </c>
    </row>
    <row r="1838" spans="1:3" x14ac:dyDescent="0.55000000000000004">
      <c r="A1838">
        <v>4230702356</v>
      </c>
      <c r="B1838">
        <v>4</v>
      </c>
      <c r="C1838" t="s">
        <v>664</v>
      </c>
    </row>
    <row r="1839" spans="1:3" hidden="1" x14ac:dyDescent="0.55000000000000004">
      <c r="A1839">
        <v>4230713867</v>
      </c>
      <c r="B1839">
        <v>33</v>
      </c>
      <c r="C1839" t="s">
        <v>664</v>
      </c>
    </row>
    <row r="1840" spans="1:3" x14ac:dyDescent="0.55000000000000004">
      <c r="A1840">
        <v>4230732923</v>
      </c>
      <c r="B1840">
        <v>1</v>
      </c>
      <c r="C1840" t="s">
        <v>664</v>
      </c>
    </row>
    <row r="1841" spans="1:3" hidden="1" x14ac:dyDescent="0.55000000000000004">
      <c r="A1841">
        <v>4230744220</v>
      </c>
      <c r="B1841">
        <v>27</v>
      </c>
      <c r="C1841" t="s">
        <v>664</v>
      </c>
    </row>
    <row r="1842" spans="1:3" hidden="1" x14ac:dyDescent="0.55000000000000004">
      <c r="A1842">
        <v>4230747707</v>
      </c>
      <c r="B1842">
        <v>20</v>
      </c>
      <c r="C1842" t="s">
        <v>667</v>
      </c>
    </row>
    <row r="1843" spans="1:3" x14ac:dyDescent="0.55000000000000004">
      <c r="A1843">
        <v>4230752497</v>
      </c>
      <c r="B1843">
        <v>7</v>
      </c>
      <c r="C1843" t="s">
        <v>664</v>
      </c>
    </row>
    <row r="1844" spans="1:3" x14ac:dyDescent="0.55000000000000004">
      <c r="A1844">
        <v>4230800824</v>
      </c>
      <c r="B1844">
        <v>14</v>
      </c>
      <c r="C1844" t="s">
        <v>664</v>
      </c>
    </row>
    <row r="1845" spans="1:3" hidden="1" x14ac:dyDescent="0.55000000000000004">
      <c r="A1845">
        <v>4230807082</v>
      </c>
      <c r="B1845">
        <v>21</v>
      </c>
      <c r="C1845" t="s">
        <v>668</v>
      </c>
    </row>
    <row r="1846" spans="1:3" x14ac:dyDescent="0.55000000000000004">
      <c r="A1846">
        <v>4230813276</v>
      </c>
      <c r="B1846">
        <v>15</v>
      </c>
      <c r="C1846" t="s">
        <v>664</v>
      </c>
    </row>
    <row r="1847" spans="1:3" hidden="1" x14ac:dyDescent="0.55000000000000004">
      <c r="A1847">
        <v>4230826032</v>
      </c>
      <c r="B1847">
        <v>25</v>
      </c>
      <c r="C1847" t="s">
        <v>664</v>
      </c>
    </row>
    <row r="1848" spans="1:3" x14ac:dyDescent="0.55000000000000004">
      <c r="A1848">
        <v>4230831481</v>
      </c>
      <c r="B1848">
        <v>16</v>
      </c>
      <c r="C1848" t="s">
        <v>664</v>
      </c>
    </row>
    <row r="1849" spans="1:3" hidden="1" x14ac:dyDescent="0.55000000000000004">
      <c r="A1849">
        <v>4230845303</v>
      </c>
      <c r="B1849">
        <v>23</v>
      </c>
      <c r="C1849" t="s">
        <v>669</v>
      </c>
    </row>
    <row r="1850" spans="1:3" hidden="1" x14ac:dyDescent="0.55000000000000004">
      <c r="A1850">
        <v>4230853468</v>
      </c>
      <c r="B1850">
        <v>23</v>
      </c>
      <c r="C1850" t="s">
        <v>670</v>
      </c>
    </row>
    <row r="1851" spans="1:3" hidden="1" x14ac:dyDescent="0.55000000000000004">
      <c r="A1851">
        <v>4230853902</v>
      </c>
      <c r="B1851">
        <v>24</v>
      </c>
      <c r="C1851" t="s">
        <v>671</v>
      </c>
    </row>
    <row r="1852" spans="1:3" hidden="1" x14ac:dyDescent="0.55000000000000004">
      <c r="A1852">
        <v>4230862104</v>
      </c>
      <c r="B1852">
        <v>24</v>
      </c>
      <c r="C1852" t="s">
        <v>672</v>
      </c>
    </row>
    <row r="1853" spans="1:3" hidden="1" x14ac:dyDescent="0.55000000000000004">
      <c r="A1853">
        <v>4230869884</v>
      </c>
      <c r="B1853">
        <v>22</v>
      </c>
      <c r="C1853" t="s">
        <v>673</v>
      </c>
    </row>
    <row r="1854" spans="1:3" x14ac:dyDescent="0.55000000000000004">
      <c r="A1854">
        <v>4230907207</v>
      </c>
      <c r="B1854">
        <v>10</v>
      </c>
      <c r="C1854" t="s">
        <v>664</v>
      </c>
    </row>
    <row r="1855" spans="1:3" x14ac:dyDescent="0.55000000000000004">
      <c r="A1855">
        <v>4230945062</v>
      </c>
      <c r="B1855">
        <v>12</v>
      </c>
      <c r="C1855" t="s">
        <v>664</v>
      </c>
    </row>
    <row r="1856" spans="1:3" hidden="1" x14ac:dyDescent="0.55000000000000004">
      <c r="A1856">
        <v>4230982031</v>
      </c>
      <c r="B1856">
        <v>21</v>
      </c>
      <c r="C1856" t="s">
        <v>674</v>
      </c>
    </row>
    <row r="1857" spans="1:3" hidden="1" x14ac:dyDescent="0.55000000000000004">
      <c r="A1857">
        <v>4230991130</v>
      </c>
      <c r="B1857">
        <v>21</v>
      </c>
      <c r="C1857" t="s">
        <v>675</v>
      </c>
    </row>
    <row r="1858" spans="1:3" hidden="1" x14ac:dyDescent="0.55000000000000004">
      <c r="A1858">
        <v>4230995506</v>
      </c>
      <c r="B1858">
        <v>29</v>
      </c>
      <c r="C1858" t="s">
        <v>664</v>
      </c>
    </row>
    <row r="1859" spans="1:3" hidden="1" x14ac:dyDescent="0.55000000000000004">
      <c r="A1859">
        <v>4231034020</v>
      </c>
      <c r="B1859">
        <v>21</v>
      </c>
      <c r="C1859" t="s">
        <v>676</v>
      </c>
    </row>
    <row r="1860" spans="1:3" hidden="1" x14ac:dyDescent="0.55000000000000004">
      <c r="A1860">
        <v>4231049001</v>
      </c>
      <c r="B1860">
        <v>26</v>
      </c>
      <c r="C1860" t="s">
        <v>664</v>
      </c>
    </row>
    <row r="1861" spans="1:3" hidden="1" x14ac:dyDescent="0.55000000000000004">
      <c r="A1861">
        <v>4231057607</v>
      </c>
      <c r="B1861">
        <v>21</v>
      </c>
      <c r="C1861" t="s">
        <v>677</v>
      </c>
    </row>
    <row r="1862" spans="1:3" x14ac:dyDescent="0.55000000000000004">
      <c r="A1862">
        <v>4231059204</v>
      </c>
      <c r="B1862">
        <v>9</v>
      </c>
      <c r="C1862" t="s">
        <v>664</v>
      </c>
    </row>
    <row r="1863" spans="1:3" x14ac:dyDescent="0.55000000000000004">
      <c r="A1863">
        <v>4231065838</v>
      </c>
      <c r="B1863">
        <v>5</v>
      </c>
      <c r="C1863" t="s">
        <v>664</v>
      </c>
    </row>
    <row r="1864" spans="1:3" hidden="1" x14ac:dyDescent="0.55000000000000004">
      <c r="A1864">
        <v>4231088174</v>
      </c>
      <c r="B1864">
        <v>21</v>
      </c>
      <c r="C1864" t="s">
        <v>678</v>
      </c>
    </row>
    <row r="1865" spans="1:3" hidden="1" x14ac:dyDescent="0.55000000000000004">
      <c r="A1865">
        <v>4231107340</v>
      </c>
      <c r="B1865">
        <v>21</v>
      </c>
      <c r="C1865" t="s">
        <v>679</v>
      </c>
    </row>
    <row r="1866" spans="1:3" hidden="1" x14ac:dyDescent="0.55000000000000004">
      <c r="A1866">
        <v>4231112149</v>
      </c>
      <c r="B1866">
        <v>20</v>
      </c>
      <c r="C1866" t="s">
        <v>680</v>
      </c>
    </row>
    <row r="1867" spans="1:3" x14ac:dyDescent="0.55000000000000004">
      <c r="A1867">
        <v>4231167588</v>
      </c>
      <c r="B1867">
        <v>17</v>
      </c>
      <c r="C1867" t="s">
        <v>664</v>
      </c>
    </row>
    <row r="1868" spans="1:3" x14ac:dyDescent="0.55000000000000004">
      <c r="A1868">
        <v>4231234599</v>
      </c>
      <c r="B1868">
        <v>13</v>
      </c>
      <c r="C1868" t="s">
        <v>664</v>
      </c>
    </row>
    <row r="1869" spans="1:3" x14ac:dyDescent="0.55000000000000004">
      <c r="A1869">
        <v>4231250067</v>
      </c>
      <c r="B1869">
        <v>3</v>
      </c>
      <c r="C1869" t="s">
        <v>664</v>
      </c>
    </row>
    <row r="1870" spans="1:3" hidden="1" x14ac:dyDescent="0.55000000000000004">
      <c r="A1870">
        <v>4231278578</v>
      </c>
      <c r="B1870">
        <v>21</v>
      </c>
      <c r="C1870" t="s">
        <v>681</v>
      </c>
    </row>
    <row r="1871" spans="1:3" hidden="1" x14ac:dyDescent="0.55000000000000004">
      <c r="A1871">
        <v>4231306634</v>
      </c>
      <c r="B1871">
        <v>21</v>
      </c>
      <c r="C1871" t="s">
        <v>682</v>
      </c>
    </row>
    <row r="1872" spans="1:3" hidden="1" x14ac:dyDescent="0.55000000000000004">
      <c r="A1872">
        <v>4231321527</v>
      </c>
      <c r="B1872">
        <v>21</v>
      </c>
      <c r="C1872" t="s">
        <v>683</v>
      </c>
    </row>
    <row r="1873" spans="1:3" hidden="1" x14ac:dyDescent="0.55000000000000004">
      <c r="A1873">
        <v>4231336250</v>
      </c>
      <c r="B1873">
        <v>32</v>
      </c>
      <c r="C1873" t="s">
        <v>664</v>
      </c>
    </row>
    <row r="1874" spans="1:3" hidden="1" x14ac:dyDescent="0.55000000000000004">
      <c r="A1874">
        <v>4231346331</v>
      </c>
      <c r="B1874">
        <v>21</v>
      </c>
      <c r="C1874" t="s">
        <v>684</v>
      </c>
    </row>
    <row r="1875" spans="1:3" hidden="1" x14ac:dyDescent="0.55000000000000004">
      <c r="A1875">
        <v>4231371986</v>
      </c>
      <c r="B1875">
        <v>21</v>
      </c>
      <c r="C1875" t="s">
        <v>685</v>
      </c>
    </row>
    <row r="1876" spans="1:3" hidden="1" x14ac:dyDescent="0.55000000000000004">
      <c r="A1876">
        <v>4231381113</v>
      </c>
      <c r="B1876">
        <v>19</v>
      </c>
      <c r="C1876" t="s">
        <v>686</v>
      </c>
    </row>
    <row r="1877" spans="1:3" hidden="1" x14ac:dyDescent="0.55000000000000004">
      <c r="A1877">
        <v>4231532072</v>
      </c>
      <c r="B1877">
        <v>21</v>
      </c>
      <c r="C1877" t="s">
        <v>687</v>
      </c>
    </row>
    <row r="1878" spans="1:3" hidden="1" x14ac:dyDescent="0.55000000000000004">
      <c r="A1878">
        <v>4231573936</v>
      </c>
      <c r="B1878">
        <v>21</v>
      </c>
      <c r="C1878" t="s">
        <v>688</v>
      </c>
    </row>
    <row r="1879" spans="1:3" hidden="1" x14ac:dyDescent="0.55000000000000004">
      <c r="A1879">
        <v>4231676743</v>
      </c>
      <c r="B1879">
        <v>21</v>
      </c>
      <c r="C1879" t="s">
        <v>689</v>
      </c>
    </row>
    <row r="1880" spans="1:3" hidden="1" x14ac:dyDescent="0.55000000000000004">
      <c r="A1880">
        <v>4231693298</v>
      </c>
      <c r="B1880">
        <v>21</v>
      </c>
      <c r="C1880" t="s">
        <v>690</v>
      </c>
    </row>
    <row r="1881" spans="1:3" hidden="1" x14ac:dyDescent="0.55000000000000004">
      <c r="A1881">
        <v>4231830676</v>
      </c>
      <c r="B1881">
        <v>21</v>
      </c>
      <c r="C1881" t="s">
        <v>691</v>
      </c>
    </row>
    <row r="1882" spans="1:3" hidden="1" x14ac:dyDescent="0.55000000000000004">
      <c r="A1882">
        <v>4255384303</v>
      </c>
      <c r="B1882">
        <v>34</v>
      </c>
      <c r="C1882" t="s">
        <v>55</v>
      </c>
    </row>
    <row r="1883" spans="1:3" x14ac:dyDescent="0.55000000000000004">
      <c r="A1883">
        <v>4255422187</v>
      </c>
      <c r="B1883">
        <v>8</v>
      </c>
      <c r="C1883" t="s">
        <v>55</v>
      </c>
    </row>
    <row r="1884" spans="1:3" hidden="1" x14ac:dyDescent="0.55000000000000004">
      <c r="A1884">
        <v>4255498968</v>
      </c>
      <c r="B1884">
        <v>28</v>
      </c>
      <c r="C1884" t="s">
        <v>55</v>
      </c>
    </row>
    <row r="1885" spans="1:3" x14ac:dyDescent="0.55000000000000004">
      <c r="A1885">
        <v>4255539878</v>
      </c>
      <c r="B1885">
        <v>11</v>
      </c>
      <c r="C1885" t="s">
        <v>55</v>
      </c>
    </row>
    <row r="1886" spans="1:3" hidden="1" x14ac:dyDescent="0.55000000000000004">
      <c r="A1886">
        <v>4255560880</v>
      </c>
      <c r="B1886">
        <v>31</v>
      </c>
      <c r="C1886" t="s">
        <v>55</v>
      </c>
    </row>
    <row r="1887" spans="1:3" x14ac:dyDescent="0.55000000000000004">
      <c r="A1887">
        <v>4255585583</v>
      </c>
      <c r="B1887">
        <v>2</v>
      </c>
      <c r="C1887" t="s">
        <v>55</v>
      </c>
    </row>
    <row r="1888" spans="1:3" x14ac:dyDescent="0.55000000000000004">
      <c r="A1888">
        <v>4255600119</v>
      </c>
      <c r="B1888">
        <v>6</v>
      </c>
      <c r="C1888" t="s">
        <v>55</v>
      </c>
    </row>
    <row r="1889" spans="1:3" hidden="1" x14ac:dyDescent="0.55000000000000004">
      <c r="A1889">
        <v>4255601387</v>
      </c>
      <c r="B1889">
        <v>30</v>
      </c>
      <c r="C1889" t="s">
        <v>55</v>
      </c>
    </row>
    <row r="1890" spans="1:3" x14ac:dyDescent="0.55000000000000004">
      <c r="A1890">
        <v>4255697821</v>
      </c>
      <c r="B1890">
        <v>4</v>
      </c>
      <c r="C1890" t="s">
        <v>55</v>
      </c>
    </row>
    <row r="1891" spans="1:3" hidden="1" x14ac:dyDescent="0.55000000000000004">
      <c r="A1891">
        <v>4255712558</v>
      </c>
      <c r="B1891">
        <v>33</v>
      </c>
      <c r="C1891" t="s">
        <v>55</v>
      </c>
    </row>
    <row r="1892" spans="1:3" x14ac:dyDescent="0.55000000000000004">
      <c r="A1892">
        <v>4255731614</v>
      </c>
      <c r="B1892">
        <v>1</v>
      </c>
      <c r="C1892" t="s">
        <v>55</v>
      </c>
    </row>
    <row r="1893" spans="1:3" hidden="1" x14ac:dyDescent="0.55000000000000004">
      <c r="A1893">
        <v>4255742911</v>
      </c>
      <c r="B1893">
        <v>27</v>
      </c>
      <c r="C1893" t="s">
        <v>55</v>
      </c>
    </row>
    <row r="1894" spans="1:3" x14ac:dyDescent="0.55000000000000004">
      <c r="A1894">
        <v>4255751233</v>
      </c>
      <c r="B1894">
        <v>7</v>
      </c>
      <c r="C1894" t="s">
        <v>55</v>
      </c>
    </row>
    <row r="1895" spans="1:3" x14ac:dyDescent="0.55000000000000004">
      <c r="A1895">
        <v>4255799515</v>
      </c>
      <c r="B1895">
        <v>14</v>
      </c>
      <c r="C1895" t="s">
        <v>55</v>
      </c>
    </row>
    <row r="1896" spans="1:3" x14ac:dyDescent="0.55000000000000004">
      <c r="A1896">
        <v>4255812012</v>
      </c>
      <c r="B1896">
        <v>15</v>
      </c>
      <c r="C1896" t="s">
        <v>55</v>
      </c>
    </row>
    <row r="1897" spans="1:3" hidden="1" x14ac:dyDescent="0.55000000000000004">
      <c r="A1897">
        <v>4255824769</v>
      </c>
      <c r="B1897">
        <v>25</v>
      </c>
      <c r="C1897" t="s">
        <v>55</v>
      </c>
    </row>
    <row r="1898" spans="1:3" x14ac:dyDescent="0.55000000000000004">
      <c r="A1898">
        <v>4255830172</v>
      </c>
      <c r="B1898">
        <v>16</v>
      </c>
      <c r="C1898" t="s">
        <v>55</v>
      </c>
    </row>
    <row r="1899" spans="1:3" x14ac:dyDescent="0.55000000000000004">
      <c r="A1899">
        <v>4255905943</v>
      </c>
      <c r="B1899">
        <v>10</v>
      </c>
      <c r="C1899" t="s">
        <v>55</v>
      </c>
    </row>
    <row r="1900" spans="1:3" x14ac:dyDescent="0.55000000000000004">
      <c r="A1900">
        <v>4255943799</v>
      </c>
      <c r="B1900">
        <v>12</v>
      </c>
      <c r="C1900" t="s">
        <v>55</v>
      </c>
    </row>
    <row r="1901" spans="1:3" hidden="1" x14ac:dyDescent="0.55000000000000004">
      <c r="A1901">
        <v>4255994197</v>
      </c>
      <c r="B1901">
        <v>29</v>
      </c>
      <c r="C1901" t="s">
        <v>55</v>
      </c>
    </row>
    <row r="1902" spans="1:3" hidden="1" x14ac:dyDescent="0.55000000000000004">
      <c r="A1902">
        <v>4256047738</v>
      </c>
      <c r="B1902">
        <v>26</v>
      </c>
      <c r="C1902" t="s">
        <v>55</v>
      </c>
    </row>
    <row r="1903" spans="1:3" x14ac:dyDescent="0.55000000000000004">
      <c r="A1903">
        <v>4256057895</v>
      </c>
      <c r="B1903">
        <v>9</v>
      </c>
      <c r="C1903" t="s">
        <v>55</v>
      </c>
    </row>
    <row r="1904" spans="1:3" x14ac:dyDescent="0.55000000000000004">
      <c r="A1904">
        <v>4256064574</v>
      </c>
      <c r="B1904">
        <v>5</v>
      </c>
      <c r="C1904" t="s">
        <v>55</v>
      </c>
    </row>
    <row r="1905" spans="1:3" x14ac:dyDescent="0.55000000000000004">
      <c r="A1905">
        <v>4256166279</v>
      </c>
      <c r="B1905">
        <v>17</v>
      </c>
      <c r="C1905" t="s">
        <v>55</v>
      </c>
    </row>
    <row r="1906" spans="1:3" x14ac:dyDescent="0.55000000000000004">
      <c r="A1906">
        <v>4256233335</v>
      </c>
      <c r="B1906">
        <v>13</v>
      </c>
      <c r="C1906" t="s">
        <v>55</v>
      </c>
    </row>
    <row r="1907" spans="1:3" x14ac:dyDescent="0.55000000000000004">
      <c r="A1907">
        <v>4256248758</v>
      </c>
      <c r="B1907">
        <v>3</v>
      </c>
      <c r="C1907" t="s">
        <v>55</v>
      </c>
    </row>
    <row r="1908" spans="1:3" hidden="1" x14ac:dyDescent="0.55000000000000004">
      <c r="A1908">
        <v>4256334941</v>
      </c>
      <c r="B1908">
        <v>32</v>
      </c>
      <c r="C1908" t="s">
        <v>55</v>
      </c>
    </row>
    <row r="1909" spans="1:3" hidden="1" x14ac:dyDescent="0.55000000000000004">
      <c r="A1909">
        <v>4500353079</v>
      </c>
      <c r="B1909">
        <v>34</v>
      </c>
      <c r="C1909" t="s">
        <v>0</v>
      </c>
    </row>
    <row r="1910" spans="1:3" hidden="1" x14ac:dyDescent="0.55000000000000004">
      <c r="A1910">
        <v>4500357605</v>
      </c>
      <c r="B1910">
        <v>24</v>
      </c>
      <c r="C1910" t="s">
        <v>1</v>
      </c>
    </row>
    <row r="1911" spans="1:3" hidden="1" x14ac:dyDescent="0.55000000000000004">
      <c r="A1911">
        <v>4500388832</v>
      </c>
      <c r="B1911">
        <v>34</v>
      </c>
      <c r="C1911" t="s">
        <v>692</v>
      </c>
    </row>
    <row r="1912" spans="1:3" x14ac:dyDescent="0.55000000000000004">
      <c r="A1912">
        <v>4500390962</v>
      </c>
      <c r="B1912">
        <v>8</v>
      </c>
      <c r="C1912" t="s">
        <v>0</v>
      </c>
    </row>
    <row r="1913" spans="1:3" x14ac:dyDescent="0.55000000000000004">
      <c r="A1913">
        <v>4500426671</v>
      </c>
      <c r="B1913">
        <v>8</v>
      </c>
      <c r="C1913" t="s">
        <v>693</v>
      </c>
    </row>
    <row r="1914" spans="1:3" hidden="1" x14ac:dyDescent="0.55000000000000004">
      <c r="A1914">
        <v>4500467698</v>
      </c>
      <c r="B1914">
        <v>28</v>
      </c>
      <c r="C1914" t="s">
        <v>0</v>
      </c>
    </row>
    <row r="1915" spans="1:3" hidden="1" x14ac:dyDescent="0.55000000000000004">
      <c r="A1915">
        <v>4500503447</v>
      </c>
      <c r="B1915">
        <v>28</v>
      </c>
      <c r="C1915" t="s">
        <v>694</v>
      </c>
    </row>
    <row r="1916" spans="1:3" x14ac:dyDescent="0.55000000000000004">
      <c r="A1916">
        <v>4500508653</v>
      </c>
      <c r="B1916">
        <v>11</v>
      </c>
      <c r="C1916" t="s">
        <v>0</v>
      </c>
    </row>
    <row r="1917" spans="1:3" hidden="1" x14ac:dyDescent="0.55000000000000004">
      <c r="A1917">
        <v>4500529656</v>
      </c>
      <c r="B1917">
        <v>31</v>
      </c>
      <c r="C1917" t="s">
        <v>0</v>
      </c>
    </row>
    <row r="1918" spans="1:3" x14ac:dyDescent="0.55000000000000004">
      <c r="A1918">
        <v>4500544439</v>
      </c>
      <c r="B1918">
        <v>11</v>
      </c>
      <c r="C1918" t="s">
        <v>695</v>
      </c>
    </row>
    <row r="1919" spans="1:3" x14ac:dyDescent="0.55000000000000004">
      <c r="A1919">
        <v>4500554313</v>
      </c>
      <c r="B1919">
        <v>2</v>
      </c>
      <c r="C1919" t="s">
        <v>0</v>
      </c>
    </row>
    <row r="1920" spans="1:3" hidden="1" x14ac:dyDescent="0.55000000000000004">
      <c r="A1920">
        <v>4500565380</v>
      </c>
      <c r="B1920">
        <v>31</v>
      </c>
      <c r="C1920" t="s">
        <v>696</v>
      </c>
    </row>
    <row r="1921" spans="1:3" x14ac:dyDescent="0.55000000000000004">
      <c r="A1921">
        <v>4500568849</v>
      </c>
      <c r="B1921">
        <v>6</v>
      </c>
      <c r="C1921" t="s">
        <v>0</v>
      </c>
    </row>
    <row r="1922" spans="1:3" hidden="1" x14ac:dyDescent="0.55000000000000004">
      <c r="A1922">
        <v>4500570117</v>
      </c>
      <c r="B1922">
        <v>30</v>
      </c>
      <c r="C1922" t="s">
        <v>0</v>
      </c>
    </row>
    <row r="1923" spans="1:3" x14ac:dyDescent="0.55000000000000004">
      <c r="A1923">
        <v>4500589992</v>
      </c>
      <c r="B1923">
        <v>2</v>
      </c>
      <c r="C1923" t="s">
        <v>697</v>
      </c>
    </row>
    <row r="1924" spans="1:3" x14ac:dyDescent="0.55000000000000004">
      <c r="A1924">
        <v>4500604550</v>
      </c>
      <c r="B1924">
        <v>6</v>
      </c>
      <c r="C1924" t="s">
        <v>698</v>
      </c>
    </row>
    <row r="1925" spans="1:3" hidden="1" x14ac:dyDescent="0.55000000000000004">
      <c r="A1925">
        <v>4500605522</v>
      </c>
      <c r="B1925">
        <v>30</v>
      </c>
      <c r="C1925" t="s">
        <v>699</v>
      </c>
    </row>
    <row r="1926" spans="1:3" hidden="1" x14ac:dyDescent="0.55000000000000004">
      <c r="A1926">
        <v>4500649083</v>
      </c>
      <c r="B1926">
        <v>18</v>
      </c>
      <c r="C1926" t="s">
        <v>1</v>
      </c>
    </row>
    <row r="1927" spans="1:3" x14ac:dyDescent="0.55000000000000004">
      <c r="A1927">
        <v>4500666551</v>
      </c>
      <c r="B1927">
        <v>4</v>
      </c>
      <c r="C1927" t="s">
        <v>0</v>
      </c>
    </row>
    <row r="1928" spans="1:3" hidden="1" x14ac:dyDescent="0.55000000000000004">
      <c r="A1928">
        <v>4500681334</v>
      </c>
      <c r="B1928">
        <v>33</v>
      </c>
      <c r="C1928" t="s">
        <v>0</v>
      </c>
    </row>
    <row r="1929" spans="1:3" x14ac:dyDescent="0.55000000000000004">
      <c r="A1929">
        <v>4500700389</v>
      </c>
      <c r="B1929">
        <v>1</v>
      </c>
      <c r="C1929" t="s">
        <v>0</v>
      </c>
    </row>
    <row r="1930" spans="1:3" x14ac:dyDescent="0.55000000000000004">
      <c r="A1930">
        <v>4500702416</v>
      </c>
      <c r="B1930">
        <v>4</v>
      </c>
      <c r="C1930" t="s">
        <v>700</v>
      </c>
    </row>
    <row r="1931" spans="1:3" hidden="1" x14ac:dyDescent="0.55000000000000004">
      <c r="A1931">
        <v>4500711641</v>
      </c>
      <c r="B1931">
        <v>27</v>
      </c>
      <c r="C1931" t="s">
        <v>0</v>
      </c>
    </row>
    <row r="1932" spans="1:3" hidden="1" x14ac:dyDescent="0.55000000000000004">
      <c r="A1932">
        <v>4500717103</v>
      </c>
      <c r="B1932">
        <v>33</v>
      </c>
      <c r="C1932" t="s">
        <v>701</v>
      </c>
    </row>
    <row r="1933" spans="1:3" x14ac:dyDescent="0.55000000000000004">
      <c r="A1933">
        <v>4500719963</v>
      </c>
      <c r="B1933">
        <v>7</v>
      </c>
      <c r="C1933" t="s">
        <v>0</v>
      </c>
    </row>
    <row r="1934" spans="1:3" x14ac:dyDescent="0.55000000000000004">
      <c r="A1934">
        <v>4500736116</v>
      </c>
      <c r="B1934">
        <v>1</v>
      </c>
      <c r="C1934" t="s">
        <v>702</v>
      </c>
    </row>
    <row r="1935" spans="1:3" hidden="1" x14ac:dyDescent="0.55000000000000004">
      <c r="A1935">
        <v>4500747404</v>
      </c>
      <c r="B1935">
        <v>27</v>
      </c>
      <c r="C1935" t="s">
        <v>703</v>
      </c>
    </row>
    <row r="1936" spans="1:3" x14ac:dyDescent="0.55000000000000004">
      <c r="A1936">
        <v>4500755763</v>
      </c>
      <c r="B1936">
        <v>7</v>
      </c>
      <c r="C1936" t="s">
        <v>704</v>
      </c>
    </row>
    <row r="1937" spans="1:3" x14ac:dyDescent="0.55000000000000004">
      <c r="A1937">
        <v>4500768290</v>
      </c>
      <c r="B1937">
        <v>14</v>
      </c>
      <c r="C1937" t="s">
        <v>0</v>
      </c>
    </row>
    <row r="1938" spans="1:3" x14ac:dyDescent="0.55000000000000004">
      <c r="A1938">
        <v>4500780742</v>
      </c>
      <c r="B1938">
        <v>15</v>
      </c>
      <c r="C1938" t="s">
        <v>0</v>
      </c>
    </row>
    <row r="1939" spans="1:3" hidden="1" x14ac:dyDescent="0.55000000000000004">
      <c r="A1939">
        <v>4500793499</v>
      </c>
      <c r="B1939">
        <v>25</v>
      </c>
      <c r="C1939" t="s">
        <v>0</v>
      </c>
    </row>
    <row r="1940" spans="1:3" hidden="1" x14ac:dyDescent="0.55000000000000004">
      <c r="A1940">
        <v>4500795058</v>
      </c>
      <c r="B1940">
        <v>20</v>
      </c>
      <c r="C1940" t="s">
        <v>1</v>
      </c>
    </row>
    <row r="1941" spans="1:3" x14ac:dyDescent="0.55000000000000004">
      <c r="A1941">
        <v>4500798948</v>
      </c>
      <c r="B1941">
        <v>16</v>
      </c>
      <c r="C1941" t="s">
        <v>0</v>
      </c>
    </row>
    <row r="1942" spans="1:3" x14ac:dyDescent="0.55000000000000004">
      <c r="A1942">
        <v>4500803974</v>
      </c>
      <c r="B1942">
        <v>14</v>
      </c>
      <c r="C1942" t="s">
        <v>705</v>
      </c>
    </row>
    <row r="1943" spans="1:3" x14ac:dyDescent="0.55000000000000004">
      <c r="A1943">
        <v>4500816540</v>
      </c>
      <c r="B1943">
        <v>15</v>
      </c>
      <c r="C1943" t="s">
        <v>706</v>
      </c>
    </row>
    <row r="1944" spans="1:3" hidden="1" x14ac:dyDescent="0.55000000000000004">
      <c r="A1944">
        <v>4500828859</v>
      </c>
      <c r="B1944">
        <v>25</v>
      </c>
      <c r="C1944" t="s">
        <v>707</v>
      </c>
    </row>
    <row r="1945" spans="1:3" x14ac:dyDescent="0.55000000000000004">
      <c r="A1945">
        <v>4500834750</v>
      </c>
      <c r="B1945">
        <v>16</v>
      </c>
      <c r="C1945" t="s">
        <v>708</v>
      </c>
    </row>
    <row r="1946" spans="1:3" x14ac:dyDescent="0.55000000000000004">
      <c r="A1946">
        <v>4500874673</v>
      </c>
      <c r="B1946">
        <v>10</v>
      </c>
      <c r="C1946" t="s">
        <v>0</v>
      </c>
    </row>
    <row r="1947" spans="1:3" x14ac:dyDescent="0.55000000000000004">
      <c r="A1947">
        <v>4500910345</v>
      </c>
      <c r="B1947">
        <v>10</v>
      </c>
      <c r="C1947" t="s">
        <v>709</v>
      </c>
    </row>
    <row r="1948" spans="1:3" x14ac:dyDescent="0.55000000000000004">
      <c r="A1948">
        <v>4500912528</v>
      </c>
      <c r="B1948">
        <v>12</v>
      </c>
      <c r="C1948" t="s">
        <v>0</v>
      </c>
    </row>
    <row r="1949" spans="1:3" x14ac:dyDescent="0.55000000000000004">
      <c r="A1949">
        <v>4500948405</v>
      </c>
      <c r="B1949">
        <v>12</v>
      </c>
      <c r="C1949" t="s">
        <v>710</v>
      </c>
    </row>
    <row r="1950" spans="1:3" hidden="1" x14ac:dyDescent="0.55000000000000004">
      <c r="A1950">
        <v>4500962973</v>
      </c>
      <c r="B1950">
        <v>29</v>
      </c>
      <c r="C1950" t="s">
        <v>0</v>
      </c>
    </row>
    <row r="1951" spans="1:3" hidden="1" x14ac:dyDescent="0.55000000000000004">
      <c r="A1951">
        <v>4500985635</v>
      </c>
      <c r="B1951">
        <v>22</v>
      </c>
      <c r="C1951" t="s">
        <v>1</v>
      </c>
    </row>
    <row r="1952" spans="1:3" hidden="1" x14ac:dyDescent="0.55000000000000004">
      <c r="A1952">
        <v>4500998865</v>
      </c>
      <c r="B1952">
        <v>29</v>
      </c>
      <c r="C1952" t="s">
        <v>711</v>
      </c>
    </row>
    <row r="1953" spans="1:3" hidden="1" x14ac:dyDescent="0.55000000000000004">
      <c r="A1953">
        <v>4501016468</v>
      </c>
      <c r="B1953">
        <v>26</v>
      </c>
      <c r="C1953" t="s">
        <v>0</v>
      </c>
    </row>
    <row r="1954" spans="1:3" x14ac:dyDescent="0.55000000000000004">
      <c r="A1954">
        <v>4501026670</v>
      </c>
      <c r="B1954">
        <v>9</v>
      </c>
      <c r="C1954" t="s">
        <v>0</v>
      </c>
    </row>
    <row r="1955" spans="1:3" x14ac:dyDescent="0.55000000000000004">
      <c r="A1955">
        <v>4501033304</v>
      </c>
      <c r="B1955">
        <v>5</v>
      </c>
      <c r="C1955" t="s">
        <v>0</v>
      </c>
    </row>
    <row r="1956" spans="1:3" hidden="1" x14ac:dyDescent="0.55000000000000004">
      <c r="A1956">
        <v>4501041636</v>
      </c>
      <c r="B1956">
        <v>19</v>
      </c>
      <c r="C1956" t="s">
        <v>1</v>
      </c>
    </row>
    <row r="1957" spans="1:3" hidden="1" x14ac:dyDescent="0.55000000000000004">
      <c r="A1957">
        <v>4501052224</v>
      </c>
      <c r="B1957">
        <v>26</v>
      </c>
      <c r="C1957" t="s">
        <v>712</v>
      </c>
    </row>
    <row r="1958" spans="1:3" x14ac:dyDescent="0.55000000000000004">
      <c r="A1958">
        <v>4501062352</v>
      </c>
      <c r="B1958">
        <v>9</v>
      </c>
      <c r="C1958" t="s">
        <v>713</v>
      </c>
    </row>
    <row r="1959" spans="1:3" x14ac:dyDescent="0.55000000000000004">
      <c r="A1959">
        <v>4501069026</v>
      </c>
      <c r="B1959">
        <v>5</v>
      </c>
      <c r="C1959" t="s">
        <v>714</v>
      </c>
    </row>
    <row r="1960" spans="1:3" x14ac:dyDescent="0.55000000000000004">
      <c r="A1960">
        <v>4501135055</v>
      </c>
      <c r="B1960">
        <v>17</v>
      </c>
      <c r="C1960" t="s">
        <v>0</v>
      </c>
    </row>
    <row r="1961" spans="1:3" x14ac:dyDescent="0.55000000000000004">
      <c r="A1961">
        <v>4501170732</v>
      </c>
      <c r="B1961">
        <v>17</v>
      </c>
      <c r="C1961" t="s">
        <v>715</v>
      </c>
    </row>
    <row r="1962" spans="1:3" x14ac:dyDescent="0.55000000000000004">
      <c r="A1962">
        <v>4501202065</v>
      </c>
      <c r="B1962">
        <v>13</v>
      </c>
      <c r="C1962" t="s">
        <v>0</v>
      </c>
    </row>
    <row r="1963" spans="1:3" x14ac:dyDescent="0.55000000000000004">
      <c r="A1963">
        <v>4501217533</v>
      </c>
      <c r="B1963">
        <v>3</v>
      </c>
      <c r="C1963" t="s">
        <v>0</v>
      </c>
    </row>
    <row r="1964" spans="1:3" hidden="1" x14ac:dyDescent="0.55000000000000004">
      <c r="A1964">
        <v>4501229248</v>
      </c>
      <c r="B1964">
        <v>21</v>
      </c>
      <c r="C1964" t="s">
        <v>1</v>
      </c>
    </row>
    <row r="1965" spans="1:3" x14ac:dyDescent="0.55000000000000004">
      <c r="A1965">
        <v>4501237983</v>
      </c>
      <c r="B1965">
        <v>13</v>
      </c>
      <c r="C1965" t="s">
        <v>716</v>
      </c>
    </row>
    <row r="1966" spans="1:3" x14ac:dyDescent="0.55000000000000004">
      <c r="A1966">
        <v>4501253331</v>
      </c>
      <c r="B1966">
        <v>3</v>
      </c>
      <c r="C1966" t="s">
        <v>717</v>
      </c>
    </row>
    <row r="1967" spans="1:3" hidden="1" x14ac:dyDescent="0.55000000000000004">
      <c r="A1967">
        <v>4501267804</v>
      </c>
      <c r="B1967">
        <v>23</v>
      </c>
      <c r="C1967" t="s">
        <v>1</v>
      </c>
    </row>
    <row r="1968" spans="1:3" hidden="1" x14ac:dyDescent="0.55000000000000004">
      <c r="A1968">
        <v>4501303717</v>
      </c>
      <c r="B1968">
        <v>32</v>
      </c>
      <c r="C1968" t="s">
        <v>0</v>
      </c>
    </row>
    <row r="1969" spans="1:3" hidden="1" x14ac:dyDescent="0.55000000000000004">
      <c r="A1969">
        <v>4501339030</v>
      </c>
      <c r="B1969">
        <v>32</v>
      </c>
      <c r="C1969" t="s">
        <v>718</v>
      </c>
    </row>
    <row r="1970" spans="1:3" hidden="1" x14ac:dyDescent="0.55000000000000004">
      <c r="A1970">
        <v>4530354381</v>
      </c>
      <c r="B1970">
        <v>34</v>
      </c>
      <c r="C1970" t="s">
        <v>719</v>
      </c>
    </row>
    <row r="1971" spans="1:3" x14ac:dyDescent="0.55000000000000004">
      <c r="A1971">
        <v>4530392310</v>
      </c>
      <c r="B1971">
        <v>8</v>
      </c>
      <c r="C1971" t="s">
        <v>719</v>
      </c>
    </row>
    <row r="1972" spans="1:3" hidden="1" x14ac:dyDescent="0.55000000000000004">
      <c r="A1972">
        <v>4530469046</v>
      </c>
      <c r="B1972">
        <v>28</v>
      </c>
      <c r="C1972" t="s">
        <v>719</v>
      </c>
    </row>
    <row r="1973" spans="1:3" hidden="1" x14ac:dyDescent="0.55000000000000004">
      <c r="A1973">
        <v>4530507730</v>
      </c>
      <c r="B1973">
        <v>24</v>
      </c>
      <c r="C1973" t="s">
        <v>720</v>
      </c>
    </row>
    <row r="1974" spans="1:3" x14ac:dyDescent="0.55000000000000004">
      <c r="A1974">
        <v>4530517279</v>
      </c>
      <c r="B1974">
        <v>11</v>
      </c>
      <c r="C1974" t="s">
        <v>719</v>
      </c>
    </row>
    <row r="1975" spans="1:3" hidden="1" x14ac:dyDescent="0.55000000000000004">
      <c r="A1975">
        <v>4530531004</v>
      </c>
      <c r="B1975">
        <v>31</v>
      </c>
      <c r="C1975" t="s">
        <v>719</v>
      </c>
    </row>
    <row r="1976" spans="1:3" x14ac:dyDescent="0.55000000000000004">
      <c r="A1976">
        <v>4530557265</v>
      </c>
      <c r="B1976">
        <v>2</v>
      </c>
      <c r="C1976" t="s">
        <v>719</v>
      </c>
    </row>
    <row r="1977" spans="1:3" hidden="1" x14ac:dyDescent="0.55000000000000004">
      <c r="A1977">
        <v>4530571419</v>
      </c>
      <c r="B1977">
        <v>30</v>
      </c>
      <c r="C1977" t="s">
        <v>719</v>
      </c>
    </row>
    <row r="1978" spans="1:3" x14ac:dyDescent="0.55000000000000004">
      <c r="A1978">
        <v>4530583784</v>
      </c>
      <c r="B1978">
        <v>6</v>
      </c>
      <c r="C1978" t="s">
        <v>719</v>
      </c>
    </row>
    <row r="1979" spans="1:3" hidden="1" x14ac:dyDescent="0.55000000000000004">
      <c r="A1979">
        <v>4530613791</v>
      </c>
      <c r="B1979">
        <v>23</v>
      </c>
      <c r="C1979" t="s">
        <v>721</v>
      </c>
    </row>
    <row r="1980" spans="1:3" hidden="1" x14ac:dyDescent="0.55000000000000004">
      <c r="A1980">
        <v>4530660644</v>
      </c>
      <c r="B1980">
        <v>20</v>
      </c>
      <c r="C1980" t="s">
        <v>722</v>
      </c>
    </row>
    <row r="1981" spans="1:3" hidden="1" x14ac:dyDescent="0.55000000000000004">
      <c r="A1981">
        <v>4530661029</v>
      </c>
      <c r="B1981">
        <v>21</v>
      </c>
      <c r="C1981" t="s">
        <v>723</v>
      </c>
    </row>
    <row r="1982" spans="1:3" x14ac:dyDescent="0.55000000000000004">
      <c r="A1982">
        <v>4530681025</v>
      </c>
      <c r="B1982">
        <v>4</v>
      </c>
      <c r="C1982" t="s">
        <v>719</v>
      </c>
    </row>
    <row r="1983" spans="1:3" hidden="1" x14ac:dyDescent="0.55000000000000004">
      <c r="A1983">
        <v>4530682636</v>
      </c>
      <c r="B1983">
        <v>33</v>
      </c>
      <c r="C1983" t="s">
        <v>719</v>
      </c>
    </row>
    <row r="1984" spans="1:3" hidden="1" x14ac:dyDescent="0.55000000000000004">
      <c r="A1984">
        <v>4530686380</v>
      </c>
      <c r="B1984">
        <v>21</v>
      </c>
      <c r="C1984" t="s">
        <v>724</v>
      </c>
    </row>
    <row r="1985" spans="1:3" x14ac:dyDescent="0.55000000000000004">
      <c r="A1985">
        <v>4530701738</v>
      </c>
      <c r="B1985">
        <v>1</v>
      </c>
      <c r="C1985" t="s">
        <v>719</v>
      </c>
    </row>
    <row r="1986" spans="1:3" hidden="1" x14ac:dyDescent="0.55000000000000004">
      <c r="A1986">
        <v>4530712989</v>
      </c>
      <c r="B1986">
        <v>27</v>
      </c>
      <c r="C1986" t="s">
        <v>719</v>
      </c>
    </row>
    <row r="1987" spans="1:3" x14ac:dyDescent="0.55000000000000004">
      <c r="A1987">
        <v>4530724370</v>
      </c>
      <c r="B1987">
        <v>7</v>
      </c>
      <c r="C1987" t="s">
        <v>719</v>
      </c>
    </row>
    <row r="1988" spans="1:3" hidden="1" x14ac:dyDescent="0.55000000000000004">
      <c r="A1988">
        <v>4530730006</v>
      </c>
      <c r="B1988">
        <v>23</v>
      </c>
      <c r="C1988" t="s">
        <v>725</v>
      </c>
    </row>
    <row r="1989" spans="1:3" hidden="1" x14ac:dyDescent="0.55000000000000004">
      <c r="A1989">
        <v>4530747036</v>
      </c>
      <c r="B1989">
        <v>24</v>
      </c>
      <c r="C1989" t="s">
        <v>726</v>
      </c>
    </row>
    <row r="1990" spans="1:3" x14ac:dyDescent="0.55000000000000004">
      <c r="A1990">
        <v>4530769930</v>
      </c>
      <c r="B1990">
        <v>14</v>
      </c>
      <c r="C1990" t="s">
        <v>719</v>
      </c>
    </row>
    <row r="1991" spans="1:3" x14ac:dyDescent="0.55000000000000004">
      <c r="A1991">
        <v>4530784813</v>
      </c>
      <c r="B1991">
        <v>15</v>
      </c>
      <c r="C1991" t="s">
        <v>719</v>
      </c>
    </row>
    <row r="1992" spans="1:3" hidden="1" x14ac:dyDescent="0.55000000000000004">
      <c r="A1992">
        <v>4530787797</v>
      </c>
      <c r="B1992">
        <v>21</v>
      </c>
      <c r="C1992" t="s">
        <v>727</v>
      </c>
    </row>
    <row r="1993" spans="1:3" hidden="1" x14ac:dyDescent="0.55000000000000004">
      <c r="A1993">
        <v>4530794801</v>
      </c>
      <c r="B1993">
        <v>25</v>
      </c>
      <c r="C1993" t="s">
        <v>719</v>
      </c>
    </row>
    <row r="1994" spans="1:3" x14ac:dyDescent="0.55000000000000004">
      <c r="A1994">
        <v>4530800250</v>
      </c>
      <c r="B1994">
        <v>16</v>
      </c>
      <c r="C1994" t="s">
        <v>719</v>
      </c>
    </row>
    <row r="1995" spans="1:3" hidden="1" x14ac:dyDescent="0.55000000000000004">
      <c r="A1995">
        <v>4530818492</v>
      </c>
      <c r="B1995">
        <v>21</v>
      </c>
      <c r="C1995" t="s">
        <v>728</v>
      </c>
    </row>
    <row r="1996" spans="1:3" hidden="1" x14ac:dyDescent="0.55000000000000004">
      <c r="A1996">
        <v>4530863349</v>
      </c>
      <c r="B1996">
        <v>24</v>
      </c>
      <c r="C1996" t="s">
        <v>729</v>
      </c>
    </row>
    <row r="1997" spans="1:3" hidden="1" x14ac:dyDescent="0.55000000000000004">
      <c r="A1997">
        <v>4530864848</v>
      </c>
      <c r="B1997">
        <v>21</v>
      </c>
      <c r="C1997" t="s">
        <v>730</v>
      </c>
    </row>
    <row r="1998" spans="1:3" x14ac:dyDescent="0.55000000000000004">
      <c r="A1998">
        <v>4530875976</v>
      </c>
      <c r="B1998">
        <v>10</v>
      </c>
      <c r="C1998" t="s">
        <v>719</v>
      </c>
    </row>
    <row r="1999" spans="1:3" hidden="1" x14ac:dyDescent="0.55000000000000004">
      <c r="A1999">
        <v>4530901951</v>
      </c>
      <c r="B1999">
        <v>21</v>
      </c>
      <c r="C1999" t="s">
        <v>731</v>
      </c>
    </row>
    <row r="2000" spans="1:3" hidden="1" x14ac:dyDescent="0.55000000000000004">
      <c r="A2000">
        <v>4530912595</v>
      </c>
      <c r="B2000">
        <v>21</v>
      </c>
      <c r="C2000" t="s">
        <v>732</v>
      </c>
    </row>
    <row r="2001" spans="1:3" x14ac:dyDescent="0.55000000000000004">
      <c r="A2001">
        <v>4530917740</v>
      </c>
      <c r="B2001">
        <v>12</v>
      </c>
      <c r="C2001" t="s">
        <v>719</v>
      </c>
    </row>
    <row r="2002" spans="1:3" hidden="1" x14ac:dyDescent="0.55000000000000004">
      <c r="A2002">
        <v>4530927226</v>
      </c>
      <c r="B2002">
        <v>22</v>
      </c>
      <c r="C2002" t="s">
        <v>733</v>
      </c>
    </row>
    <row r="2003" spans="1:3" hidden="1" x14ac:dyDescent="0.55000000000000004">
      <c r="A2003">
        <v>4530934161</v>
      </c>
      <c r="B2003">
        <v>21</v>
      </c>
      <c r="C2003" t="s">
        <v>734</v>
      </c>
    </row>
    <row r="2004" spans="1:3" hidden="1" x14ac:dyDescent="0.55000000000000004">
      <c r="A2004">
        <v>4530944210</v>
      </c>
      <c r="B2004">
        <v>21</v>
      </c>
      <c r="C2004" t="s">
        <v>735</v>
      </c>
    </row>
    <row r="2005" spans="1:3" hidden="1" x14ac:dyDescent="0.55000000000000004">
      <c r="A2005">
        <v>4530964275</v>
      </c>
      <c r="B2005">
        <v>29</v>
      </c>
      <c r="C2005" t="s">
        <v>719</v>
      </c>
    </row>
    <row r="2006" spans="1:3" hidden="1" x14ac:dyDescent="0.55000000000000004">
      <c r="A2006">
        <v>4530971790</v>
      </c>
      <c r="B2006">
        <v>21</v>
      </c>
      <c r="C2006" t="s">
        <v>736</v>
      </c>
    </row>
    <row r="2007" spans="1:3" hidden="1" x14ac:dyDescent="0.55000000000000004">
      <c r="A2007">
        <v>4531005026</v>
      </c>
      <c r="B2007">
        <v>21</v>
      </c>
      <c r="C2007" t="s">
        <v>737</v>
      </c>
    </row>
    <row r="2008" spans="1:3" hidden="1" x14ac:dyDescent="0.55000000000000004">
      <c r="A2008">
        <v>4531017770</v>
      </c>
      <c r="B2008">
        <v>26</v>
      </c>
      <c r="C2008" t="s">
        <v>719</v>
      </c>
    </row>
    <row r="2009" spans="1:3" x14ac:dyDescent="0.55000000000000004">
      <c r="A2009">
        <v>4531030706</v>
      </c>
      <c r="B2009">
        <v>9</v>
      </c>
      <c r="C2009" t="s">
        <v>719</v>
      </c>
    </row>
    <row r="2010" spans="1:3" x14ac:dyDescent="0.55000000000000004">
      <c r="A2010">
        <v>4531034607</v>
      </c>
      <c r="B2010">
        <v>5</v>
      </c>
      <c r="C2010" t="s">
        <v>719</v>
      </c>
    </row>
    <row r="2011" spans="1:3" x14ac:dyDescent="0.55000000000000004">
      <c r="A2011">
        <v>4531136403</v>
      </c>
      <c r="B2011">
        <v>17</v>
      </c>
      <c r="C2011" t="s">
        <v>719</v>
      </c>
    </row>
    <row r="2012" spans="1:3" hidden="1" x14ac:dyDescent="0.55000000000000004">
      <c r="A2012">
        <v>4531141675</v>
      </c>
      <c r="B2012">
        <v>21</v>
      </c>
      <c r="C2012" t="s">
        <v>738</v>
      </c>
    </row>
    <row r="2013" spans="1:3" hidden="1" x14ac:dyDescent="0.55000000000000004">
      <c r="A2013">
        <v>4531157308</v>
      </c>
      <c r="B2013">
        <v>21</v>
      </c>
      <c r="C2013" t="s">
        <v>739</v>
      </c>
    </row>
    <row r="2014" spans="1:3" x14ac:dyDescent="0.55000000000000004">
      <c r="A2014">
        <v>4531203368</v>
      </c>
      <c r="B2014">
        <v>13</v>
      </c>
      <c r="C2014" t="s">
        <v>719</v>
      </c>
    </row>
    <row r="2015" spans="1:3" x14ac:dyDescent="0.55000000000000004">
      <c r="A2015">
        <v>4531222461</v>
      </c>
      <c r="B2015">
        <v>3</v>
      </c>
      <c r="C2015" t="s">
        <v>719</v>
      </c>
    </row>
    <row r="2016" spans="1:3" hidden="1" x14ac:dyDescent="0.55000000000000004">
      <c r="A2016">
        <v>4531274921</v>
      </c>
      <c r="B2016">
        <v>20</v>
      </c>
      <c r="C2016" t="s">
        <v>740</v>
      </c>
    </row>
    <row r="2017" spans="1:3" hidden="1" x14ac:dyDescent="0.55000000000000004">
      <c r="A2017">
        <v>4531299758</v>
      </c>
      <c r="B2017">
        <v>21</v>
      </c>
      <c r="C2017" t="s">
        <v>741</v>
      </c>
    </row>
    <row r="2018" spans="1:3" hidden="1" x14ac:dyDescent="0.55000000000000004">
      <c r="A2018">
        <v>4531305019</v>
      </c>
      <c r="B2018">
        <v>32</v>
      </c>
      <c r="C2018" t="s">
        <v>719</v>
      </c>
    </row>
    <row r="2019" spans="1:3" hidden="1" x14ac:dyDescent="0.55000000000000004">
      <c r="A2019">
        <v>4531332679</v>
      </c>
      <c r="B2019">
        <v>19</v>
      </c>
      <c r="C2019" t="s">
        <v>742</v>
      </c>
    </row>
    <row r="2020" spans="1:3" hidden="1" x14ac:dyDescent="0.55000000000000004">
      <c r="A2020">
        <v>4531410066</v>
      </c>
      <c r="B2020">
        <v>21</v>
      </c>
      <c r="C2020" t="s">
        <v>743</v>
      </c>
    </row>
    <row r="2021" spans="1:3" hidden="1" x14ac:dyDescent="0.55000000000000004">
      <c r="A2021">
        <v>4531493202</v>
      </c>
      <c r="B2021">
        <v>21</v>
      </c>
      <c r="C2021" t="s">
        <v>744</v>
      </c>
    </row>
    <row r="2022" spans="1:3" hidden="1" x14ac:dyDescent="0.55000000000000004">
      <c r="A2022">
        <v>4531792381</v>
      </c>
      <c r="B2022">
        <v>21</v>
      </c>
      <c r="C2022" t="s">
        <v>745</v>
      </c>
    </row>
    <row r="2023" spans="1:3" hidden="1" x14ac:dyDescent="0.55000000000000004">
      <c r="A2023">
        <v>4555353836</v>
      </c>
      <c r="B2023">
        <v>34</v>
      </c>
      <c r="C2023" t="s">
        <v>55</v>
      </c>
    </row>
    <row r="2024" spans="1:3" x14ac:dyDescent="0.55000000000000004">
      <c r="A2024">
        <v>4555390956</v>
      </c>
      <c r="B2024">
        <v>8</v>
      </c>
      <c r="C2024" t="s">
        <v>55</v>
      </c>
    </row>
    <row r="2025" spans="1:3" hidden="1" x14ac:dyDescent="0.55000000000000004">
      <c r="A2025">
        <v>4555468386</v>
      </c>
      <c r="B2025">
        <v>28</v>
      </c>
      <c r="C2025" t="s">
        <v>55</v>
      </c>
    </row>
    <row r="2026" spans="1:3" x14ac:dyDescent="0.55000000000000004">
      <c r="A2026">
        <v>4555508647</v>
      </c>
      <c r="B2026">
        <v>11</v>
      </c>
      <c r="C2026" t="s">
        <v>55</v>
      </c>
    </row>
    <row r="2027" spans="1:3" hidden="1" x14ac:dyDescent="0.55000000000000004">
      <c r="A2027">
        <v>4555530265</v>
      </c>
      <c r="B2027">
        <v>31</v>
      </c>
      <c r="C2027" t="s">
        <v>55</v>
      </c>
    </row>
    <row r="2028" spans="1:3" x14ac:dyDescent="0.55000000000000004">
      <c r="A2028">
        <v>4555554307</v>
      </c>
      <c r="B2028">
        <v>2</v>
      </c>
      <c r="C2028" t="s">
        <v>55</v>
      </c>
    </row>
    <row r="2029" spans="1:3" x14ac:dyDescent="0.55000000000000004">
      <c r="A2029">
        <v>4555568843</v>
      </c>
      <c r="B2029">
        <v>6</v>
      </c>
      <c r="C2029" t="s">
        <v>55</v>
      </c>
    </row>
    <row r="2030" spans="1:3" x14ac:dyDescent="0.55000000000000004">
      <c r="A2030">
        <v>4555666545</v>
      </c>
      <c r="B2030">
        <v>4</v>
      </c>
      <c r="C2030" t="s">
        <v>55</v>
      </c>
    </row>
    <row r="2031" spans="1:3" hidden="1" x14ac:dyDescent="0.55000000000000004">
      <c r="A2031">
        <v>4555666632</v>
      </c>
      <c r="B2031">
        <v>30</v>
      </c>
      <c r="C2031" t="s">
        <v>55</v>
      </c>
    </row>
    <row r="2032" spans="1:3" hidden="1" x14ac:dyDescent="0.55000000000000004">
      <c r="A2032">
        <v>4555682699</v>
      </c>
      <c r="B2032">
        <v>33</v>
      </c>
      <c r="C2032" t="s">
        <v>55</v>
      </c>
    </row>
    <row r="2033" spans="1:3" x14ac:dyDescent="0.55000000000000004">
      <c r="A2033">
        <v>4555700383</v>
      </c>
      <c r="B2033">
        <v>1</v>
      </c>
      <c r="C2033" t="s">
        <v>55</v>
      </c>
    </row>
    <row r="2034" spans="1:3" hidden="1" x14ac:dyDescent="0.55000000000000004">
      <c r="A2034">
        <v>4555713900</v>
      </c>
      <c r="B2034">
        <v>27</v>
      </c>
      <c r="C2034" t="s">
        <v>55</v>
      </c>
    </row>
    <row r="2035" spans="1:3" x14ac:dyDescent="0.55000000000000004">
      <c r="A2035">
        <v>4555719957</v>
      </c>
      <c r="B2035">
        <v>7</v>
      </c>
      <c r="C2035" t="s">
        <v>55</v>
      </c>
    </row>
    <row r="2036" spans="1:3" x14ac:dyDescent="0.55000000000000004">
      <c r="A2036">
        <v>4555768284</v>
      </c>
      <c r="B2036">
        <v>14</v>
      </c>
      <c r="C2036" t="s">
        <v>55</v>
      </c>
    </row>
    <row r="2037" spans="1:3" x14ac:dyDescent="0.55000000000000004">
      <c r="A2037">
        <v>4555780736</v>
      </c>
      <c r="B2037">
        <v>15</v>
      </c>
      <c r="C2037" t="s">
        <v>55</v>
      </c>
    </row>
    <row r="2038" spans="1:3" hidden="1" x14ac:dyDescent="0.55000000000000004">
      <c r="A2038">
        <v>4555795429</v>
      </c>
      <c r="B2038">
        <v>25</v>
      </c>
      <c r="C2038" t="s">
        <v>55</v>
      </c>
    </row>
    <row r="2039" spans="1:3" x14ac:dyDescent="0.55000000000000004">
      <c r="A2039">
        <v>4555802508</v>
      </c>
      <c r="B2039">
        <v>16</v>
      </c>
      <c r="C2039" t="s">
        <v>55</v>
      </c>
    </row>
    <row r="2040" spans="1:3" x14ac:dyDescent="0.55000000000000004">
      <c r="A2040">
        <v>4555874667</v>
      </c>
      <c r="B2040">
        <v>10</v>
      </c>
      <c r="C2040" t="s">
        <v>55</v>
      </c>
    </row>
    <row r="2041" spans="1:3" x14ac:dyDescent="0.55000000000000004">
      <c r="A2041">
        <v>4555912522</v>
      </c>
      <c r="B2041">
        <v>12</v>
      </c>
      <c r="C2041" t="s">
        <v>55</v>
      </c>
    </row>
    <row r="2042" spans="1:3" hidden="1" x14ac:dyDescent="0.55000000000000004">
      <c r="A2042">
        <v>4555966234</v>
      </c>
      <c r="B2042">
        <v>29</v>
      </c>
      <c r="C2042" t="s">
        <v>55</v>
      </c>
    </row>
    <row r="2043" spans="1:3" hidden="1" x14ac:dyDescent="0.55000000000000004">
      <c r="A2043">
        <v>4556017225</v>
      </c>
      <c r="B2043">
        <v>26</v>
      </c>
      <c r="C2043" t="s">
        <v>55</v>
      </c>
    </row>
    <row r="2044" spans="1:3" x14ac:dyDescent="0.55000000000000004">
      <c r="A2044">
        <v>4556046643</v>
      </c>
      <c r="B2044">
        <v>5</v>
      </c>
      <c r="C2044" t="s">
        <v>55</v>
      </c>
    </row>
    <row r="2045" spans="1:3" x14ac:dyDescent="0.55000000000000004">
      <c r="A2045">
        <v>4556063059</v>
      </c>
      <c r="B2045">
        <v>9</v>
      </c>
      <c r="C2045" t="s">
        <v>55</v>
      </c>
    </row>
    <row r="2046" spans="1:3" x14ac:dyDescent="0.55000000000000004">
      <c r="A2046">
        <v>4556138615</v>
      </c>
      <c r="B2046">
        <v>17</v>
      </c>
      <c r="C2046" t="s">
        <v>55</v>
      </c>
    </row>
    <row r="2047" spans="1:3" x14ac:dyDescent="0.55000000000000004">
      <c r="A2047">
        <v>4556202059</v>
      </c>
      <c r="B2047">
        <v>13</v>
      </c>
      <c r="C2047" t="s">
        <v>55</v>
      </c>
    </row>
    <row r="2048" spans="1:3" x14ac:dyDescent="0.55000000000000004">
      <c r="A2048">
        <v>4556217527</v>
      </c>
      <c r="B2048">
        <v>3</v>
      </c>
      <c r="C2048" t="s">
        <v>55</v>
      </c>
    </row>
    <row r="2049" spans="1:3" hidden="1" x14ac:dyDescent="0.55000000000000004">
      <c r="A2049">
        <v>4556305662</v>
      </c>
      <c r="B2049">
        <v>32</v>
      </c>
      <c r="C2049" t="s">
        <v>55</v>
      </c>
    </row>
    <row r="2050" spans="1:3" hidden="1" x14ac:dyDescent="0.55000000000000004">
      <c r="A2050">
        <v>4800357605</v>
      </c>
      <c r="B2050">
        <v>24</v>
      </c>
      <c r="C2050" t="s">
        <v>1</v>
      </c>
    </row>
    <row r="2051" spans="1:3" hidden="1" x14ac:dyDescent="0.55000000000000004">
      <c r="A2051">
        <v>4800387665</v>
      </c>
      <c r="B2051">
        <v>34</v>
      </c>
      <c r="C2051" t="s">
        <v>746</v>
      </c>
    </row>
    <row r="2052" spans="1:3" hidden="1" x14ac:dyDescent="0.55000000000000004">
      <c r="A2052">
        <v>4800388483</v>
      </c>
      <c r="B2052">
        <v>34</v>
      </c>
      <c r="C2052" t="s">
        <v>0</v>
      </c>
    </row>
    <row r="2053" spans="1:3" x14ac:dyDescent="0.55000000000000004">
      <c r="A2053">
        <v>4800425607</v>
      </c>
      <c r="B2053">
        <v>8</v>
      </c>
      <c r="C2053" t="s">
        <v>747</v>
      </c>
    </row>
    <row r="2054" spans="1:3" x14ac:dyDescent="0.55000000000000004">
      <c r="A2054">
        <v>4800426425</v>
      </c>
      <c r="B2054">
        <v>8</v>
      </c>
      <c r="C2054" t="s">
        <v>0</v>
      </c>
    </row>
    <row r="2055" spans="1:3" hidden="1" x14ac:dyDescent="0.55000000000000004">
      <c r="A2055">
        <v>4800502312</v>
      </c>
      <c r="B2055">
        <v>28</v>
      </c>
      <c r="C2055" t="s">
        <v>748</v>
      </c>
    </row>
    <row r="2056" spans="1:3" hidden="1" x14ac:dyDescent="0.55000000000000004">
      <c r="A2056">
        <v>4800503130</v>
      </c>
      <c r="B2056">
        <v>28</v>
      </c>
      <c r="C2056" t="s">
        <v>0</v>
      </c>
    </row>
    <row r="2057" spans="1:3" x14ac:dyDescent="0.55000000000000004">
      <c r="A2057">
        <v>4800543189</v>
      </c>
      <c r="B2057">
        <v>11</v>
      </c>
      <c r="C2057" t="s">
        <v>749</v>
      </c>
    </row>
    <row r="2058" spans="1:3" x14ac:dyDescent="0.55000000000000004">
      <c r="A2058">
        <v>4800544008</v>
      </c>
      <c r="B2058">
        <v>11</v>
      </c>
      <c r="C2058" t="s">
        <v>0</v>
      </c>
    </row>
    <row r="2059" spans="1:3" hidden="1" x14ac:dyDescent="0.55000000000000004">
      <c r="A2059">
        <v>4800564253</v>
      </c>
      <c r="B2059">
        <v>31</v>
      </c>
      <c r="C2059" t="s">
        <v>750</v>
      </c>
    </row>
    <row r="2060" spans="1:3" hidden="1" x14ac:dyDescent="0.55000000000000004">
      <c r="A2060">
        <v>4800565071</v>
      </c>
      <c r="B2060">
        <v>31</v>
      </c>
      <c r="C2060" t="s">
        <v>0</v>
      </c>
    </row>
    <row r="2061" spans="1:3" x14ac:dyDescent="0.55000000000000004">
      <c r="A2061">
        <v>4800588906</v>
      </c>
      <c r="B2061">
        <v>2</v>
      </c>
      <c r="C2061" t="s">
        <v>751</v>
      </c>
    </row>
    <row r="2062" spans="1:3" x14ac:dyDescent="0.55000000000000004">
      <c r="A2062">
        <v>4800589724</v>
      </c>
      <c r="B2062">
        <v>2</v>
      </c>
      <c r="C2062" t="s">
        <v>0</v>
      </c>
    </row>
    <row r="2063" spans="1:3" x14ac:dyDescent="0.55000000000000004">
      <c r="A2063">
        <v>4800603497</v>
      </c>
      <c r="B2063">
        <v>6</v>
      </c>
      <c r="C2063" t="s">
        <v>752</v>
      </c>
    </row>
    <row r="2064" spans="1:3" x14ac:dyDescent="0.55000000000000004">
      <c r="A2064">
        <v>4800604315</v>
      </c>
      <c r="B2064">
        <v>6</v>
      </c>
      <c r="C2064" t="s">
        <v>0</v>
      </c>
    </row>
    <row r="2065" spans="1:3" hidden="1" x14ac:dyDescent="0.55000000000000004">
      <c r="A2065">
        <v>4800604707</v>
      </c>
      <c r="B2065">
        <v>30</v>
      </c>
      <c r="C2065" t="s">
        <v>753</v>
      </c>
    </row>
    <row r="2066" spans="1:3" hidden="1" x14ac:dyDescent="0.55000000000000004">
      <c r="A2066">
        <v>4800605526</v>
      </c>
      <c r="B2066">
        <v>30</v>
      </c>
      <c r="C2066" t="s">
        <v>0</v>
      </c>
    </row>
    <row r="2067" spans="1:3" hidden="1" x14ac:dyDescent="0.55000000000000004">
      <c r="A2067">
        <v>4800649083</v>
      </c>
      <c r="B2067">
        <v>18</v>
      </c>
      <c r="C2067" t="s">
        <v>1</v>
      </c>
    </row>
    <row r="2068" spans="1:3" x14ac:dyDescent="0.55000000000000004">
      <c r="A2068">
        <v>4800701122</v>
      </c>
      <c r="B2068">
        <v>4</v>
      </c>
      <c r="C2068" t="s">
        <v>754</v>
      </c>
    </row>
    <row r="2069" spans="1:3" x14ac:dyDescent="0.55000000000000004">
      <c r="A2069">
        <v>4800701941</v>
      </c>
      <c r="B2069">
        <v>4</v>
      </c>
      <c r="C2069" t="s">
        <v>0</v>
      </c>
    </row>
    <row r="2070" spans="1:3" hidden="1" x14ac:dyDescent="0.55000000000000004">
      <c r="A2070">
        <v>4800715964</v>
      </c>
      <c r="B2070">
        <v>33</v>
      </c>
      <c r="C2070" t="s">
        <v>755</v>
      </c>
    </row>
    <row r="2071" spans="1:3" hidden="1" x14ac:dyDescent="0.55000000000000004">
      <c r="A2071">
        <v>4800716782</v>
      </c>
      <c r="B2071">
        <v>33</v>
      </c>
      <c r="C2071" t="s">
        <v>0</v>
      </c>
    </row>
    <row r="2072" spans="1:3" x14ac:dyDescent="0.55000000000000004">
      <c r="A2072">
        <v>4800735035</v>
      </c>
      <c r="B2072">
        <v>1</v>
      </c>
      <c r="C2072" t="s">
        <v>756</v>
      </c>
    </row>
    <row r="2073" spans="1:3" x14ac:dyDescent="0.55000000000000004">
      <c r="A2073">
        <v>4800735853</v>
      </c>
      <c r="B2073">
        <v>1</v>
      </c>
      <c r="C2073" t="s">
        <v>0</v>
      </c>
    </row>
    <row r="2074" spans="1:3" hidden="1" x14ac:dyDescent="0.55000000000000004">
      <c r="A2074">
        <v>4800746252</v>
      </c>
      <c r="B2074">
        <v>27</v>
      </c>
      <c r="C2074" t="s">
        <v>757</v>
      </c>
    </row>
    <row r="2075" spans="1:3" hidden="1" x14ac:dyDescent="0.55000000000000004">
      <c r="A2075">
        <v>4800747070</v>
      </c>
      <c r="B2075">
        <v>27</v>
      </c>
      <c r="C2075" t="s">
        <v>0</v>
      </c>
    </row>
    <row r="2076" spans="1:3" x14ac:dyDescent="0.55000000000000004">
      <c r="A2076">
        <v>4800754517</v>
      </c>
      <c r="B2076">
        <v>7</v>
      </c>
      <c r="C2076" t="s">
        <v>758</v>
      </c>
    </row>
    <row r="2077" spans="1:3" x14ac:dyDescent="0.55000000000000004">
      <c r="A2077">
        <v>4800755336</v>
      </c>
      <c r="B2077">
        <v>7</v>
      </c>
      <c r="C2077" t="s">
        <v>0</v>
      </c>
    </row>
    <row r="2078" spans="1:3" hidden="1" x14ac:dyDescent="0.55000000000000004">
      <c r="A2078">
        <v>4800795058</v>
      </c>
      <c r="B2078">
        <v>20</v>
      </c>
      <c r="C2078" t="s">
        <v>1</v>
      </c>
    </row>
    <row r="2079" spans="1:3" x14ac:dyDescent="0.55000000000000004">
      <c r="A2079">
        <v>4800802839</v>
      </c>
      <c r="B2079">
        <v>14</v>
      </c>
      <c r="C2079" t="s">
        <v>759</v>
      </c>
    </row>
    <row r="2080" spans="1:3" x14ac:dyDescent="0.55000000000000004">
      <c r="A2080">
        <v>4800803658</v>
      </c>
      <c r="B2080">
        <v>14</v>
      </c>
      <c r="C2080" t="s">
        <v>0</v>
      </c>
    </row>
    <row r="2081" spans="1:3" x14ac:dyDescent="0.55000000000000004">
      <c r="A2081">
        <v>4800815321</v>
      </c>
      <c r="B2081">
        <v>15</v>
      </c>
      <c r="C2081" t="s">
        <v>760</v>
      </c>
    </row>
    <row r="2082" spans="1:3" x14ac:dyDescent="0.55000000000000004">
      <c r="A2082">
        <v>4800816139</v>
      </c>
      <c r="B2082">
        <v>15</v>
      </c>
      <c r="C2082" t="s">
        <v>0</v>
      </c>
    </row>
    <row r="2083" spans="1:3" hidden="1" x14ac:dyDescent="0.55000000000000004">
      <c r="A2083">
        <v>4800827672</v>
      </c>
      <c r="B2083">
        <v>25</v>
      </c>
      <c r="C2083" t="s">
        <v>761</v>
      </c>
    </row>
    <row r="2084" spans="1:3" hidden="1" x14ac:dyDescent="0.55000000000000004">
      <c r="A2084">
        <v>4800828491</v>
      </c>
      <c r="B2084">
        <v>25</v>
      </c>
      <c r="C2084" t="s">
        <v>0</v>
      </c>
    </row>
    <row r="2085" spans="1:3" x14ac:dyDescent="0.55000000000000004">
      <c r="A2085">
        <v>4800833496</v>
      </c>
      <c r="B2085">
        <v>16</v>
      </c>
      <c r="C2085" t="s">
        <v>762</v>
      </c>
    </row>
    <row r="2086" spans="1:3" x14ac:dyDescent="0.55000000000000004">
      <c r="A2086">
        <v>4800834315</v>
      </c>
      <c r="B2086">
        <v>16</v>
      </c>
      <c r="C2086" t="s">
        <v>0</v>
      </c>
    </row>
    <row r="2087" spans="1:3" x14ac:dyDescent="0.55000000000000004">
      <c r="A2087">
        <v>4800909303</v>
      </c>
      <c r="B2087">
        <v>10</v>
      </c>
      <c r="C2087" t="s">
        <v>763</v>
      </c>
    </row>
    <row r="2088" spans="1:3" x14ac:dyDescent="0.55000000000000004">
      <c r="A2088">
        <v>4800910121</v>
      </c>
      <c r="B2088">
        <v>10</v>
      </c>
      <c r="C2088" t="s">
        <v>0</v>
      </c>
    </row>
    <row r="2089" spans="1:3" x14ac:dyDescent="0.55000000000000004">
      <c r="A2089">
        <v>4800947092</v>
      </c>
      <c r="B2089">
        <v>12</v>
      </c>
      <c r="C2089" t="s">
        <v>764</v>
      </c>
    </row>
    <row r="2090" spans="1:3" x14ac:dyDescent="0.55000000000000004">
      <c r="A2090">
        <v>4800947911</v>
      </c>
      <c r="B2090">
        <v>12</v>
      </c>
      <c r="C2090" t="s">
        <v>0</v>
      </c>
    </row>
    <row r="2091" spans="1:3" hidden="1" x14ac:dyDescent="0.55000000000000004">
      <c r="A2091">
        <v>4800985635</v>
      </c>
      <c r="B2091">
        <v>22</v>
      </c>
      <c r="C2091" t="s">
        <v>1</v>
      </c>
    </row>
    <row r="2092" spans="1:3" hidden="1" x14ac:dyDescent="0.55000000000000004">
      <c r="A2092">
        <v>4800997551</v>
      </c>
      <c r="B2092">
        <v>29</v>
      </c>
      <c r="C2092" t="s">
        <v>765</v>
      </c>
    </row>
    <row r="2093" spans="1:3" hidden="1" x14ac:dyDescent="0.55000000000000004">
      <c r="A2093">
        <v>4800998369</v>
      </c>
      <c r="B2093">
        <v>29</v>
      </c>
      <c r="C2093" t="s">
        <v>0</v>
      </c>
    </row>
    <row r="2094" spans="1:3" hidden="1" x14ac:dyDescent="0.55000000000000004">
      <c r="A2094">
        <v>4801041636</v>
      </c>
      <c r="B2094">
        <v>19</v>
      </c>
      <c r="C2094" t="s">
        <v>1</v>
      </c>
    </row>
    <row r="2095" spans="1:3" hidden="1" x14ac:dyDescent="0.55000000000000004">
      <c r="A2095">
        <v>4801051092</v>
      </c>
      <c r="B2095">
        <v>26</v>
      </c>
      <c r="C2095" t="s">
        <v>766</v>
      </c>
    </row>
    <row r="2096" spans="1:3" hidden="1" x14ac:dyDescent="0.55000000000000004">
      <c r="A2096">
        <v>4801051911</v>
      </c>
      <c r="B2096">
        <v>26</v>
      </c>
      <c r="C2096" t="s">
        <v>0</v>
      </c>
    </row>
    <row r="2097" spans="1:3" x14ac:dyDescent="0.55000000000000004">
      <c r="A2097">
        <v>4801061249</v>
      </c>
      <c r="B2097">
        <v>9</v>
      </c>
      <c r="C2097" t="s">
        <v>767</v>
      </c>
    </row>
    <row r="2098" spans="1:3" x14ac:dyDescent="0.55000000000000004">
      <c r="A2098">
        <v>4801062067</v>
      </c>
      <c r="B2098">
        <v>9</v>
      </c>
      <c r="C2098" t="s">
        <v>0</v>
      </c>
    </row>
    <row r="2099" spans="1:3" x14ac:dyDescent="0.55000000000000004">
      <c r="A2099">
        <v>4801068005</v>
      </c>
      <c r="B2099">
        <v>5</v>
      </c>
      <c r="C2099" t="s">
        <v>768</v>
      </c>
    </row>
    <row r="2100" spans="1:3" x14ac:dyDescent="0.55000000000000004">
      <c r="A2100">
        <v>4801068824</v>
      </c>
      <c r="B2100">
        <v>5</v>
      </c>
      <c r="C2100" t="s">
        <v>0</v>
      </c>
    </row>
    <row r="2101" spans="1:3" x14ac:dyDescent="0.55000000000000004">
      <c r="A2101">
        <v>4801169608</v>
      </c>
      <c r="B2101">
        <v>17</v>
      </c>
      <c r="C2101" t="s">
        <v>769</v>
      </c>
    </row>
    <row r="2102" spans="1:3" x14ac:dyDescent="0.55000000000000004">
      <c r="A2102">
        <v>4801170426</v>
      </c>
      <c r="B2102">
        <v>17</v>
      </c>
      <c r="C2102" t="s">
        <v>0</v>
      </c>
    </row>
    <row r="2103" spans="1:3" hidden="1" x14ac:dyDescent="0.55000000000000004">
      <c r="A2103">
        <v>4801229248</v>
      </c>
      <c r="B2103">
        <v>21</v>
      </c>
      <c r="C2103" t="s">
        <v>1</v>
      </c>
    </row>
    <row r="2104" spans="1:3" x14ac:dyDescent="0.55000000000000004">
      <c r="A2104">
        <v>4801236710</v>
      </c>
      <c r="B2104">
        <v>13</v>
      </c>
      <c r="C2104" t="s">
        <v>770</v>
      </c>
    </row>
    <row r="2105" spans="1:3" x14ac:dyDescent="0.55000000000000004">
      <c r="A2105">
        <v>4801237529</v>
      </c>
      <c r="B2105">
        <v>13</v>
      </c>
      <c r="C2105" t="s">
        <v>0</v>
      </c>
    </row>
    <row r="2106" spans="1:3" x14ac:dyDescent="0.55000000000000004">
      <c r="A2106">
        <v>4801252134</v>
      </c>
      <c r="B2106">
        <v>3</v>
      </c>
      <c r="C2106" t="s">
        <v>771</v>
      </c>
    </row>
    <row r="2107" spans="1:3" x14ac:dyDescent="0.55000000000000004">
      <c r="A2107">
        <v>4801252952</v>
      </c>
      <c r="B2107">
        <v>3</v>
      </c>
      <c r="C2107" t="s">
        <v>0</v>
      </c>
    </row>
    <row r="2108" spans="1:3" hidden="1" x14ac:dyDescent="0.55000000000000004">
      <c r="A2108">
        <v>4801267804</v>
      </c>
      <c r="B2108">
        <v>23</v>
      </c>
      <c r="C2108" t="s">
        <v>1</v>
      </c>
    </row>
    <row r="2109" spans="1:3" hidden="1" x14ac:dyDescent="0.55000000000000004">
      <c r="A2109">
        <v>4801337906</v>
      </c>
      <c r="B2109">
        <v>32</v>
      </c>
      <c r="C2109" t="s">
        <v>772</v>
      </c>
    </row>
    <row r="2110" spans="1:3" hidden="1" x14ac:dyDescent="0.55000000000000004">
      <c r="A2110">
        <v>4801338724</v>
      </c>
      <c r="B2110">
        <v>32</v>
      </c>
      <c r="C2110" t="s">
        <v>0</v>
      </c>
    </row>
    <row r="2111" spans="1:3" hidden="1" x14ac:dyDescent="0.55000000000000004">
      <c r="A2111">
        <v>4830385612</v>
      </c>
      <c r="B2111">
        <v>34</v>
      </c>
      <c r="C2111" t="s">
        <v>773</v>
      </c>
    </row>
    <row r="2112" spans="1:3" x14ac:dyDescent="0.55000000000000004">
      <c r="A2112">
        <v>4830423542</v>
      </c>
      <c r="B2112">
        <v>8</v>
      </c>
      <c r="C2112" t="s">
        <v>773</v>
      </c>
    </row>
    <row r="2113" spans="1:3" hidden="1" x14ac:dyDescent="0.55000000000000004">
      <c r="A2113">
        <v>4830500231</v>
      </c>
      <c r="B2113">
        <v>28</v>
      </c>
      <c r="C2113" t="s">
        <v>773</v>
      </c>
    </row>
    <row r="2114" spans="1:3" x14ac:dyDescent="0.55000000000000004">
      <c r="A2114">
        <v>4830541187</v>
      </c>
      <c r="B2114">
        <v>11</v>
      </c>
      <c r="C2114" t="s">
        <v>773</v>
      </c>
    </row>
    <row r="2115" spans="1:3" hidden="1" x14ac:dyDescent="0.55000000000000004">
      <c r="A2115">
        <v>4830562189</v>
      </c>
      <c r="B2115">
        <v>31</v>
      </c>
      <c r="C2115" t="s">
        <v>773</v>
      </c>
    </row>
    <row r="2116" spans="1:3" x14ac:dyDescent="0.55000000000000004">
      <c r="A2116">
        <v>4830586847</v>
      </c>
      <c r="B2116">
        <v>2</v>
      </c>
      <c r="C2116" t="s">
        <v>773</v>
      </c>
    </row>
    <row r="2117" spans="1:3" x14ac:dyDescent="0.55000000000000004">
      <c r="A2117">
        <v>4830601383</v>
      </c>
      <c r="B2117">
        <v>6</v>
      </c>
      <c r="C2117" t="s">
        <v>773</v>
      </c>
    </row>
    <row r="2118" spans="1:3" hidden="1" x14ac:dyDescent="0.55000000000000004">
      <c r="A2118">
        <v>4830602696</v>
      </c>
      <c r="B2118">
        <v>30</v>
      </c>
      <c r="C2118" t="s">
        <v>773</v>
      </c>
    </row>
    <row r="2119" spans="1:3" hidden="1" x14ac:dyDescent="0.55000000000000004">
      <c r="A2119">
        <v>4830623777</v>
      </c>
      <c r="B2119">
        <v>21</v>
      </c>
      <c r="C2119" t="s">
        <v>774</v>
      </c>
    </row>
    <row r="2120" spans="1:3" hidden="1" x14ac:dyDescent="0.55000000000000004">
      <c r="A2120">
        <v>4830657309</v>
      </c>
      <c r="B2120">
        <v>21</v>
      </c>
      <c r="C2120" t="s">
        <v>775</v>
      </c>
    </row>
    <row r="2121" spans="1:3" x14ac:dyDescent="0.55000000000000004">
      <c r="A2121">
        <v>4830699130</v>
      </c>
      <c r="B2121">
        <v>4</v>
      </c>
      <c r="C2121" t="s">
        <v>773</v>
      </c>
    </row>
    <row r="2122" spans="1:3" hidden="1" x14ac:dyDescent="0.55000000000000004">
      <c r="A2122">
        <v>4830713867</v>
      </c>
      <c r="B2122">
        <v>33</v>
      </c>
      <c r="C2122" t="s">
        <v>773</v>
      </c>
    </row>
    <row r="2123" spans="1:3" x14ac:dyDescent="0.55000000000000004">
      <c r="A2123">
        <v>4830732923</v>
      </c>
      <c r="B2123">
        <v>1</v>
      </c>
      <c r="C2123" t="s">
        <v>773</v>
      </c>
    </row>
    <row r="2124" spans="1:3" hidden="1" x14ac:dyDescent="0.55000000000000004">
      <c r="A2124">
        <v>4830737733</v>
      </c>
      <c r="B2124">
        <v>24</v>
      </c>
      <c r="C2124" t="s">
        <v>776</v>
      </c>
    </row>
    <row r="2125" spans="1:3" hidden="1" x14ac:dyDescent="0.55000000000000004">
      <c r="A2125">
        <v>4830744220</v>
      </c>
      <c r="B2125">
        <v>27</v>
      </c>
      <c r="C2125" t="s">
        <v>773</v>
      </c>
    </row>
    <row r="2126" spans="1:3" x14ac:dyDescent="0.55000000000000004">
      <c r="A2126">
        <v>4830767551</v>
      </c>
      <c r="B2126">
        <v>7</v>
      </c>
      <c r="C2126" t="s">
        <v>773</v>
      </c>
    </row>
    <row r="2127" spans="1:3" hidden="1" x14ac:dyDescent="0.55000000000000004">
      <c r="A2127">
        <v>4830795295</v>
      </c>
      <c r="B2127">
        <v>20</v>
      </c>
      <c r="C2127" t="s">
        <v>777</v>
      </c>
    </row>
    <row r="2128" spans="1:3" x14ac:dyDescent="0.55000000000000004">
      <c r="A2128">
        <v>4830800869</v>
      </c>
      <c r="B2128">
        <v>14</v>
      </c>
      <c r="C2128" t="s">
        <v>773</v>
      </c>
    </row>
    <row r="2129" spans="1:3" x14ac:dyDescent="0.55000000000000004">
      <c r="A2129">
        <v>4830813321</v>
      </c>
      <c r="B2129">
        <v>15</v>
      </c>
      <c r="C2129" t="s">
        <v>773</v>
      </c>
    </row>
    <row r="2130" spans="1:3" hidden="1" x14ac:dyDescent="0.55000000000000004">
      <c r="A2130">
        <v>4830826032</v>
      </c>
      <c r="B2130">
        <v>25</v>
      </c>
      <c r="C2130" t="s">
        <v>773</v>
      </c>
    </row>
    <row r="2131" spans="1:3" x14ac:dyDescent="0.55000000000000004">
      <c r="A2131">
        <v>4830831481</v>
      </c>
      <c r="B2131">
        <v>16</v>
      </c>
      <c r="C2131" t="s">
        <v>773</v>
      </c>
    </row>
    <row r="2132" spans="1:3" hidden="1" x14ac:dyDescent="0.55000000000000004">
      <c r="A2132">
        <v>4830852285</v>
      </c>
      <c r="B2132">
        <v>24</v>
      </c>
      <c r="C2132" t="s">
        <v>778</v>
      </c>
    </row>
    <row r="2133" spans="1:3" hidden="1" x14ac:dyDescent="0.55000000000000004">
      <c r="A2133">
        <v>4830859994</v>
      </c>
      <c r="B2133">
        <v>22</v>
      </c>
      <c r="C2133" t="s">
        <v>779</v>
      </c>
    </row>
    <row r="2134" spans="1:3" hidden="1" x14ac:dyDescent="0.55000000000000004">
      <c r="A2134">
        <v>4830860385</v>
      </c>
      <c r="B2134">
        <v>24</v>
      </c>
      <c r="C2134" t="s">
        <v>780</v>
      </c>
    </row>
    <row r="2135" spans="1:3" x14ac:dyDescent="0.55000000000000004">
      <c r="A2135">
        <v>4830907252</v>
      </c>
      <c r="B2135">
        <v>10</v>
      </c>
      <c r="C2135" t="s">
        <v>773</v>
      </c>
    </row>
    <row r="2136" spans="1:3" hidden="1" x14ac:dyDescent="0.55000000000000004">
      <c r="A2136">
        <v>4830920966</v>
      </c>
      <c r="B2136">
        <v>23</v>
      </c>
      <c r="C2136" t="s">
        <v>781</v>
      </c>
    </row>
    <row r="2137" spans="1:3" hidden="1" x14ac:dyDescent="0.55000000000000004">
      <c r="A2137">
        <v>4830929068</v>
      </c>
      <c r="B2137">
        <v>23</v>
      </c>
      <c r="C2137" t="s">
        <v>782</v>
      </c>
    </row>
    <row r="2138" spans="1:3" x14ac:dyDescent="0.55000000000000004">
      <c r="A2138">
        <v>4830945153</v>
      </c>
      <c r="B2138">
        <v>12</v>
      </c>
      <c r="C2138" t="s">
        <v>773</v>
      </c>
    </row>
    <row r="2139" spans="1:3" hidden="1" x14ac:dyDescent="0.55000000000000004">
      <c r="A2139">
        <v>4830995506</v>
      </c>
      <c r="B2139">
        <v>29</v>
      </c>
      <c r="C2139" t="s">
        <v>773</v>
      </c>
    </row>
    <row r="2140" spans="1:3" hidden="1" x14ac:dyDescent="0.55000000000000004">
      <c r="A2140">
        <v>4831006183</v>
      </c>
      <c r="B2140">
        <v>21</v>
      </c>
      <c r="C2140" t="s">
        <v>783</v>
      </c>
    </row>
    <row r="2141" spans="1:3" hidden="1" x14ac:dyDescent="0.55000000000000004">
      <c r="A2141">
        <v>4831049001</v>
      </c>
      <c r="B2141">
        <v>26</v>
      </c>
      <c r="C2141" t="s">
        <v>773</v>
      </c>
    </row>
    <row r="2142" spans="1:3" x14ac:dyDescent="0.55000000000000004">
      <c r="A2142">
        <v>4831059204</v>
      </c>
      <c r="B2142">
        <v>9</v>
      </c>
      <c r="C2142" t="s">
        <v>773</v>
      </c>
    </row>
    <row r="2143" spans="1:3" x14ac:dyDescent="0.55000000000000004">
      <c r="A2143">
        <v>4831065838</v>
      </c>
      <c r="B2143">
        <v>5</v>
      </c>
      <c r="C2143" t="s">
        <v>773</v>
      </c>
    </row>
    <row r="2144" spans="1:3" hidden="1" x14ac:dyDescent="0.55000000000000004">
      <c r="A2144">
        <v>4831102741</v>
      </c>
      <c r="B2144">
        <v>21</v>
      </c>
      <c r="C2144" t="s">
        <v>784</v>
      </c>
    </row>
    <row r="2145" spans="1:3" hidden="1" x14ac:dyDescent="0.55000000000000004">
      <c r="A2145">
        <v>4831124499</v>
      </c>
      <c r="B2145">
        <v>21</v>
      </c>
      <c r="C2145" t="s">
        <v>785</v>
      </c>
    </row>
    <row r="2146" spans="1:3" hidden="1" x14ac:dyDescent="0.55000000000000004">
      <c r="A2146">
        <v>4831159578</v>
      </c>
      <c r="B2146">
        <v>20</v>
      </c>
      <c r="C2146" t="s">
        <v>786</v>
      </c>
    </row>
    <row r="2147" spans="1:3" x14ac:dyDescent="0.55000000000000004">
      <c r="A2147">
        <v>4831167588</v>
      </c>
      <c r="B2147">
        <v>17</v>
      </c>
      <c r="C2147" t="s">
        <v>773</v>
      </c>
    </row>
    <row r="2148" spans="1:3" x14ac:dyDescent="0.55000000000000004">
      <c r="A2148">
        <v>4831234644</v>
      </c>
      <c r="B2148">
        <v>13</v>
      </c>
      <c r="C2148" t="s">
        <v>773</v>
      </c>
    </row>
    <row r="2149" spans="1:3" x14ac:dyDescent="0.55000000000000004">
      <c r="A2149">
        <v>4831250112</v>
      </c>
      <c r="B2149">
        <v>3</v>
      </c>
      <c r="C2149" t="s">
        <v>773</v>
      </c>
    </row>
    <row r="2150" spans="1:3" hidden="1" x14ac:dyDescent="0.55000000000000004">
      <c r="A2150">
        <v>4831336250</v>
      </c>
      <c r="B2150">
        <v>32</v>
      </c>
      <c r="C2150" t="s">
        <v>773</v>
      </c>
    </row>
    <row r="2151" spans="1:3" hidden="1" x14ac:dyDescent="0.55000000000000004">
      <c r="A2151">
        <v>4831378283</v>
      </c>
      <c r="B2151">
        <v>21</v>
      </c>
      <c r="C2151" t="s">
        <v>787</v>
      </c>
    </row>
    <row r="2152" spans="1:3" hidden="1" x14ac:dyDescent="0.55000000000000004">
      <c r="A2152">
        <v>4831389828</v>
      </c>
      <c r="B2152">
        <v>19</v>
      </c>
      <c r="C2152" t="s">
        <v>788</v>
      </c>
    </row>
    <row r="2153" spans="1:3" hidden="1" x14ac:dyDescent="0.55000000000000004">
      <c r="A2153">
        <v>4831513267</v>
      </c>
      <c r="B2153">
        <v>21</v>
      </c>
      <c r="C2153" t="s">
        <v>789</v>
      </c>
    </row>
    <row r="2154" spans="1:3" hidden="1" x14ac:dyDescent="0.55000000000000004">
      <c r="A2154">
        <v>4831524544</v>
      </c>
      <c r="B2154">
        <v>21</v>
      </c>
      <c r="C2154" t="s">
        <v>790</v>
      </c>
    </row>
    <row r="2155" spans="1:3" hidden="1" x14ac:dyDescent="0.55000000000000004">
      <c r="A2155">
        <v>4831551997</v>
      </c>
      <c r="B2155">
        <v>21</v>
      </c>
      <c r="C2155" t="s">
        <v>791</v>
      </c>
    </row>
    <row r="2156" spans="1:3" hidden="1" x14ac:dyDescent="0.55000000000000004">
      <c r="A2156">
        <v>4831559424</v>
      </c>
      <c r="B2156">
        <v>21</v>
      </c>
      <c r="C2156" t="s">
        <v>792</v>
      </c>
    </row>
    <row r="2157" spans="1:3" hidden="1" x14ac:dyDescent="0.55000000000000004">
      <c r="A2157">
        <v>4831589841</v>
      </c>
      <c r="B2157">
        <v>21</v>
      </c>
      <c r="C2157" t="s">
        <v>793</v>
      </c>
    </row>
    <row r="2158" spans="1:3" hidden="1" x14ac:dyDescent="0.55000000000000004">
      <c r="A2158">
        <v>4831596955</v>
      </c>
      <c r="B2158">
        <v>21</v>
      </c>
      <c r="C2158" t="s">
        <v>794</v>
      </c>
    </row>
    <row r="2159" spans="1:3" hidden="1" x14ac:dyDescent="0.55000000000000004">
      <c r="A2159">
        <v>4832014708</v>
      </c>
      <c r="B2159">
        <v>21</v>
      </c>
      <c r="C2159" t="s">
        <v>795</v>
      </c>
    </row>
    <row r="2160" spans="1:3" hidden="1" x14ac:dyDescent="0.55000000000000004">
      <c r="A2160">
        <v>4832143515</v>
      </c>
      <c r="B2160">
        <v>21</v>
      </c>
      <c r="C2160" t="s">
        <v>796</v>
      </c>
    </row>
    <row r="2161" spans="1:3" hidden="1" x14ac:dyDescent="0.55000000000000004">
      <c r="A2161">
        <v>4832165281</v>
      </c>
      <c r="B2161">
        <v>21</v>
      </c>
      <c r="C2161" t="s">
        <v>797</v>
      </c>
    </row>
    <row r="2162" spans="1:3" hidden="1" x14ac:dyDescent="0.55000000000000004">
      <c r="A2162">
        <v>4833005338</v>
      </c>
      <c r="B2162">
        <v>21</v>
      </c>
      <c r="C2162" t="s">
        <v>798</v>
      </c>
    </row>
    <row r="2163" spans="1:3" hidden="1" x14ac:dyDescent="0.55000000000000004">
      <c r="A2163">
        <v>4834645077</v>
      </c>
      <c r="B2163">
        <v>21</v>
      </c>
      <c r="C2163" t="s">
        <v>799</v>
      </c>
    </row>
    <row r="2164" spans="1:3" hidden="1" x14ac:dyDescent="0.55000000000000004">
      <c r="A2164">
        <v>4855384303</v>
      </c>
      <c r="B2164">
        <v>34</v>
      </c>
      <c r="C2164" t="s">
        <v>55</v>
      </c>
    </row>
    <row r="2165" spans="1:3" x14ac:dyDescent="0.55000000000000004">
      <c r="A2165">
        <v>4855422187</v>
      </c>
      <c r="B2165">
        <v>8</v>
      </c>
      <c r="C2165" t="s">
        <v>55</v>
      </c>
    </row>
    <row r="2166" spans="1:3" hidden="1" x14ac:dyDescent="0.55000000000000004">
      <c r="A2166">
        <v>4855498922</v>
      </c>
      <c r="B2166">
        <v>28</v>
      </c>
      <c r="C2166" t="s">
        <v>55</v>
      </c>
    </row>
    <row r="2167" spans="1:3" x14ac:dyDescent="0.55000000000000004">
      <c r="A2167">
        <v>4855539878</v>
      </c>
      <c r="B2167">
        <v>11</v>
      </c>
      <c r="C2167" t="s">
        <v>55</v>
      </c>
    </row>
    <row r="2168" spans="1:3" hidden="1" x14ac:dyDescent="0.55000000000000004">
      <c r="A2168">
        <v>4855560880</v>
      </c>
      <c r="B2168">
        <v>31</v>
      </c>
      <c r="C2168" t="s">
        <v>55</v>
      </c>
    </row>
    <row r="2169" spans="1:3" x14ac:dyDescent="0.55000000000000004">
      <c r="A2169">
        <v>4855585538</v>
      </c>
      <c r="B2169">
        <v>2</v>
      </c>
      <c r="C2169" t="s">
        <v>55</v>
      </c>
    </row>
    <row r="2170" spans="1:3" x14ac:dyDescent="0.55000000000000004">
      <c r="A2170">
        <v>4855600074</v>
      </c>
      <c r="B2170">
        <v>6</v>
      </c>
      <c r="C2170" t="s">
        <v>55</v>
      </c>
    </row>
    <row r="2171" spans="1:3" hidden="1" x14ac:dyDescent="0.55000000000000004">
      <c r="A2171">
        <v>4855601341</v>
      </c>
      <c r="B2171">
        <v>30</v>
      </c>
      <c r="C2171" t="s">
        <v>55</v>
      </c>
    </row>
    <row r="2172" spans="1:3" x14ac:dyDescent="0.55000000000000004">
      <c r="A2172">
        <v>4855697776</v>
      </c>
      <c r="B2172">
        <v>4</v>
      </c>
      <c r="C2172" t="s">
        <v>55</v>
      </c>
    </row>
    <row r="2173" spans="1:3" hidden="1" x14ac:dyDescent="0.55000000000000004">
      <c r="A2173">
        <v>4855712558</v>
      </c>
      <c r="B2173">
        <v>33</v>
      </c>
      <c r="C2173" t="s">
        <v>55</v>
      </c>
    </row>
    <row r="2174" spans="1:3" x14ac:dyDescent="0.55000000000000004">
      <c r="A2174">
        <v>4855731614</v>
      </c>
      <c r="B2174">
        <v>1</v>
      </c>
      <c r="C2174" t="s">
        <v>55</v>
      </c>
    </row>
    <row r="2175" spans="1:3" hidden="1" x14ac:dyDescent="0.55000000000000004">
      <c r="A2175">
        <v>4855742865</v>
      </c>
      <c r="B2175">
        <v>27</v>
      </c>
      <c r="C2175" t="s">
        <v>55</v>
      </c>
    </row>
    <row r="2176" spans="1:3" x14ac:dyDescent="0.55000000000000004">
      <c r="A2176">
        <v>4855751188</v>
      </c>
      <c r="B2176">
        <v>7</v>
      </c>
      <c r="C2176" t="s">
        <v>55</v>
      </c>
    </row>
    <row r="2177" spans="1:3" x14ac:dyDescent="0.55000000000000004">
      <c r="A2177">
        <v>4855799515</v>
      </c>
      <c r="B2177">
        <v>14</v>
      </c>
      <c r="C2177" t="s">
        <v>55</v>
      </c>
    </row>
    <row r="2178" spans="1:3" x14ac:dyDescent="0.55000000000000004">
      <c r="A2178">
        <v>4855811967</v>
      </c>
      <c r="B2178">
        <v>15</v>
      </c>
      <c r="C2178" t="s">
        <v>55</v>
      </c>
    </row>
    <row r="2179" spans="1:3" hidden="1" x14ac:dyDescent="0.55000000000000004">
      <c r="A2179">
        <v>4855824769</v>
      </c>
      <c r="B2179">
        <v>25</v>
      </c>
      <c r="C2179" t="s">
        <v>55</v>
      </c>
    </row>
    <row r="2180" spans="1:3" x14ac:dyDescent="0.55000000000000004">
      <c r="A2180">
        <v>4855830172</v>
      </c>
      <c r="B2180">
        <v>16</v>
      </c>
      <c r="C2180" t="s">
        <v>55</v>
      </c>
    </row>
    <row r="2181" spans="1:3" x14ac:dyDescent="0.55000000000000004">
      <c r="A2181">
        <v>4855905898</v>
      </c>
      <c r="B2181">
        <v>10</v>
      </c>
      <c r="C2181" t="s">
        <v>55</v>
      </c>
    </row>
    <row r="2182" spans="1:3" x14ac:dyDescent="0.55000000000000004">
      <c r="A2182">
        <v>4855943753</v>
      </c>
      <c r="B2182">
        <v>12</v>
      </c>
      <c r="C2182" t="s">
        <v>55</v>
      </c>
    </row>
    <row r="2183" spans="1:3" hidden="1" x14ac:dyDescent="0.55000000000000004">
      <c r="A2183">
        <v>4855994197</v>
      </c>
      <c r="B2183">
        <v>29</v>
      </c>
      <c r="C2183" t="s">
        <v>55</v>
      </c>
    </row>
    <row r="2184" spans="1:3" hidden="1" x14ac:dyDescent="0.55000000000000004">
      <c r="A2184">
        <v>4856047738</v>
      </c>
      <c r="B2184">
        <v>26</v>
      </c>
      <c r="C2184" t="s">
        <v>55</v>
      </c>
    </row>
    <row r="2185" spans="1:3" x14ac:dyDescent="0.55000000000000004">
      <c r="A2185">
        <v>4856057895</v>
      </c>
      <c r="B2185">
        <v>9</v>
      </c>
      <c r="C2185" t="s">
        <v>55</v>
      </c>
    </row>
    <row r="2186" spans="1:3" x14ac:dyDescent="0.55000000000000004">
      <c r="A2186">
        <v>4856064529</v>
      </c>
      <c r="B2186">
        <v>5</v>
      </c>
      <c r="C2186" t="s">
        <v>55</v>
      </c>
    </row>
    <row r="2187" spans="1:3" x14ac:dyDescent="0.55000000000000004">
      <c r="A2187">
        <v>4856166279</v>
      </c>
      <c r="B2187">
        <v>17</v>
      </c>
      <c r="C2187" t="s">
        <v>55</v>
      </c>
    </row>
    <row r="2188" spans="1:3" x14ac:dyDescent="0.55000000000000004">
      <c r="A2188">
        <v>4856233290</v>
      </c>
      <c r="B2188">
        <v>13</v>
      </c>
      <c r="C2188" t="s">
        <v>55</v>
      </c>
    </row>
    <row r="2189" spans="1:3" x14ac:dyDescent="0.55000000000000004">
      <c r="A2189">
        <v>4856248758</v>
      </c>
      <c r="B2189">
        <v>3</v>
      </c>
      <c r="C2189" t="s">
        <v>55</v>
      </c>
    </row>
    <row r="2190" spans="1:3" hidden="1" x14ac:dyDescent="0.55000000000000004">
      <c r="A2190">
        <v>4856334941</v>
      </c>
      <c r="B2190">
        <v>32</v>
      </c>
      <c r="C2190" t="s">
        <v>55</v>
      </c>
    </row>
    <row r="2191" spans="1:3" hidden="1" x14ac:dyDescent="0.55000000000000004">
      <c r="A2191">
        <v>5100353079</v>
      </c>
      <c r="B2191">
        <v>34</v>
      </c>
      <c r="C2191" t="s">
        <v>0</v>
      </c>
    </row>
    <row r="2192" spans="1:3" hidden="1" x14ac:dyDescent="0.55000000000000004">
      <c r="A2192">
        <v>5100357605</v>
      </c>
      <c r="B2192">
        <v>24</v>
      </c>
      <c r="C2192" t="s">
        <v>1</v>
      </c>
    </row>
    <row r="2193" spans="1:3" hidden="1" x14ac:dyDescent="0.55000000000000004">
      <c r="A2193">
        <v>5100388850</v>
      </c>
      <c r="B2193">
        <v>34</v>
      </c>
      <c r="C2193" t="s">
        <v>800</v>
      </c>
    </row>
    <row r="2194" spans="1:3" x14ac:dyDescent="0.55000000000000004">
      <c r="A2194">
        <v>5100391004</v>
      </c>
      <c r="B2194">
        <v>8</v>
      </c>
      <c r="C2194" t="s">
        <v>0</v>
      </c>
    </row>
    <row r="2195" spans="1:3" x14ac:dyDescent="0.55000000000000004">
      <c r="A2195">
        <v>5100426806</v>
      </c>
      <c r="B2195">
        <v>8</v>
      </c>
      <c r="C2195" t="s">
        <v>801</v>
      </c>
    </row>
    <row r="2196" spans="1:3" hidden="1" x14ac:dyDescent="0.55000000000000004">
      <c r="A2196">
        <v>5100467698</v>
      </c>
      <c r="B2196">
        <v>28</v>
      </c>
      <c r="C2196" t="s">
        <v>0</v>
      </c>
    </row>
    <row r="2197" spans="1:3" hidden="1" x14ac:dyDescent="0.55000000000000004">
      <c r="A2197">
        <v>5100503449</v>
      </c>
      <c r="B2197">
        <v>28</v>
      </c>
      <c r="C2197" t="s">
        <v>802</v>
      </c>
    </row>
    <row r="2198" spans="1:3" hidden="1" x14ac:dyDescent="0.55000000000000004">
      <c r="A2198">
        <v>5100529656</v>
      </c>
      <c r="B2198">
        <v>31</v>
      </c>
      <c r="C2198" t="s">
        <v>0</v>
      </c>
    </row>
    <row r="2199" spans="1:3" x14ac:dyDescent="0.55000000000000004">
      <c r="A2199">
        <v>5100554313</v>
      </c>
      <c r="B2199">
        <v>2</v>
      </c>
      <c r="C2199" t="s">
        <v>0</v>
      </c>
    </row>
    <row r="2200" spans="1:3" hidden="1" x14ac:dyDescent="0.55000000000000004">
      <c r="A2200">
        <v>5100565436</v>
      </c>
      <c r="B2200">
        <v>31</v>
      </c>
      <c r="C2200" t="s">
        <v>803</v>
      </c>
    </row>
    <row r="2201" spans="1:3" x14ac:dyDescent="0.55000000000000004">
      <c r="A2201">
        <v>5100569054</v>
      </c>
      <c r="B2201">
        <v>6</v>
      </c>
      <c r="C2201" t="s">
        <v>0</v>
      </c>
    </row>
    <row r="2202" spans="1:3" hidden="1" x14ac:dyDescent="0.55000000000000004">
      <c r="A2202">
        <v>5100570117</v>
      </c>
      <c r="B2202">
        <v>30</v>
      </c>
      <c r="C2202" t="s">
        <v>0</v>
      </c>
    </row>
    <row r="2203" spans="1:3" x14ac:dyDescent="0.55000000000000004">
      <c r="A2203">
        <v>5100590138</v>
      </c>
      <c r="B2203">
        <v>2</v>
      </c>
      <c r="C2203" t="s">
        <v>804</v>
      </c>
    </row>
    <row r="2204" spans="1:3" x14ac:dyDescent="0.55000000000000004">
      <c r="A2204">
        <v>5100604811</v>
      </c>
      <c r="B2204">
        <v>6</v>
      </c>
      <c r="C2204" t="s">
        <v>805</v>
      </c>
    </row>
    <row r="2205" spans="1:3" hidden="1" x14ac:dyDescent="0.55000000000000004">
      <c r="A2205">
        <v>5100605868</v>
      </c>
      <c r="B2205">
        <v>30</v>
      </c>
      <c r="C2205" t="s">
        <v>806</v>
      </c>
    </row>
    <row r="2206" spans="1:3" hidden="1" x14ac:dyDescent="0.55000000000000004">
      <c r="A2206">
        <v>5100649083</v>
      </c>
      <c r="B2206">
        <v>18</v>
      </c>
      <c r="C2206" t="s">
        <v>1</v>
      </c>
    </row>
    <row r="2207" spans="1:3" x14ac:dyDescent="0.55000000000000004">
      <c r="A2207">
        <v>5100666551</v>
      </c>
      <c r="B2207">
        <v>4</v>
      </c>
      <c r="C2207" t="s">
        <v>0</v>
      </c>
    </row>
    <row r="2208" spans="1:3" hidden="1" x14ac:dyDescent="0.55000000000000004">
      <c r="A2208">
        <v>5100681334</v>
      </c>
      <c r="B2208">
        <v>33</v>
      </c>
      <c r="C2208" t="s">
        <v>0</v>
      </c>
    </row>
    <row r="2209" spans="1:3" x14ac:dyDescent="0.55000000000000004">
      <c r="A2209">
        <v>5100700528</v>
      </c>
      <c r="B2209">
        <v>1</v>
      </c>
      <c r="C2209" t="s">
        <v>0</v>
      </c>
    </row>
    <row r="2210" spans="1:3" x14ac:dyDescent="0.55000000000000004">
      <c r="A2210">
        <v>5100702339</v>
      </c>
      <c r="B2210">
        <v>4</v>
      </c>
      <c r="C2210" t="s">
        <v>807</v>
      </c>
    </row>
    <row r="2211" spans="1:3" hidden="1" x14ac:dyDescent="0.55000000000000004">
      <c r="A2211">
        <v>5100711641</v>
      </c>
      <c r="B2211">
        <v>27</v>
      </c>
      <c r="C2211" t="s">
        <v>0</v>
      </c>
    </row>
    <row r="2212" spans="1:3" hidden="1" x14ac:dyDescent="0.55000000000000004">
      <c r="A2212">
        <v>5100717219</v>
      </c>
      <c r="B2212">
        <v>33</v>
      </c>
      <c r="C2212" t="s">
        <v>808</v>
      </c>
    </row>
    <row r="2213" spans="1:3" x14ac:dyDescent="0.55000000000000004">
      <c r="A2213">
        <v>5100720414</v>
      </c>
      <c r="B2213">
        <v>7</v>
      </c>
      <c r="C2213" t="s">
        <v>0</v>
      </c>
    </row>
    <row r="2214" spans="1:3" x14ac:dyDescent="0.55000000000000004">
      <c r="A2214">
        <v>5100736388</v>
      </c>
      <c r="B2214">
        <v>1</v>
      </c>
      <c r="C2214" t="s">
        <v>809</v>
      </c>
    </row>
    <row r="2215" spans="1:3" hidden="1" x14ac:dyDescent="0.55000000000000004">
      <c r="A2215">
        <v>5100747518</v>
      </c>
      <c r="B2215">
        <v>27</v>
      </c>
      <c r="C2215" t="s">
        <v>810</v>
      </c>
    </row>
    <row r="2216" spans="1:3" x14ac:dyDescent="0.55000000000000004">
      <c r="A2216">
        <v>5100756267</v>
      </c>
      <c r="B2216">
        <v>7</v>
      </c>
      <c r="C2216" t="s">
        <v>811</v>
      </c>
    </row>
    <row r="2217" spans="1:3" x14ac:dyDescent="0.55000000000000004">
      <c r="A2217">
        <v>5100768582</v>
      </c>
      <c r="B2217">
        <v>14</v>
      </c>
      <c r="C2217" t="s">
        <v>0</v>
      </c>
    </row>
    <row r="2218" spans="1:3" x14ac:dyDescent="0.55000000000000004">
      <c r="A2218">
        <v>5100780742</v>
      </c>
      <c r="B2218">
        <v>15</v>
      </c>
      <c r="C2218" t="s">
        <v>0</v>
      </c>
    </row>
    <row r="2219" spans="1:3" hidden="1" x14ac:dyDescent="0.55000000000000004">
      <c r="A2219">
        <v>5100793499</v>
      </c>
      <c r="B2219">
        <v>25</v>
      </c>
      <c r="C2219" t="s">
        <v>0</v>
      </c>
    </row>
    <row r="2220" spans="1:3" hidden="1" x14ac:dyDescent="0.55000000000000004">
      <c r="A2220">
        <v>5100795058</v>
      </c>
      <c r="B2220">
        <v>20</v>
      </c>
      <c r="C2220" t="s">
        <v>1</v>
      </c>
    </row>
    <row r="2221" spans="1:3" x14ac:dyDescent="0.55000000000000004">
      <c r="A2221">
        <v>5100798948</v>
      </c>
      <c r="B2221">
        <v>16</v>
      </c>
      <c r="C2221" t="s">
        <v>0</v>
      </c>
    </row>
    <row r="2222" spans="1:3" x14ac:dyDescent="0.55000000000000004">
      <c r="A2222">
        <v>5100804328</v>
      </c>
      <c r="B2222">
        <v>14</v>
      </c>
      <c r="C2222" t="s">
        <v>812</v>
      </c>
    </row>
    <row r="2223" spans="1:3" x14ac:dyDescent="0.55000000000000004">
      <c r="A2223">
        <v>5100816548</v>
      </c>
      <c r="B2223">
        <v>15</v>
      </c>
      <c r="C2223" t="s">
        <v>813</v>
      </c>
    </row>
    <row r="2224" spans="1:3" hidden="1" x14ac:dyDescent="0.55000000000000004">
      <c r="A2224">
        <v>5100828865</v>
      </c>
      <c r="B2224">
        <v>25</v>
      </c>
      <c r="C2224" t="s">
        <v>814</v>
      </c>
    </row>
    <row r="2225" spans="1:3" x14ac:dyDescent="0.55000000000000004">
      <c r="A2225">
        <v>5100834775</v>
      </c>
      <c r="B2225">
        <v>16</v>
      </c>
      <c r="C2225" t="s">
        <v>815</v>
      </c>
    </row>
    <row r="2226" spans="1:3" x14ac:dyDescent="0.55000000000000004">
      <c r="A2226">
        <v>5100874769</v>
      </c>
      <c r="B2226">
        <v>10</v>
      </c>
      <c r="C2226" t="s">
        <v>0</v>
      </c>
    </row>
    <row r="2227" spans="1:3" x14ac:dyDescent="0.55000000000000004">
      <c r="A2227">
        <v>5100910514</v>
      </c>
      <c r="B2227">
        <v>10</v>
      </c>
      <c r="C2227" t="s">
        <v>816</v>
      </c>
    </row>
    <row r="2228" spans="1:3" x14ac:dyDescent="0.55000000000000004">
      <c r="A2228">
        <v>5100912566</v>
      </c>
      <c r="B2228">
        <v>12</v>
      </c>
      <c r="C2228" t="s">
        <v>0</v>
      </c>
    </row>
    <row r="2229" spans="1:3" x14ac:dyDescent="0.55000000000000004">
      <c r="A2229">
        <v>5100948383</v>
      </c>
      <c r="B2229">
        <v>12</v>
      </c>
      <c r="C2229" t="s">
        <v>817</v>
      </c>
    </row>
    <row r="2230" spans="1:3" hidden="1" x14ac:dyDescent="0.55000000000000004">
      <c r="A2230">
        <v>5100962973</v>
      </c>
      <c r="B2230">
        <v>29</v>
      </c>
      <c r="C2230" t="s">
        <v>0</v>
      </c>
    </row>
    <row r="2231" spans="1:3" hidden="1" x14ac:dyDescent="0.55000000000000004">
      <c r="A2231">
        <v>5100985635</v>
      </c>
      <c r="B2231">
        <v>22</v>
      </c>
      <c r="C2231" t="s">
        <v>1</v>
      </c>
    </row>
    <row r="2232" spans="1:3" hidden="1" x14ac:dyDescent="0.55000000000000004">
      <c r="A2232">
        <v>5100998736</v>
      </c>
      <c r="B2232">
        <v>29</v>
      </c>
      <c r="C2232" t="s">
        <v>818</v>
      </c>
    </row>
    <row r="2233" spans="1:3" hidden="1" x14ac:dyDescent="0.55000000000000004">
      <c r="A2233">
        <v>5101016468</v>
      </c>
      <c r="B2233">
        <v>26</v>
      </c>
      <c r="C2233" t="s">
        <v>0</v>
      </c>
    </row>
    <row r="2234" spans="1:3" x14ac:dyDescent="0.55000000000000004">
      <c r="A2234">
        <v>5101026698</v>
      </c>
      <c r="B2234">
        <v>9</v>
      </c>
      <c r="C2234" t="s">
        <v>0</v>
      </c>
    </row>
    <row r="2235" spans="1:3" hidden="1" x14ac:dyDescent="0.55000000000000004">
      <c r="A2235">
        <v>5101041636</v>
      </c>
      <c r="B2235">
        <v>19</v>
      </c>
      <c r="C2235" t="s">
        <v>1</v>
      </c>
    </row>
    <row r="2236" spans="1:3" hidden="1" x14ac:dyDescent="0.55000000000000004">
      <c r="A2236">
        <v>5101052226</v>
      </c>
      <c r="B2236">
        <v>26</v>
      </c>
      <c r="C2236" t="s">
        <v>819</v>
      </c>
    </row>
    <row r="2237" spans="1:3" x14ac:dyDescent="0.55000000000000004">
      <c r="A2237">
        <v>5101062455</v>
      </c>
      <c r="B2237">
        <v>9</v>
      </c>
      <c r="C2237" t="s">
        <v>820</v>
      </c>
    </row>
    <row r="2238" spans="1:3" x14ac:dyDescent="0.55000000000000004">
      <c r="A2238">
        <v>5101135055</v>
      </c>
      <c r="B2238">
        <v>17</v>
      </c>
      <c r="C2238" t="s">
        <v>0</v>
      </c>
    </row>
    <row r="2239" spans="1:3" x14ac:dyDescent="0.55000000000000004">
      <c r="A2239">
        <v>5101170868</v>
      </c>
      <c r="B2239">
        <v>17</v>
      </c>
      <c r="C2239" t="s">
        <v>821</v>
      </c>
    </row>
    <row r="2240" spans="1:3" x14ac:dyDescent="0.55000000000000004">
      <c r="A2240">
        <v>5101202197</v>
      </c>
      <c r="B2240">
        <v>13</v>
      </c>
      <c r="C2240" t="s">
        <v>0</v>
      </c>
    </row>
    <row r="2241" spans="1:3" x14ac:dyDescent="0.55000000000000004">
      <c r="A2241">
        <v>5101217743</v>
      </c>
      <c r="B2241">
        <v>3</v>
      </c>
      <c r="C2241" t="s">
        <v>0</v>
      </c>
    </row>
    <row r="2242" spans="1:3" hidden="1" x14ac:dyDescent="0.55000000000000004">
      <c r="A2242">
        <v>5101229248</v>
      </c>
      <c r="B2242">
        <v>21</v>
      </c>
      <c r="C2242" t="s">
        <v>1</v>
      </c>
    </row>
    <row r="2243" spans="1:3" x14ac:dyDescent="0.55000000000000004">
      <c r="A2243">
        <v>5101237944</v>
      </c>
      <c r="B2243">
        <v>13</v>
      </c>
      <c r="C2243" t="s">
        <v>822</v>
      </c>
    </row>
    <row r="2244" spans="1:3" x14ac:dyDescent="0.55000000000000004">
      <c r="A2244">
        <v>5101253471</v>
      </c>
      <c r="B2244">
        <v>3</v>
      </c>
      <c r="C2244" t="s">
        <v>823</v>
      </c>
    </row>
    <row r="2245" spans="1:3" hidden="1" x14ac:dyDescent="0.55000000000000004">
      <c r="A2245">
        <v>5101267804</v>
      </c>
      <c r="B2245">
        <v>23</v>
      </c>
      <c r="C2245" t="s">
        <v>1</v>
      </c>
    </row>
    <row r="2246" spans="1:3" hidden="1" x14ac:dyDescent="0.55000000000000004">
      <c r="A2246">
        <v>5101303717</v>
      </c>
      <c r="B2246">
        <v>32</v>
      </c>
      <c r="C2246" t="s">
        <v>0</v>
      </c>
    </row>
    <row r="2247" spans="1:3" hidden="1" x14ac:dyDescent="0.55000000000000004">
      <c r="A2247">
        <v>5101339098</v>
      </c>
      <c r="B2247">
        <v>32</v>
      </c>
      <c r="C2247" t="s">
        <v>824</v>
      </c>
    </row>
    <row r="2248" spans="1:3" x14ac:dyDescent="0.55000000000000004">
      <c r="A2248">
        <v>5102508718</v>
      </c>
      <c r="B2248">
        <v>11</v>
      </c>
      <c r="C2248" t="s">
        <v>0</v>
      </c>
    </row>
    <row r="2249" spans="1:3" x14ac:dyDescent="0.55000000000000004">
      <c r="A2249">
        <v>5102544493</v>
      </c>
      <c r="B2249">
        <v>11</v>
      </c>
      <c r="C2249" t="s">
        <v>825</v>
      </c>
    </row>
    <row r="2250" spans="1:3" x14ac:dyDescent="0.55000000000000004">
      <c r="A2250">
        <v>5103033677</v>
      </c>
      <c r="B2250">
        <v>5</v>
      </c>
      <c r="C2250" t="s">
        <v>0</v>
      </c>
    </row>
    <row r="2251" spans="1:3" x14ac:dyDescent="0.55000000000000004">
      <c r="A2251">
        <v>5103069496</v>
      </c>
      <c r="B2251">
        <v>5</v>
      </c>
      <c r="C2251" t="s">
        <v>826</v>
      </c>
    </row>
    <row r="2252" spans="1:3" hidden="1" x14ac:dyDescent="0.55000000000000004">
      <c r="A2252">
        <v>5130354381</v>
      </c>
      <c r="B2252">
        <v>34</v>
      </c>
      <c r="C2252" t="s">
        <v>827</v>
      </c>
    </row>
    <row r="2253" spans="1:3" x14ac:dyDescent="0.55000000000000004">
      <c r="A2253">
        <v>5130396925</v>
      </c>
      <c r="B2253">
        <v>8</v>
      </c>
      <c r="C2253" t="s">
        <v>827</v>
      </c>
    </row>
    <row r="2254" spans="1:3" hidden="1" x14ac:dyDescent="0.55000000000000004">
      <c r="A2254">
        <v>5130469046</v>
      </c>
      <c r="B2254">
        <v>28</v>
      </c>
      <c r="C2254" t="s">
        <v>827</v>
      </c>
    </row>
    <row r="2255" spans="1:3" hidden="1" x14ac:dyDescent="0.55000000000000004">
      <c r="A2255">
        <v>5130506169</v>
      </c>
      <c r="B2255">
        <v>24</v>
      </c>
      <c r="C2255" t="s">
        <v>828</v>
      </c>
    </row>
    <row r="2256" spans="1:3" hidden="1" x14ac:dyDescent="0.55000000000000004">
      <c r="A2256">
        <v>5130531004</v>
      </c>
      <c r="B2256">
        <v>31</v>
      </c>
      <c r="C2256" t="s">
        <v>827</v>
      </c>
    </row>
    <row r="2257" spans="1:3" x14ac:dyDescent="0.55000000000000004">
      <c r="A2257">
        <v>5130555616</v>
      </c>
      <c r="B2257">
        <v>2</v>
      </c>
      <c r="C2257" t="s">
        <v>827</v>
      </c>
    </row>
    <row r="2258" spans="1:3" x14ac:dyDescent="0.55000000000000004">
      <c r="A2258">
        <v>5130570582</v>
      </c>
      <c r="B2258">
        <v>6</v>
      </c>
      <c r="C2258" t="s">
        <v>827</v>
      </c>
    </row>
    <row r="2259" spans="1:3" hidden="1" x14ac:dyDescent="0.55000000000000004">
      <c r="A2259">
        <v>5130571465</v>
      </c>
      <c r="B2259">
        <v>30</v>
      </c>
      <c r="C2259" t="s">
        <v>827</v>
      </c>
    </row>
    <row r="2260" spans="1:3" x14ac:dyDescent="0.55000000000000004">
      <c r="A2260">
        <v>5130667996</v>
      </c>
      <c r="B2260">
        <v>4</v>
      </c>
      <c r="C2260" t="s">
        <v>827</v>
      </c>
    </row>
    <row r="2261" spans="1:3" hidden="1" x14ac:dyDescent="0.55000000000000004">
      <c r="A2261">
        <v>5130682682</v>
      </c>
      <c r="B2261">
        <v>33</v>
      </c>
      <c r="C2261" t="s">
        <v>827</v>
      </c>
    </row>
    <row r="2262" spans="1:3" hidden="1" x14ac:dyDescent="0.55000000000000004">
      <c r="A2262">
        <v>5130690642</v>
      </c>
      <c r="B2262">
        <v>21</v>
      </c>
      <c r="C2262" t="s">
        <v>829</v>
      </c>
    </row>
    <row r="2263" spans="1:3" hidden="1" x14ac:dyDescent="0.55000000000000004">
      <c r="A2263">
        <v>5130699070</v>
      </c>
      <c r="B2263">
        <v>23</v>
      </c>
      <c r="C2263" t="s">
        <v>830</v>
      </c>
    </row>
    <row r="2264" spans="1:3" x14ac:dyDescent="0.55000000000000004">
      <c r="A2264">
        <v>5130702118</v>
      </c>
      <c r="B2264">
        <v>1</v>
      </c>
      <c r="C2264" t="s">
        <v>827</v>
      </c>
    </row>
    <row r="2265" spans="1:3" hidden="1" x14ac:dyDescent="0.55000000000000004">
      <c r="A2265">
        <v>5130705591</v>
      </c>
      <c r="B2265">
        <v>21</v>
      </c>
      <c r="C2265" t="s">
        <v>831</v>
      </c>
    </row>
    <row r="2266" spans="1:3" hidden="1" x14ac:dyDescent="0.55000000000000004">
      <c r="A2266">
        <v>5130707243</v>
      </c>
      <c r="B2266">
        <v>23</v>
      </c>
      <c r="C2266" t="s">
        <v>832</v>
      </c>
    </row>
    <row r="2267" spans="1:3" hidden="1" x14ac:dyDescent="0.55000000000000004">
      <c r="A2267">
        <v>5130707913</v>
      </c>
      <c r="B2267">
        <v>20</v>
      </c>
      <c r="C2267" t="s">
        <v>833</v>
      </c>
    </row>
    <row r="2268" spans="1:3" hidden="1" x14ac:dyDescent="0.55000000000000004">
      <c r="A2268">
        <v>5130712989</v>
      </c>
      <c r="B2268">
        <v>27</v>
      </c>
      <c r="C2268" t="s">
        <v>827</v>
      </c>
    </row>
    <row r="2269" spans="1:3" x14ac:dyDescent="0.55000000000000004">
      <c r="A2269">
        <v>5130722001</v>
      </c>
      <c r="B2269">
        <v>7</v>
      </c>
      <c r="C2269" t="s">
        <v>827</v>
      </c>
    </row>
    <row r="2270" spans="1:3" hidden="1" x14ac:dyDescent="0.55000000000000004">
      <c r="A2270">
        <v>5130724122</v>
      </c>
      <c r="B2270">
        <v>21</v>
      </c>
      <c r="C2270" t="s">
        <v>834</v>
      </c>
    </row>
    <row r="2271" spans="1:3" hidden="1" x14ac:dyDescent="0.55000000000000004">
      <c r="A2271">
        <v>5130741100</v>
      </c>
      <c r="B2271">
        <v>21</v>
      </c>
      <c r="C2271" t="s">
        <v>835</v>
      </c>
    </row>
    <row r="2272" spans="1:3" hidden="1" x14ac:dyDescent="0.55000000000000004">
      <c r="A2272">
        <v>5130745542</v>
      </c>
      <c r="B2272">
        <v>24</v>
      </c>
      <c r="C2272" t="s">
        <v>836</v>
      </c>
    </row>
    <row r="2273" spans="1:3" hidden="1" x14ac:dyDescent="0.55000000000000004">
      <c r="A2273">
        <v>5130759182</v>
      </c>
      <c r="B2273">
        <v>21</v>
      </c>
      <c r="C2273" t="s">
        <v>837</v>
      </c>
    </row>
    <row r="2274" spans="1:3" x14ac:dyDescent="0.55000000000000004">
      <c r="A2274">
        <v>5130773808</v>
      </c>
      <c r="B2274">
        <v>14</v>
      </c>
      <c r="C2274" t="s">
        <v>827</v>
      </c>
    </row>
    <row r="2275" spans="1:3" x14ac:dyDescent="0.55000000000000004">
      <c r="A2275">
        <v>5130782276</v>
      </c>
      <c r="B2275">
        <v>15</v>
      </c>
      <c r="C2275" t="s">
        <v>827</v>
      </c>
    </row>
    <row r="2276" spans="1:3" hidden="1" x14ac:dyDescent="0.55000000000000004">
      <c r="A2276">
        <v>5130794847</v>
      </c>
      <c r="B2276">
        <v>25</v>
      </c>
      <c r="C2276" t="s">
        <v>827</v>
      </c>
    </row>
    <row r="2277" spans="1:3" x14ac:dyDescent="0.55000000000000004">
      <c r="A2277">
        <v>5130800250</v>
      </c>
      <c r="B2277">
        <v>16</v>
      </c>
      <c r="C2277" t="s">
        <v>827</v>
      </c>
    </row>
    <row r="2278" spans="1:3" hidden="1" x14ac:dyDescent="0.55000000000000004">
      <c r="A2278">
        <v>5130806630</v>
      </c>
      <c r="B2278">
        <v>21</v>
      </c>
      <c r="C2278" t="s">
        <v>838</v>
      </c>
    </row>
    <row r="2279" spans="1:3" hidden="1" x14ac:dyDescent="0.55000000000000004">
      <c r="A2279">
        <v>5130861930</v>
      </c>
      <c r="B2279">
        <v>24</v>
      </c>
      <c r="C2279" t="s">
        <v>839</v>
      </c>
    </row>
    <row r="2280" spans="1:3" hidden="1" x14ac:dyDescent="0.55000000000000004">
      <c r="A2280">
        <v>5130864372</v>
      </c>
      <c r="B2280">
        <v>21</v>
      </c>
      <c r="C2280" t="s">
        <v>840</v>
      </c>
    </row>
    <row r="2281" spans="1:3" x14ac:dyDescent="0.55000000000000004">
      <c r="A2281">
        <v>5130876372</v>
      </c>
      <c r="B2281">
        <v>10</v>
      </c>
      <c r="C2281" t="s">
        <v>827</v>
      </c>
    </row>
    <row r="2282" spans="1:3" x14ac:dyDescent="0.55000000000000004">
      <c r="A2282">
        <v>5130914174</v>
      </c>
      <c r="B2282">
        <v>12</v>
      </c>
      <c r="C2282" t="s">
        <v>827</v>
      </c>
    </row>
    <row r="2283" spans="1:3" hidden="1" x14ac:dyDescent="0.55000000000000004">
      <c r="A2283">
        <v>5130936561</v>
      </c>
      <c r="B2283">
        <v>22</v>
      </c>
      <c r="C2283" t="s">
        <v>841</v>
      </c>
    </row>
    <row r="2284" spans="1:3" hidden="1" x14ac:dyDescent="0.55000000000000004">
      <c r="A2284">
        <v>5130952590</v>
      </c>
      <c r="B2284">
        <v>21</v>
      </c>
      <c r="C2284" t="s">
        <v>842</v>
      </c>
    </row>
    <row r="2285" spans="1:3" hidden="1" x14ac:dyDescent="0.55000000000000004">
      <c r="A2285">
        <v>5130964321</v>
      </c>
      <c r="B2285">
        <v>29</v>
      </c>
      <c r="C2285" t="s">
        <v>827</v>
      </c>
    </row>
    <row r="2286" spans="1:3" hidden="1" x14ac:dyDescent="0.55000000000000004">
      <c r="A2286">
        <v>5130968150</v>
      </c>
      <c r="B2286">
        <v>21</v>
      </c>
      <c r="C2286" t="s">
        <v>843</v>
      </c>
    </row>
    <row r="2287" spans="1:3" hidden="1" x14ac:dyDescent="0.55000000000000004">
      <c r="A2287">
        <v>5131011093</v>
      </c>
      <c r="B2287">
        <v>21</v>
      </c>
      <c r="C2287" t="s">
        <v>844</v>
      </c>
    </row>
    <row r="2288" spans="1:3" hidden="1" x14ac:dyDescent="0.55000000000000004">
      <c r="A2288">
        <v>5131017770</v>
      </c>
      <c r="B2288">
        <v>26</v>
      </c>
      <c r="C2288" t="s">
        <v>827</v>
      </c>
    </row>
    <row r="2289" spans="1:3" x14ac:dyDescent="0.55000000000000004">
      <c r="A2289">
        <v>5131061598</v>
      </c>
      <c r="B2289">
        <v>9</v>
      </c>
      <c r="C2289" t="s">
        <v>827</v>
      </c>
    </row>
    <row r="2290" spans="1:3" hidden="1" x14ac:dyDescent="0.55000000000000004">
      <c r="A2290">
        <v>5131072349</v>
      </c>
      <c r="B2290">
        <v>20</v>
      </c>
      <c r="C2290" t="s">
        <v>845</v>
      </c>
    </row>
    <row r="2291" spans="1:3" hidden="1" x14ac:dyDescent="0.55000000000000004">
      <c r="A2291">
        <v>5131095358</v>
      </c>
      <c r="B2291">
        <v>21</v>
      </c>
      <c r="C2291" t="s">
        <v>846</v>
      </c>
    </row>
    <row r="2292" spans="1:3" x14ac:dyDescent="0.55000000000000004">
      <c r="A2292">
        <v>5131136357</v>
      </c>
      <c r="B2292">
        <v>17</v>
      </c>
      <c r="C2292" t="s">
        <v>827</v>
      </c>
    </row>
    <row r="2293" spans="1:3" hidden="1" x14ac:dyDescent="0.55000000000000004">
      <c r="A2293">
        <v>5131145333</v>
      </c>
      <c r="B2293">
        <v>21</v>
      </c>
      <c r="C2293" t="s">
        <v>847</v>
      </c>
    </row>
    <row r="2294" spans="1:3" x14ac:dyDescent="0.55000000000000004">
      <c r="A2294">
        <v>5131207386</v>
      </c>
      <c r="B2294">
        <v>13</v>
      </c>
      <c r="C2294" t="s">
        <v>827</v>
      </c>
    </row>
    <row r="2295" spans="1:3" x14ac:dyDescent="0.55000000000000004">
      <c r="A2295">
        <v>5131222976</v>
      </c>
      <c r="B2295">
        <v>3</v>
      </c>
      <c r="C2295" t="s">
        <v>827</v>
      </c>
    </row>
    <row r="2296" spans="1:3" hidden="1" x14ac:dyDescent="0.55000000000000004">
      <c r="A2296">
        <v>5131224628</v>
      </c>
      <c r="B2296">
        <v>21</v>
      </c>
      <c r="C2296" t="s">
        <v>848</v>
      </c>
    </row>
    <row r="2297" spans="1:3" hidden="1" x14ac:dyDescent="0.55000000000000004">
      <c r="A2297">
        <v>5131305065</v>
      </c>
      <c r="B2297">
        <v>32</v>
      </c>
      <c r="C2297" t="s">
        <v>827</v>
      </c>
    </row>
    <row r="2298" spans="1:3" hidden="1" x14ac:dyDescent="0.55000000000000004">
      <c r="A2298">
        <v>5131310192</v>
      </c>
      <c r="B2298">
        <v>21</v>
      </c>
      <c r="C2298" t="s">
        <v>849</v>
      </c>
    </row>
    <row r="2299" spans="1:3" hidden="1" x14ac:dyDescent="0.55000000000000004">
      <c r="A2299">
        <v>5131333374</v>
      </c>
      <c r="B2299">
        <v>21</v>
      </c>
      <c r="C2299" t="s">
        <v>850</v>
      </c>
    </row>
    <row r="2300" spans="1:3" hidden="1" x14ac:dyDescent="0.55000000000000004">
      <c r="A2300">
        <v>5131351004</v>
      </c>
      <c r="B2300">
        <v>19</v>
      </c>
      <c r="C2300" t="s">
        <v>851</v>
      </c>
    </row>
    <row r="2301" spans="1:3" hidden="1" x14ac:dyDescent="0.55000000000000004">
      <c r="A2301">
        <v>5131814080</v>
      </c>
      <c r="B2301">
        <v>21</v>
      </c>
      <c r="C2301" t="s">
        <v>852</v>
      </c>
    </row>
    <row r="2302" spans="1:3" x14ac:dyDescent="0.55000000000000004">
      <c r="A2302">
        <v>5132513159</v>
      </c>
      <c r="B2302">
        <v>11</v>
      </c>
      <c r="C2302" t="s">
        <v>827</v>
      </c>
    </row>
    <row r="2303" spans="1:3" x14ac:dyDescent="0.55000000000000004">
      <c r="A2303">
        <v>5133035249</v>
      </c>
      <c r="B2303">
        <v>5</v>
      </c>
      <c r="C2303" t="s">
        <v>827</v>
      </c>
    </row>
    <row r="2304" spans="1:3" hidden="1" x14ac:dyDescent="0.55000000000000004">
      <c r="A2304">
        <v>5133056997</v>
      </c>
      <c r="B2304">
        <v>21</v>
      </c>
      <c r="C2304" t="s">
        <v>853</v>
      </c>
    </row>
    <row r="2305" spans="1:3" hidden="1" x14ac:dyDescent="0.55000000000000004">
      <c r="A2305">
        <v>5133089492</v>
      </c>
      <c r="B2305">
        <v>21</v>
      </c>
      <c r="C2305" t="s">
        <v>854</v>
      </c>
    </row>
    <row r="2306" spans="1:3" hidden="1" x14ac:dyDescent="0.55000000000000004">
      <c r="A2306">
        <v>5155353836</v>
      </c>
      <c r="B2306">
        <v>34</v>
      </c>
      <c r="C2306" t="s">
        <v>55</v>
      </c>
    </row>
    <row r="2307" spans="1:3" x14ac:dyDescent="0.55000000000000004">
      <c r="A2307">
        <v>5155390956</v>
      </c>
      <c r="B2307">
        <v>8</v>
      </c>
      <c r="C2307" t="s">
        <v>55</v>
      </c>
    </row>
    <row r="2308" spans="1:3" hidden="1" x14ac:dyDescent="0.55000000000000004">
      <c r="A2308">
        <v>5155468307</v>
      </c>
      <c r="B2308">
        <v>28</v>
      </c>
      <c r="C2308" t="s">
        <v>55</v>
      </c>
    </row>
    <row r="2309" spans="1:3" hidden="1" x14ac:dyDescent="0.55000000000000004">
      <c r="A2309">
        <v>5155530250</v>
      </c>
      <c r="B2309">
        <v>31</v>
      </c>
      <c r="C2309" t="s">
        <v>55</v>
      </c>
    </row>
    <row r="2310" spans="1:3" x14ac:dyDescent="0.55000000000000004">
      <c r="A2310">
        <v>5155554307</v>
      </c>
      <c r="B2310">
        <v>2</v>
      </c>
      <c r="C2310" t="s">
        <v>55</v>
      </c>
    </row>
    <row r="2311" spans="1:3" x14ac:dyDescent="0.55000000000000004">
      <c r="A2311">
        <v>5155568843</v>
      </c>
      <c r="B2311">
        <v>6</v>
      </c>
      <c r="C2311" t="s">
        <v>55</v>
      </c>
    </row>
    <row r="2312" spans="1:3" hidden="1" x14ac:dyDescent="0.55000000000000004">
      <c r="A2312">
        <v>5155571086</v>
      </c>
      <c r="B2312">
        <v>30</v>
      </c>
      <c r="C2312" t="s">
        <v>55</v>
      </c>
    </row>
    <row r="2313" spans="1:3" x14ac:dyDescent="0.55000000000000004">
      <c r="A2313">
        <v>5155666545</v>
      </c>
      <c r="B2313">
        <v>4</v>
      </c>
      <c r="C2313" t="s">
        <v>55</v>
      </c>
    </row>
    <row r="2314" spans="1:3" hidden="1" x14ac:dyDescent="0.55000000000000004">
      <c r="A2314">
        <v>5155682685</v>
      </c>
      <c r="B2314">
        <v>33</v>
      </c>
      <c r="C2314" t="s">
        <v>55</v>
      </c>
    </row>
    <row r="2315" spans="1:3" x14ac:dyDescent="0.55000000000000004">
      <c r="A2315">
        <v>5155700383</v>
      </c>
      <c r="B2315">
        <v>1</v>
      </c>
      <c r="C2315" t="s">
        <v>55</v>
      </c>
    </row>
    <row r="2316" spans="1:3" hidden="1" x14ac:dyDescent="0.55000000000000004">
      <c r="A2316">
        <v>5155713885</v>
      </c>
      <c r="B2316">
        <v>27</v>
      </c>
      <c r="C2316" t="s">
        <v>55</v>
      </c>
    </row>
    <row r="2317" spans="1:3" x14ac:dyDescent="0.55000000000000004">
      <c r="A2317">
        <v>5155723553</v>
      </c>
      <c r="B2317">
        <v>7</v>
      </c>
      <c r="C2317" t="s">
        <v>55</v>
      </c>
    </row>
    <row r="2318" spans="1:3" x14ac:dyDescent="0.55000000000000004">
      <c r="A2318">
        <v>5155768284</v>
      </c>
      <c r="B2318">
        <v>14</v>
      </c>
      <c r="C2318" t="s">
        <v>55</v>
      </c>
    </row>
    <row r="2319" spans="1:3" x14ac:dyDescent="0.55000000000000004">
      <c r="A2319">
        <v>5155780736</v>
      </c>
      <c r="B2319">
        <v>15</v>
      </c>
      <c r="C2319" t="s">
        <v>55</v>
      </c>
    </row>
    <row r="2320" spans="1:3" hidden="1" x14ac:dyDescent="0.55000000000000004">
      <c r="A2320">
        <v>5155795444</v>
      </c>
      <c r="B2320">
        <v>25</v>
      </c>
      <c r="C2320" t="s">
        <v>55</v>
      </c>
    </row>
    <row r="2321" spans="1:3" x14ac:dyDescent="0.55000000000000004">
      <c r="A2321">
        <v>5155831842</v>
      </c>
      <c r="B2321">
        <v>16</v>
      </c>
      <c r="C2321" t="s">
        <v>55</v>
      </c>
    </row>
    <row r="2322" spans="1:3" x14ac:dyDescent="0.55000000000000004">
      <c r="A2322">
        <v>5155874667</v>
      </c>
      <c r="B2322">
        <v>10</v>
      </c>
      <c r="C2322" t="s">
        <v>55</v>
      </c>
    </row>
    <row r="2323" spans="1:3" x14ac:dyDescent="0.55000000000000004">
      <c r="A2323">
        <v>5155912522</v>
      </c>
      <c r="B2323">
        <v>12</v>
      </c>
      <c r="C2323" t="s">
        <v>55</v>
      </c>
    </row>
    <row r="2324" spans="1:3" hidden="1" x14ac:dyDescent="0.55000000000000004">
      <c r="A2324">
        <v>5155966223</v>
      </c>
      <c r="B2324">
        <v>29</v>
      </c>
      <c r="C2324" t="s">
        <v>55</v>
      </c>
    </row>
    <row r="2325" spans="1:3" hidden="1" x14ac:dyDescent="0.55000000000000004">
      <c r="A2325">
        <v>5156017319</v>
      </c>
      <c r="B2325">
        <v>26</v>
      </c>
      <c r="C2325" t="s">
        <v>55</v>
      </c>
    </row>
    <row r="2326" spans="1:3" x14ac:dyDescent="0.55000000000000004">
      <c r="A2326">
        <v>5156026664</v>
      </c>
      <c r="B2326">
        <v>9</v>
      </c>
      <c r="C2326" t="s">
        <v>55</v>
      </c>
    </row>
    <row r="2327" spans="1:3" x14ac:dyDescent="0.55000000000000004">
      <c r="A2327">
        <v>5156138615</v>
      </c>
      <c r="B2327">
        <v>17</v>
      </c>
      <c r="C2327" t="s">
        <v>55</v>
      </c>
    </row>
    <row r="2328" spans="1:3" x14ac:dyDescent="0.55000000000000004">
      <c r="A2328">
        <v>5156202059</v>
      </c>
      <c r="B2328">
        <v>13</v>
      </c>
      <c r="C2328" t="s">
        <v>55</v>
      </c>
    </row>
    <row r="2329" spans="1:3" x14ac:dyDescent="0.55000000000000004">
      <c r="A2329">
        <v>5156217527</v>
      </c>
      <c r="B2329">
        <v>3</v>
      </c>
      <c r="C2329" t="s">
        <v>55</v>
      </c>
    </row>
    <row r="2330" spans="1:3" hidden="1" x14ac:dyDescent="0.55000000000000004">
      <c r="A2330">
        <v>5156305662</v>
      </c>
      <c r="B2330">
        <v>32</v>
      </c>
      <c r="C2330" t="s">
        <v>55</v>
      </c>
    </row>
    <row r="2331" spans="1:3" x14ac:dyDescent="0.55000000000000004">
      <c r="A2331">
        <v>5157508647</v>
      </c>
      <c r="B2331">
        <v>11</v>
      </c>
      <c r="C2331" t="s">
        <v>55</v>
      </c>
    </row>
    <row r="2332" spans="1:3" x14ac:dyDescent="0.55000000000000004">
      <c r="A2332">
        <v>5158033298</v>
      </c>
      <c r="B2332">
        <v>5</v>
      </c>
      <c r="C2332" t="s">
        <v>55</v>
      </c>
    </row>
    <row r="2333" spans="1:3" hidden="1" x14ac:dyDescent="0.55000000000000004">
      <c r="A2333">
        <v>5400357605</v>
      </c>
      <c r="B2333">
        <v>24</v>
      </c>
      <c r="C2333" t="s">
        <v>1</v>
      </c>
    </row>
    <row r="2334" spans="1:3" hidden="1" x14ac:dyDescent="0.55000000000000004">
      <c r="A2334">
        <v>5400387685</v>
      </c>
      <c r="B2334">
        <v>34</v>
      </c>
      <c r="C2334" t="s">
        <v>855</v>
      </c>
    </row>
    <row r="2335" spans="1:3" hidden="1" x14ac:dyDescent="0.55000000000000004">
      <c r="A2335">
        <v>5400388503</v>
      </c>
      <c r="B2335">
        <v>34</v>
      </c>
      <c r="C2335" t="s">
        <v>0</v>
      </c>
    </row>
    <row r="2336" spans="1:3" x14ac:dyDescent="0.55000000000000004">
      <c r="A2336">
        <v>5400426366</v>
      </c>
      <c r="B2336">
        <v>8</v>
      </c>
      <c r="C2336" t="s">
        <v>856</v>
      </c>
    </row>
    <row r="2337" spans="1:3" x14ac:dyDescent="0.55000000000000004">
      <c r="A2337">
        <v>5400427185</v>
      </c>
      <c r="B2337">
        <v>8</v>
      </c>
      <c r="C2337" t="s">
        <v>0</v>
      </c>
    </row>
    <row r="2338" spans="1:3" hidden="1" x14ac:dyDescent="0.55000000000000004">
      <c r="A2338">
        <v>5400502296</v>
      </c>
      <c r="B2338">
        <v>28</v>
      </c>
      <c r="C2338" t="s">
        <v>857</v>
      </c>
    </row>
    <row r="2339" spans="1:3" hidden="1" x14ac:dyDescent="0.55000000000000004">
      <c r="A2339">
        <v>5400503115</v>
      </c>
      <c r="B2339">
        <v>28</v>
      </c>
      <c r="C2339" t="s">
        <v>0</v>
      </c>
    </row>
    <row r="2340" spans="1:3" hidden="1" x14ac:dyDescent="0.55000000000000004">
      <c r="A2340">
        <v>5400564262</v>
      </c>
      <c r="B2340">
        <v>31</v>
      </c>
      <c r="C2340" t="s">
        <v>858</v>
      </c>
    </row>
    <row r="2341" spans="1:3" hidden="1" x14ac:dyDescent="0.55000000000000004">
      <c r="A2341">
        <v>5400565080</v>
      </c>
      <c r="B2341">
        <v>31</v>
      </c>
      <c r="C2341" t="s">
        <v>0</v>
      </c>
    </row>
    <row r="2342" spans="1:3" x14ac:dyDescent="0.55000000000000004">
      <c r="A2342">
        <v>5400588955</v>
      </c>
      <c r="B2342">
        <v>2</v>
      </c>
      <c r="C2342" t="s">
        <v>859</v>
      </c>
    </row>
    <row r="2343" spans="1:3" x14ac:dyDescent="0.55000000000000004">
      <c r="A2343">
        <v>5400589773</v>
      </c>
      <c r="B2343">
        <v>2</v>
      </c>
      <c r="C2343" t="s">
        <v>0</v>
      </c>
    </row>
    <row r="2344" spans="1:3" x14ac:dyDescent="0.55000000000000004">
      <c r="A2344">
        <v>5400604249</v>
      </c>
      <c r="B2344">
        <v>6</v>
      </c>
      <c r="C2344" t="s">
        <v>860</v>
      </c>
    </row>
    <row r="2345" spans="1:3" hidden="1" x14ac:dyDescent="0.55000000000000004">
      <c r="A2345">
        <v>5400604728</v>
      </c>
      <c r="B2345">
        <v>30</v>
      </c>
      <c r="C2345" t="s">
        <v>861</v>
      </c>
    </row>
    <row r="2346" spans="1:3" x14ac:dyDescent="0.55000000000000004">
      <c r="A2346">
        <v>5400605068</v>
      </c>
      <c r="B2346">
        <v>6</v>
      </c>
      <c r="C2346" t="s">
        <v>0</v>
      </c>
    </row>
    <row r="2347" spans="1:3" hidden="1" x14ac:dyDescent="0.55000000000000004">
      <c r="A2347">
        <v>5400605547</v>
      </c>
      <c r="B2347">
        <v>30</v>
      </c>
      <c r="C2347" t="s">
        <v>0</v>
      </c>
    </row>
    <row r="2348" spans="1:3" hidden="1" x14ac:dyDescent="0.55000000000000004">
      <c r="A2348">
        <v>5400649083</v>
      </c>
      <c r="B2348">
        <v>18</v>
      </c>
      <c r="C2348" t="s">
        <v>1</v>
      </c>
    </row>
    <row r="2349" spans="1:3" hidden="1" x14ac:dyDescent="0.55000000000000004">
      <c r="A2349">
        <v>5400715987</v>
      </c>
      <c r="B2349">
        <v>33</v>
      </c>
      <c r="C2349" t="s">
        <v>862</v>
      </c>
    </row>
    <row r="2350" spans="1:3" hidden="1" x14ac:dyDescent="0.55000000000000004">
      <c r="A2350">
        <v>5400716806</v>
      </c>
      <c r="B2350">
        <v>33</v>
      </c>
      <c r="C2350" t="s">
        <v>0</v>
      </c>
    </row>
    <row r="2351" spans="1:3" x14ac:dyDescent="0.55000000000000004">
      <c r="A2351">
        <v>5400735797</v>
      </c>
      <c r="B2351">
        <v>1</v>
      </c>
      <c r="C2351" t="s">
        <v>863</v>
      </c>
    </row>
    <row r="2352" spans="1:3" x14ac:dyDescent="0.55000000000000004">
      <c r="A2352">
        <v>5400736615</v>
      </c>
      <c r="B2352">
        <v>1</v>
      </c>
      <c r="C2352" t="s">
        <v>0</v>
      </c>
    </row>
    <row r="2353" spans="1:3" hidden="1" x14ac:dyDescent="0.55000000000000004">
      <c r="A2353">
        <v>5400746311</v>
      </c>
      <c r="B2353">
        <v>27</v>
      </c>
      <c r="C2353" t="s">
        <v>864</v>
      </c>
    </row>
    <row r="2354" spans="1:3" hidden="1" x14ac:dyDescent="0.55000000000000004">
      <c r="A2354">
        <v>5400747129</v>
      </c>
      <c r="B2354">
        <v>27</v>
      </c>
      <c r="C2354" t="s">
        <v>0</v>
      </c>
    </row>
    <row r="2355" spans="1:3" x14ac:dyDescent="0.55000000000000004">
      <c r="A2355">
        <v>5400755440</v>
      </c>
      <c r="B2355">
        <v>7</v>
      </c>
      <c r="C2355" t="s">
        <v>865</v>
      </c>
    </row>
    <row r="2356" spans="1:3" x14ac:dyDescent="0.55000000000000004">
      <c r="A2356">
        <v>5400756258</v>
      </c>
      <c r="B2356">
        <v>7</v>
      </c>
      <c r="C2356" t="s">
        <v>0</v>
      </c>
    </row>
    <row r="2357" spans="1:3" hidden="1" x14ac:dyDescent="0.55000000000000004">
      <c r="A2357">
        <v>5400795058</v>
      </c>
      <c r="B2357">
        <v>20</v>
      </c>
      <c r="C2357" t="s">
        <v>1</v>
      </c>
    </row>
    <row r="2358" spans="1:3" x14ac:dyDescent="0.55000000000000004">
      <c r="A2358">
        <v>5400803842</v>
      </c>
      <c r="B2358">
        <v>14</v>
      </c>
      <c r="C2358" t="s">
        <v>866</v>
      </c>
    </row>
    <row r="2359" spans="1:3" x14ac:dyDescent="0.55000000000000004">
      <c r="A2359">
        <v>5400804660</v>
      </c>
      <c r="B2359">
        <v>14</v>
      </c>
      <c r="C2359" t="s">
        <v>0</v>
      </c>
    </row>
    <row r="2360" spans="1:3" x14ac:dyDescent="0.55000000000000004">
      <c r="A2360">
        <v>5400815868</v>
      </c>
      <c r="B2360">
        <v>15</v>
      </c>
      <c r="C2360" t="s">
        <v>867</v>
      </c>
    </row>
    <row r="2361" spans="1:3" x14ac:dyDescent="0.55000000000000004">
      <c r="A2361">
        <v>5400816687</v>
      </c>
      <c r="B2361">
        <v>15</v>
      </c>
      <c r="C2361" t="s">
        <v>0</v>
      </c>
    </row>
    <row r="2362" spans="1:3" hidden="1" x14ac:dyDescent="0.55000000000000004">
      <c r="A2362">
        <v>5400827657</v>
      </c>
      <c r="B2362">
        <v>25</v>
      </c>
      <c r="C2362" t="s">
        <v>868</v>
      </c>
    </row>
    <row r="2363" spans="1:3" hidden="1" x14ac:dyDescent="0.55000000000000004">
      <c r="A2363">
        <v>5400828475</v>
      </c>
      <c r="B2363">
        <v>25</v>
      </c>
      <c r="C2363" t="s">
        <v>0</v>
      </c>
    </row>
    <row r="2364" spans="1:3" x14ac:dyDescent="0.55000000000000004">
      <c r="A2364">
        <v>5400833566</v>
      </c>
      <c r="B2364">
        <v>16</v>
      </c>
      <c r="C2364" t="s">
        <v>869</v>
      </c>
    </row>
    <row r="2365" spans="1:3" x14ac:dyDescent="0.55000000000000004">
      <c r="A2365">
        <v>5400834385</v>
      </c>
      <c r="B2365">
        <v>16</v>
      </c>
      <c r="C2365" t="s">
        <v>0</v>
      </c>
    </row>
    <row r="2366" spans="1:3" x14ac:dyDescent="0.55000000000000004">
      <c r="A2366">
        <v>5400910063</v>
      </c>
      <c r="B2366">
        <v>10</v>
      </c>
      <c r="C2366" t="s">
        <v>870</v>
      </c>
    </row>
    <row r="2367" spans="1:3" x14ac:dyDescent="0.55000000000000004">
      <c r="A2367">
        <v>5400910881</v>
      </c>
      <c r="B2367">
        <v>10</v>
      </c>
      <c r="C2367" t="s">
        <v>0</v>
      </c>
    </row>
    <row r="2368" spans="1:3" x14ac:dyDescent="0.55000000000000004">
      <c r="A2368">
        <v>5400947785</v>
      </c>
      <c r="B2368">
        <v>12</v>
      </c>
      <c r="C2368" t="s">
        <v>871</v>
      </c>
    </row>
    <row r="2369" spans="1:3" x14ac:dyDescent="0.55000000000000004">
      <c r="A2369">
        <v>5400948603</v>
      </c>
      <c r="B2369">
        <v>12</v>
      </c>
      <c r="C2369" t="s">
        <v>0</v>
      </c>
    </row>
    <row r="2370" spans="1:3" hidden="1" x14ac:dyDescent="0.55000000000000004">
      <c r="A2370">
        <v>5400985635</v>
      </c>
      <c r="B2370">
        <v>22</v>
      </c>
      <c r="C2370" t="s">
        <v>1</v>
      </c>
    </row>
    <row r="2371" spans="1:3" hidden="1" x14ac:dyDescent="0.55000000000000004">
      <c r="A2371">
        <v>5400997551</v>
      </c>
      <c r="B2371">
        <v>29</v>
      </c>
      <c r="C2371" t="s">
        <v>872</v>
      </c>
    </row>
    <row r="2372" spans="1:3" hidden="1" x14ac:dyDescent="0.55000000000000004">
      <c r="A2372">
        <v>5400998369</v>
      </c>
      <c r="B2372">
        <v>29</v>
      </c>
      <c r="C2372" t="s">
        <v>0</v>
      </c>
    </row>
    <row r="2373" spans="1:3" hidden="1" x14ac:dyDescent="0.55000000000000004">
      <c r="A2373">
        <v>5401041636</v>
      </c>
      <c r="B2373">
        <v>19</v>
      </c>
      <c r="C2373" t="s">
        <v>1</v>
      </c>
    </row>
    <row r="2374" spans="1:3" hidden="1" x14ac:dyDescent="0.55000000000000004">
      <c r="A2374">
        <v>5401051042</v>
      </c>
      <c r="B2374">
        <v>26</v>
      </c>
      <c r="C2374" t="s">
        <v>873</v>
      </c>
    </row>
    <row r="2375" spans="1:3" hidden="1" x14ac:dyDescent="0.55000000000000004">
      <c r="A2375">
        <v>5401051861</v>
      </c>
      <c r="B2375">
        <v>26</v>
      </c>
      <c r="C2375" t="s">
        <v>0</v>
      </c>
    </row>
    <row r="2376" spans="1:3" x14ac:dyDescent="0.55000000000000004">
      <c r="A2376">
        <v>5401062054</v>
      </c>
      <c r="B2376">
        <v>9</v>
      </c>
      <c r="C2376" t="s">
        <v>874</v>
      </c>
    </row>
    <row r="2377" spans="1:3" x14ac:dyDescent="0.55000000000000004">
      <c r="A2377">
        <v>5401062872</v>
      </c>
      <c r="B2377">
        <v>9</v>
      </c>
      <c r="C2377" t="s">
        <v>0</v>
      </c>
    </row>
    <row r="2378" spans="1:3" x14ac:dyDescent="0.55000000000000004">
      <c r="A2378">
        <v>5401169668</v>
      </c>
      <c r="B2378">
        <v>17</v>
      </c>
      <c r="C2378" t="s">
        <v>875</v>
      </c>
    </row>
    <row r="2379" spans="1:3" x14ac:dyDescent="0.55000000000000004">
      <c r="A2379">
        <v>5401170489</v>
      </c>
      <c r="B2379">
        <v>17</v>
      </c>
      <c r="C2379" t="s">
        <v>0</v>
      </c>
    </row>
    <row r="2380" spans="1:3" hidden="1" x14ac:dyDescent="0.55000000000000004">
      <c r="A2380">
        <v>5401229248</v>
      </c>
      <c r="B2380">
        <v>21</v>
      </c>
      <c r="C2380" t="s">
        <v>1</v>
      </c>
    </row>
    <row r="2381" spans="1:3" x14ac:dyDescent="0.55000000000000004">
      <c r="A2381">
        <v>5401237447</v>
      </c>
      <c r="B2381">
        <v>13</v>
      </c>
      <c r="C2381" t="s">
        <v>876</v>
      </c>
    </row>
    <row r="2382" spans="1:3" x14ac:dyDescent="0.55000000000000004">
      <c r="A2382">
        <v>5401238266</v>
      </c>
      <c r="B2382">
        <v>13</v>
      </c>
      <c r="C2382" t="s">
        <v>0</v>
      </c>
    </row>
    <row r="2383" spans="1:3" x14ac:dyDescent="0.55000000000000004">
      <c r="A2383">
        <v>5401252824</v>
      </c>
      <c r="B2383">
        <v>3</v>
      </c>
      <c r="C2383" t="s">
        <v>877</v>
      </c>
    </row>
    <row r="2384" spans="1:3" x14ac:dyDescent="0.55000000000000004">
      <c r="A2384">
        <v>5401253643</v>
      </c>
      <c r="B2384">
        <v>3</v>
      </c>
      <c r="C2384" t="s">
        <v>0</v>
      </c>
    </row>
    <row r="2385" spans="1:3" hidden="1" x14ac:dyDescent="0.55000000000000004">
      <c r="A2385">
        <v>5401267804</v>
      </c>
      <c r="B2385">
        <v>23</v>
      </c>
      <c r="C2385" t="s">
        <v>1</v>
      </c>
    </row>
    <row r="2386" spans="1:3" hidden="1" x14ac:dyDescent="0.55000000000000004">
      <c r="A2386">
        <v>5401337887</v>
      </c>
      <c r="B2386">
        <v>32</v>
      </c>
      <c r="C2386" t="s">
        <v>878</v>
      </c>
    </row>
    <row r="2387" spans="1:3" hidden="1" x14ac:dyDescent="0.55000000000000004">
      <c r="A2387">
        <v>5401338705</v>
      </c>
      <c r="B2387">
        <v>32</v>
      </c>
      <c r="C2387" t="s">
        <v>0</v>
      </c>
    </row>
    <row r="2388" spans="1:3" x14ac:dyDescent="0.55000000000000004">
      <c r="A2388">
        <v>5402543933</v>
      </c>
      <c r="B2388">
        <v>11</v>
      </c>
      <c r="C2388" t="s">
        <v>879</v>
      </c>
    </row>
    <row r="2389" spans="1:3" x14ac:dyDescent="0.55000000000000004">
      <c r="A2389">
        <v>5402544752</v>
      </c>
      <c r="B2389">
        <v>11</v>
      </c>
      <c r="C2389" t="s">
        <v>0</v>
      </c>
    </row>
    <row r="2390" spans="1:3" x14ac:dyDescent="0.55000000000000004">
      <c r="A2390">
        <v>5402701130</v>
      </c>
      <c r="B2390">
        <v>4</v>
      </c>
      <c r="C2390" t="s">
        <v>880</v>
      </c>
    </row>
    <row r="2391" spans="1:3" x14ac:dyDescent="0.55000000000000004">
      <c r="A2391">
        <v>5402701948</v>
      </c>
      <c r="B2391">
        <v>4</v>
      </c>
      <c r="C2391" t="s">
        <v>0</v>
      </c>
    </row>
    <row r="2392" spans="1:3" x14ac:dyDescent="0.55000000000000004">
      <c r="A2392">
        <v>5403068749</v>
      </c>
      <c r="B2392">
        <v>5</v>
      </c>
      <c r="C2392" t="s">
        <v>881</v>
      </c>
    </row>
    <row r="2393" spans="1:3" x14ac:dyDescent="0.55000000000000004">
      <c r="A2393">
        <v>5403069568</v>
      </c>
      <c r="B2393">
        <v>5</v>
      </c>
      <c r="C2393" t="s">
        <v>0</v>
      </c>
    </row>
    <row r="2394" spans="1:3" hidden="1" x14ac:dyDescent="0.55000000000000004">
      <c r="A2394">
        <v>5430385658</v>
      </c>
      <c r="B2394">
        <v>34</v>
      </c>
      <c r="C2394" t="s">
        <v>882</v>
      </c>
    </row>
    <row r="2395" spans="1:3" x14ac:dyDescent="0.55000000000000004">
      <c r="A2395">
        <v>5430423496</v>
      </c>
      <c r="B2395">
        <v>8</v>
      </c>
      <c r="C2395" t="s">
        <v>882</v>
      </c>
    </row>
    <row r="2396" spans="1:3" hidden="1" x14ac:dyDescent="0.55000000000000004">
      <c r="A2396">
        <v>5430500277</v>
      </c>
      <c r="B2396">
        <v>28</v>
      </c>
      <c r="C2396" t="s">
        <v>882</v>
      </c>
    </row>
    <row r="2397" spans="1:3" hidden="1" x14ac:dyDescent="0.55000000000000004">
      <c r="A2397">
        <v>5430562235</v>
      </c>
      <c r="B2397">
        <v>31</v>
      </c>
      <c r="C2397" t="s">
        <v>882</v>
      </c>
    </row>
    <row r="2398" spans="1:3" x14ac:dyDescent="0.55000000000000004">
      <c r="A2398">
        <v>5430586847</v>
      </c>
      <c r="B2398">
        <v>2</v>
      </c>
      <c r="C2398" t="s">
        <v>882</v>
      </c>
    </row>
    <row r="2399" spans="1:3" x14ac:dyDescent="0.55000000000000004">
      <c r="A2399">
        <v>5430601429</v>
      </c>
      <c r="B2399">
        <v>6</v>
      </c>
      <c r="C2399" t="s">
        <v>882</v>
      </c>
    </row>
    <row r="2400" spans="1:3" hidden="1" x14ac:dyDescent="0.55000000000000004">
      <c r="A2400">
        <v>5430602650</v>
      </c>
      <c r="B2400">
        <v>30</v>
      </c>
      <c r="C2400" t="s">
        <v>882</v>
      </c>
    </row>
    <row r="2401" spans="1:3" hidden="1" x14ac:dyDescent="0.55000000000000004">
      <c r="A2401">
        <v>5430713867</v>
      </c>
      <c r="B2401">
        <v>33</v>
      </c>
      <c r="C2401" t="s">
        <v>882</v>
      </c>
    </row>
    <row r="2402" spans="1:3" hidden="1" x14ac:dyDescent="0.55000000000000004">
      <c r="A2402">
        <v>5430728452</v>
      </c>
      <c r="B2402">
        <v>21</v>
      </c>
      <c r="C2402" t="s">
        <v>883</v>
      </c>
    </row>
    <row r="2403" spans="1:3" x14ac:dyDescent="0.55000000000000004">
      <c r="A2403">
        <v>5430732968</v>
      </c>
      <c r="B2403">
        <v>1</v>
      </c>
      <c r="C2403" t="s">
        <v>882</v>
      </c>
    </row>
    <row r="2404" spans="1:3" hidden="1" x14ac:dyDescent="0.55000000000000004">
      <c r="A2404">
        <v>5430736746</v>
      </c>
      <c r="B2404">
        <v>23</v>
      </c>
      <c r="C2404" t="s">
        <v>884</v>
      </c>
    </row>
    <row r="2405" spans="1:3" hidden="1" x14ac:dyDescent="0.55000000000000004">
      <c r="A2405">
        <v>5430744174</v>
      </c>
      <c r="B2405">
        <v>27</v>
      </c>
      <c r="C2405" t="s">
        <v>882</v>
      </c>
    </row>
    <row r="2406" spans="1:3" hidden="1" x14ac:dyDescent="0.55000000000000004">
      <c r="A2406">
        <v>5430744984</v>
      </c>
      <c r="B2406">
        <v>23</v>
      </c>
      <c r="C2406" t="s">
        <v>885</v>
      </c>
    </row>
    <row r="2407" spans="1:3" hidden="1" x14ac:dyDescent="0.55000000000000004">
      <c r="A2407">
        <v>5430745547</v>
      </c>
      <c r="B2407">
        <v>24</v>
      </c>
      <c r="C2407" t="s">
        <v>886</v>
      </c>
    </row>
    <row r="2408" spans="1:3" hidden="1" x14ac:dyDescent="0.55000000000000004">
      <c r="A2408">
        <v>5430745797</v>
      </c>
      <c r="B2408">
        <v>20</v>
      </c>
      <c r="C2408" t="s">
        <v>887</v>
      </c>
    </row>
    <row r="2409" spans="1:3" x14ac:dyDescent="0.55000000000000004">
      <c r="A2409">
        <v>5430752497</v>
      </c>
      <c r="B2409">
        <v>7</v>
      </c>
      <c r="C2409" t="s">
        <v>882</v>
      </c>
    </row>
    <row r="2410" spans="1:3" x14ac:dyDescent="0.55000000000000004">
      <c r="A2410">
        <v>5430800824</v>
      </c>
      <c r="B2410">
        <v>14</v>
      </c>
      <c r="C2410" t="s">
        <v>882</v>
      </c>
    </row>
    <row r="2411" spans="1:3" x14ac:dyDescent="0.55000000000000004">
      <c r="A2411">
        <v>5430813276</v>
      </c>
      <c r="B2411">
        <v>15</v>
      </c>
      <c r="C2411" t="s">
        <v>882</v>
      </c>
    </row>
    <row r="2412" spans="1:3" hidden="1" x14ac:dyDescent="0.55000000000000004">
      <c r="A2412">
        <v>5430826032</v>
      </c>
      <c r="B2412">
        <v>25</v>
      </c>
      <c r="C2412" t="s">
        <v>882</v>
      </c>
    </row>
    <row r="2413" spans="1:3" x14ac:dyDescent="0.55000000000000004">
      <c r="A2413">
        <v>5430831481</v>
      </c>
      <c r="B2413">
        <v>16</v>
      </c>
      <c r="C2413" t="s">
        <v>882</v>
      </c>
    </row>
    <row r="2414" spans="1:3" hidden="1" x14ac:dyDescent="0.55000000000000004">
      <c r="A2414">
        <v>5430860098</v>
      </c>
      <c r="B2414">
        <v>24</v>
      </c>
      <c r="C2414" t="s">
        <v>888</v>
      </c>
    </row>
    <row r="2415" spans="1:3" hidden="1" x14ac:dyDescent="0.55000000000000004">
      <c r="A2415">
        <v>5430868181</v>
      </c>
      <c r="B2415">
        <v>24</v>
      </c>
      <c r="C2415" t="s">
        <v>889</v>
      </c>
    </row>
    <row r="2416" spans="1:3" hidden="1" x14ac:dyDescent="0.55000000000000004">
      <c r="A2416">
        <v>5430868715</v>
      </c>
      <c r="B2416">
        <v>22</v>
      </c>
      <c r="C2416" t="s">
        <v>890</v>
      </c>
    </row>
    <row r="2417" spans="1:3" x14ac:dyDescent="0.55000000000000004">
      <c r="A2417">
        <v>5430907253</v>
      </c>
      <c r="B2417">
        <v>10</v>
      </c>
      <c r="C2417" t="s">
        <v>882</v>
      </c>
    </row>
    <row r="2418" spans="1:3" hidden="1" x14ac:dyDescent="0.55000000000000004">
      <c r="A2418">
        <v>5430938964</v>
      </c>
      <c r="B2418">
        <v>21</v>
      </c>
      <c r="C2418" t="s">
        <v>891</v>
      </c>
    </row>
    <row r="2419" spans="1:3" x14ac:dyDescent="0.55000000000000004">
      <c r="A2419">
        <v>5430945062</v>
      </c>
      <c r="B2419">
        <v>12</v>
      </c>
      <c r="C2419" t="s">
        <v>882</v>
      </c>
    </row>
    <row r="2420" spans="1:3" hidden="1" x14ac:dyDescent="0.55000000000000004">
      <c r="A2420">
        <v>5430995506</v>
      </c>
      <c r="B2420">
        <v>29</v>
      </c>
      <c r="C2420" t="s">
        <v>882</v>
      </c>
    </row>
    <row r="2421" spans="1:3" hidden="1" x14ac:dyDescent="0.55000000000000004">
      <c r="A2421">
        <v>5431027631</v>
      </c>
      <c r="B2421">
        <v>21</v>
      </c>
      <c r="C2421" t="s">
        <v>892</v>
      </c>
    </row>
    <row r="2422" spans="1:3" hidden="1" x14ac:dyDescent="0.55000000000000004">
      <c r="A2422">
        <v>5431048362</v>
      </c>
      <c r="B2422">
        <v>21</v>
      </c>
      <c r="C2422" t="s">
        <v>893</v>
      </c>
    </row>
    <row r="2423" spans="1:3" hidden="1" x14ac:dyDescent="0.55000000000000004">
      <c r="A2423">
        <v>5431049001</v>
      </c>
      <c r="B2423">
        <v>26</v>
      </c>
      <c r="C2423" t="s">
        <v>882</v>
      </c>
    </row>
    <row r="2424" spans="1:3" x14ac:dyDescent="0.55000000000000004">
      <c r="A2424">
        <v>5431059295</v>
      </c>
      <c r="B2424">
        <v>9</v>
      </c>
      <c r="C2424" t="s">
        <v>882</v>
      </c>
    </row>
    <row r="2425" spans="1:3" hidden="1" x14ac:dyDescent="0.55000000000000004">
      <c r="A2425">
        <v>5431070032</v>
      </c>
      <c r="B2425">
        <v>21</v>
      </c>
      <c r="C2425" t="s">
        <v>894</v>
      </c>
    </row>
    <row r="2426" spans="1:3" hidden="1" x14ac:dyDescent="0.55000000000000004">
      <c r="A2426">
        <v>5431094812</v>
      </c>
      <c r="B2426">
        <v>21</v>
      </c>
      <c r="C2426" t="s">
        <v>895</v>
      </c>
    </row>
    <row r="2427" spans="1:3" hidden="1" x14ac:dyDescent="0.55000000000000004">
      <c r="A2427">
        <v>5431101221</v>
      </c>
      <c r="B2427">
        <v>21</v>
      </c>
      <c r="C2427" t="s">
        <v>896</v>
      </c>
    </row>
    <row r="2428" spans="1:3" x14ac:dyDescent="0.55000000000000004">
      <c r="A2428">
        <v>5431167588</v>
      </c>
      <c r="B2428">
        <v>17</v>
      </c>
      <c r="C2428" t="s">
        <v>882</v>
      </c>
    </row>
    <row r="2429" spans="1:3" x14ac:dyDescent="0.55000000000000004">
      <c r="A2429">
        <v>5431234599</v>
      </c>
      <c r="B2429">
        <v>13</v>
      </c>
      <c r="C2429" t="s">
        <v>882</v>
      </c>
    </row>
    <row r="2430" spans="1:3" hidden="1" x14ac:dyDescent="0.55000000000000004">
      <c r="A2430">
        <v>5431235145</v>
      </c>
      <c r="B2430">
        <v>20</v>
      </c>
      <c r="C2430" t="s">
        <v>897</v>
      </c>
    </row>
    <row r="2431" spans="1:3" x14ac:dyDescent="0.55000000000000004">
      <c r="A2431">
        <v>5431250112</v>
      </c>
      <c r="B2431">
        <v>3</v>
      </c>
      <c r="C2431" t="s">
        <v>882</v>
      </c>
    </row>
    <row r="2432" spans="1:3" hidden="1" x14ac:dyDescent="0.55000000000000004">
      <c r="A2432">
        <v>5431336296</v>
      </c>
      <c r="B2432">
        <v>32</v>
      </c>
      <c r="C2432" t="s">
        <v>882</v>
      </c>
    </row>
    <row r="2433" spans="1:3" hidden="1" x14ac:dyDescent="0.55000000000000004">
      <c r="A2433">
        <v>5431356637</v>
      </c>
      <c r="B2433">
        <v>21</v>
      </c>
      <c r="C2433" t="s">
        <v>898</v>
      </c>
    </row>
    <row r="2434" spans="1:3" hidden="1" x14ac:dyDescent="0.55000000000000004">
      <c r="A2434">
        <v>5431418062</v>
      </c>
      <c r="B2434">
        <v>19</v>
      </c>
      <c r="C2434" t="s">
        <v>899</v>
      </c>
    </row>
    <row r="2435" spans="1:3" hidden="1" x14ac:dyDescent="0.55000000000000004">
      <c r="A2435">
        <v>5431472740</v>
      </c>
      <c r="B2435">
        <v>21</v>
      </c>
      <c r="C2435" t="s">
        <v>900</v>
      </c>
    </row>
    <row r="2436" spans="1:3" hidden="1" x14ac:dyDescent="0.55000000000000004">
      <c r="A2436">
        <v>5431556743</v>
      </c>
      <c r="B2436">
        <v>21</v>
      </c>
      <c r="C2436" t="s">
        <v>901</v>
      </c>
    </row>
    <row r="2437" spans="1:3" hidden="1" x14ac:dyDescent="0.55000000000000004">
      <c r="A2437">
        <v>5431566548</v>
      </c>
      <c r="B2437">
        <v>21</v>
      </c>
      <c r="C2437" t="s">
        <v>902</v>
      </c>
    </row>
    <row r="2438" spans="1:3" hidden="1" x14ac:dyDescent="0.55000000000000004">
      <c r="A2438">
        <v>5431589383</v>
      </c>
      <c r="B2438">
        <v>21</v>
      </c>
      <c r="C2438" t="s">
        <v>903</v>
      </c>
    </row>
    <row r="2439" spans="1:3" hidden="1" x14ac:dyDescent="0.55000000000000004">
      <c r="A2439">
        <v>5431597291</v>
      </c>
      <c r="B2439">
        <v>21</v>
      </c>
      <c r="C2439" t="s">
        <v>904</v>
      </c>
    </row>
    <row r="2440" spans="1:3" hidden="1" x14ac:dyDescent="0.55000000000000004">
      <c r="A2440">
        <v>5431820412</v>
      </c>
      <c r="B2440">
        <v>21</v>
      </c>
      <c r="C2440" t="s">
        <v>905</v>
      </c>
    </row>
    <row r="2441" spans="1:3" x14ac:dyDescent="0.55000000000000004">
      <c r="A2441">
        <v>5432541232</v>
      </c>
      <c r="B2441">
        <v>11</v>
      </c>
      <c r="C2441" t="s">
        <v>882</v>
      </c>
    </row>
    <row r="2442" spans="1:3" x14ac:dyDescent="0.55000000000000004">
      <c r="A2442">
        <v>5432699085</v>
      </c>
      <c r="B2442">
        <v>4</v>
      </c>
      <c r="C2442" t="s">
        <v>882</v>
      </c>
    </row>
    <row r="2443" spans="1:3" hidden="1" x14ac:dyDescent="0.55000000000000004">
      <c r="A2443">
        <v>5432700482</v>
      </c>
      <c r="B2443">
        <v>21</v>
      </c>
      <c r="C2443" t="s">
        <v>906</v>
      </c>
    </row>
    <row r="2444" spans="1:3" x14ac:dyDescent="0.55000000000000004">
      <c r="A2444">
        <v>5433065838</v>
      </c>
      <c r="B2444">
        <v>5</v>
      </c>
      <c r="C2444" t="s">
        <v>882</v>
      </c>
    </row>
    <row r="2445" spans="1:3" hidden="1" x14ac:dyDescent="0.55000000000000004">
      <c r="A2445">
        <v>5433088455</v>
      </c>
      <c r="B2445">
        <v>21</v>
      </c>
      <c r="C2445" t="s">
        <v>907</v>
      </c>
    </row>
    <row r="2446" spans="1:3" hidden="1" x14ac:dyDescent="0.55000000000000004">
      <c r="A2446">
        <v>5433185441</v>
      </c>
      <c r="B2446">
        <v>21</v>
      </c>
      <c r="C2446" t="s">
        <v>908</v>
      </c>
    </row>
    <row r="2447" spans="1:3" hidden="1" x14ac:dyDescent="0.55000000000000004">
      <c r="A2447">
        <v>5433811205</v>
      </c>
      <c r="B2447">
        <v>21</v>
      </c>
      <c r="C2447" t="s">
        <v>909</v>
      </c>
    </row>
    <row r="2448" spans="1:3" hidden="1" x14ac:dyDescent="0.55000000000000004">
      <c r="A2448">
        <v>5455384303</v>
      </c>
      <c r="B2448">
        <v>34</v>
      </c>
      <c r="C2448" t="s">
        <v>55</v>
      </c>
    </row>
    <row r="2449" spans="1:3" x14ac:dyDescent="0.55000000000000004">
      <c r="A2449">
        <v>5455422187</v>
      </c>
      <c r="B2449">
        <v>8</v>
      </c>
      <c r="C2449" t="s">
        <v>55</v>
      </c>
    </row>
    <row r="2450" spans="1:3" hidden="1" x14ac:dyDescent="0.55000000000000004">
      <c r="A2450">
        <v>5455498922</v>
      </c>
      <c r="B2450">
        <v>28</v>
      </c>
      <c r="C2450" t="s">
        <v>55</v>
      </c>
    </row>
    <row r="2451" spans="1:3" hidden="1" x14ac:dyDescent="0.55000000000000004">
      <c r="A2451">
        <v>5455560880</v>
      </c>
      <c r="B2451">
        <v>31</v>
      </c>
      <c r="C2451" t="s">
        <v>55</v>
      </c>
    </row>
    <row r="2452" spans="1:3" x14ac:dyDescent="0.55000000000000004">
      <c r="A2452">
        <v>5455585538</v>
      </c>
      <c r="B2452">
        <v>2</v>
      </c>
      <c r="C2452" t="s">
        <v>55</v>
      </c>
    </row>
    <row r="2453" spans="1:3" x14ac:dyDescent="0.55000000000000004">
      <c r="A2453">
        <v>5455600074</v>
      </c>
      <c r="B2453">
        <v>6</v>
      </c>
      <c r="C2453" t="s">
        <v>55</v>
      </c>
    </row>
    <row r="2454" spans="1:3" hidden="1" x14ac:dyDescent="0.55000000000000004">
      <c r="A2454">
        <v>5455601341</v>
      </c>
      <c r="B2454">
        <v>30</v>
      </c>
      <c r="C2454" t="s">
        <v>55</v>
      </c>
    </row>
    <row r="2455" spans="1:3" hidden="1" x14ac:dyDescent="0.55000000000000004">
      <c r="A2455">
        <v>5455712558</v>
      </c>
      <c r="B2455">
        <v>33</v>
      </c>
      <c r="C2455" t="s">
        <v>55</v>
      </c>
    </row>
    <row r="2456" spans="1:3" x14ac:dyDescent="0.55000000000000004">
      <c r="A2456">
        <v>5455731614</v>
      </c>
      <c r="B2456">
        <v>1</v>
      </c>
      <c r="C2456" t="s">
        <v>55</v>
      </c>
    </row>
    <row r="2457" spans="1:3" hidden="1" x14ac:dyDescent="0.55000000000000004">
      <c r="A2457">
        <v>5455742865</v>
      </c>
      <c r="B2457">
        <v>27</v>
      </c>
      <c r="C2457" t="s">
        <v>55</v>
      </c>
    </row>
    <row r="2458" spans="1:3" x14ac:dyDescent="0.55000000000000004">
      <c r="A2458">
        <v>5455799515</v>
      </c>
      <c r="B2458">
        <v>14</v>
      </c>
      <c r="C2458" t="s">
        <v>55</v>
      </c>
    </row>
    <row r="2459" spans="1:3" x14ac:dyDescent="0.55000000000000004">
      <c r="A2459">
        <v>5455811967</v>
      </c>
      <c r="B2459">
        <v>15</v>
      </c>
      <c r="C2459" t="s">
        <v>55</v>
      </c>
    </row>
    <row r="2460" spans="1:3" hidden="1" x14ac:dyDescent="0.55000000000000004">
      <c r="A2460">
        <v>5455824769</v>
      </c>
      <c r="B2460">
        <v>25</v>
      </c>
      <c r="C2460" t="s">
        <v>55</v>
      </c>
    </row>
    <row r="2461" spans="1:3" x14ac:dyDescent="0.55000000000000004">
      <c r="A2461">
        <v>5455830172</v>
      </c>
      <c r="B2461">
        <v>16</v>
      </c>
      <c r="C2461" t="s">
        <v>55</v>
      </c>
    </row>
    <row r="2462" spans="1:3" x14ac:dyDescent="0.55000000000000004">
      <c r="A2462">
        <v>5455875274</v>
      </c>
      <c r="B2462">
        <v>7</v>
      </c>
      <c r="C2462" t="s">
        <v>55</v>
      </c>
    </row>
    <row r="2463" spans="1:3" x14ac:dyDescent="0.55000000000000004">
      <c r="A2463">
        <v>5455905898</v>
      </c>
      <c r="B2463">
        <v>10</v>
      </c>
      <c r="C2463" t="s">
        <v>55</v>
      </c>
    </row>
    <row r="2464" spans="1:3" x14ac:dyDescent="0.55000000000000004">
      <c r="A2464">
        <v>5455943753</v>
      </c>
      <c r="B2464">
        <v>12</v>
      </c>
      <c r="C2464" t="s">
        <v>55</v>
      </c>
    </row>
    <row r="2465" spans="1:3" hidden="1" x14ac:dyDescent="0.55000000000000004">
      <c r="A2465">
        <v>5455994197</v>
      </c>
      <c r="B2465">
        <v>29</v>
      </c>
      <c r="C2465" t="s">
        <v>55</v>
      </c>
    </row>
    <row r="2466" spans="1:3" hidden="1" x14ac:dyDescent="0.55000000000000004">
      <c r="A2466">
        <v>5456047692</v>
      </c>
      <c r="B2466">
        <v>26</v>
      </c>
      <c r="C2466" t="s">
        <v>55</v>
      </c>
    </row>
    <row r="2467" spans="1:3" x14ac:dyDescent="0.55000000000000004">
      <c r="A2467">
        <v>5456057895</v>
      </c>
      <c r="B2467">
        <v>9</v>
      </c>
      <c r="C2467" t="s">
        <v>55</v>
      </c>
    </row>
    <row r="2468" spans="1:3" x14ac:dyDescent="0.55000000000000004">
      <c r="A2468">
        <v>5456166279</v>
      </c>
      <c r="B2468">
        <v>17</v>
      </c>
      <c r="C2468" t="s">
        <v>55</v>
      </c>
    </row>
    <row r="2469" spans="1:3" x14ac:dyDescent="0.55000000000000004">
      <c r="A2469">
        <v>5456233290</v>
      </c>
      <c r="B2469">
        <v>13</v>
      </c>
      <c r="C2469" t="s">
        <v>55</v>
      </c>
    </row>
    <row r="2470" spans="1:3" x14ac:dyDescent="0.55000000000000004">
      <c r="A2470">
        <v>5456248758</v>
      </c>
      <c r="B2470">
        <v>3</v>
      </c>
      <c r="C2470" t="s">
        <v>55</v>
      </c>
    </row>
    <row r="2471" spans="1:3" hidden="1" x14ac:dyDescent="0.55000000000000004">
      <c r="A2471">
        <v>5456334941</v>
      </c>
      <c r="B2471">
        <v>32</v>
      </c>
      <c r="C2471" t="s">
        <v>55</v>
      </c>
    </row>
    <row r="2472" spans="1:3" x14ac:dyDescent="0.55000000000000004">
      <c r="A2472">
        <v>5457539878</v>
      </c>
      <c r="B2472">
        <v>11</v>
      </c>
      <c r="C2472" t="s">
        <v>55</v>
      </c>
    </row>
    <row r="2473" spans="1:3" x14ac:dyDescent="0.55000000000000004">
      <c r="A2473">
        <v>5457697776</v>
      </c>
      <c r="B2473">
        <v>4</v>
      </c>
      <c r="C2473" t="s">
        <v>55</v>
      </c>
    </row>
    <row r="2474" spans="1:3" x14ac:dyDescent="0.55000000000000004">
      <c r="A2474">
        <v>5458064529</v>
      </c>
      <c r="B2474">
        <v>5</v>
      </c>
      <c r="C2474" t="s">
        <v>55</v>
      </c>
    </row>
    <row r="2475" spans="1:3" hidden="1" x14ac:dyDescent="0.55000000000000004">
      <c r="A2475">
        <v>5700353079</v>
      </c>
      <c r="B2475">
        <v>34</v>
      </c>
      <c r="C2475" t="s">
        <v>0</v>
      </c>
    </row>
    <row r="2476" spans="1:3" hidden="1" x14ac:dyDescent="0.55000000000000004">
      <c r="A2476">
        <v>5700357605</v>
      </c>
      <c r="B2476">
        <v>24</v>
      </c>
      <c r="C2476" t="s">
        <v>1</v>
      </c>
    </row>
    <row r="2477" spans="1:3" hidden="1" x14ac:dyDescent="0.55000000000000004">
      <c r="A2477">
        <v>5700388806</v>
      </c>
      <c r="B2477">
        <v>34</v>
      </c>
      <c r="C2477" t="s">
        <v>910</v>
      </c>
    </row>
    <row r="2478" spans="1:3" x14ac:dyDescent="0.55000000000000004">
      <c r="A2478">
        <v>5700392269</v>
      </c>
      <c r="B2478">
        <v>8</v>
      </c>
      <c r="C2478" t="s">
        <v>0</v>
      </c>
    </row>
    <row r="2479" spans="1:3" x14ac:dyDescent="0.55000000000000004">
      <c r="A2479">
        <v>5700428247</v>
      </c>
      <c r="B2479">
        <v>8</v>
      </c>
      <c r="C2479" t="s">
        <v>911</v>
      </c>
    </row>
    <row r="2480" spans="1:3" hidden="1" x14ac:dyDescent="0.55000000000000004">
      <c r="A2480">
        <v>5700467698</v>
      </c>
      <c r="B2480">
        <v>28</v>
      </c>
      <c r="C2480" t="s">
        <v>0</v>
      </c>
    </row>
    <row r="2481" spans="1:3" hidden="1" x14ac:dyDescent="0.55000000000000004">
      <c r="A2481">
        <v>5700503490</v>
      </c>
      <c r="B2481">
        <v>28</v>
      </c>
      <c r="C2481" t="s">
        <v>912</v>
      </c>
    </row>
    <row r="2482" spans="1:3" hidden="1" x14ac:dyDescent="0.55000000000000004">
      <c r="A2482">
        <v>5700529656</v>
      </c>
      <c r="B2482">
        <v>31</v>
      </c>
      <c r="C2482" t="s">
        <v>0</v>
      </c>
    </row>
    <row r="2483" spans="1:3" x14ac:dyDescent="0.55000000000000004">
      <c r="A2483">
        <v>5700555339</v>
      </c>
      <c r="B2483">
        <v>2</v>
      </c>
      <c r="C2483" t="s">
        <v>0</v>
      </c>
    </row>
    <row r="2484" spans="1:3" hidden="1" x14ac:dyDescent="0.55000000000000004">
      <c r="A2484">
        <v>5700565381</v>
      </c>
      <c r="B2484">
        <v>31</v>
      </c>
      <c r="C2484" t="s">
        <v>913</v>
      </c>
    </row>
    <row r="2485" spans="1:3" hidden="1" x14ac:dyDescent="0.55000000000000004">
      <c r="A2485">
        <v>5700570117</v>
      </c>
      <c r="B2485">
        <v>30</v>
      </c>
      <c r="C2485" t="s">
        <v>0</v>
      </c>
    </row>
    <row r="2486" spans="1:3" x14ac:dyDescent="0.55000000000000004">
      <c r="A2486">
        <v>5700570233</v>
      </c>
      <c r="B2486">
        <v>6</v>
      </c>
      <c r="C2486" t="s">
        <v>0</v>
      </c>
    </row>
    <row r="2487" spans="1:3" x14ac:dyDescent="0.55000000000000004">
      <c r="A2487">
        <v>5700591067</v>
      </c>
      <c r="B2487">
        <v>2</v>
      </c>
      <c r="C2487" t="s">
        <v>914</v>
      </c>
    </row>
    <row r="2488" spans="1:3" hidden="1" x14ac:dyDescent="0.55000000000000004">
      <c r="A2488">
        <v>5700605892</v>
      </c>
      <c r="B2488">
        <v>30</v>
      </c>
      <c r="C2488" t="s">
        <v>915</v>
      </c>
    </row>
    <row r="2489" spans="1:3" x14ac:dyDescent="0.55000000000000004">
      <c r="A2489">
        <v>5700606229</v>
      </c>
      <c r="B2489">
        <v>6</v>
      </c>
      <c r="C2489" t="s">
        <v>916</v>
      </c>
    </row>
    <row r="2490" spans="1:3" hidden="1" x14ac:dyDescent="0.55000000000000004">
      <c r="A2490">
        <v>5700649083</v>
      </c>
      <c r="B2490">
        <v>18</v>
      </c>
      <c r="C2490" t="s">
        <v>1</v>
      </c>
    </row>
    <row r="2491" spans="1:3" hidden="1" x14ac:dyDescent="0.55000000000000004">
      <c r="A2491">
        <v>5700681334</v>
      </c>
      <c r="B2491">
        <v>33</v>
      </c>
      <c r="C2491" t="s">
        <v>0</v>
      </c>
    </row>
    <row r="2492" spans="1:3" x14ac:dyDescent="0.55000000000000004">
      <c r="A2492">
        <v>5700701736</v>
      </c>
      <c r="B2492">
        <v>1</v>
      </c>
      <c r="C2492" t="s">
        <v>0</v>
      </c>
    </row>
    <row r="2493" spans="1:3" hidden="1" x14ac:dyDescent="0.55000000000000004">
      <c r="A2493">
        <v>5700711641</v>
      </c>
      <c r="B2493">
        <v>27</v>
      </c>
      <c r="C2493" t="s">
        <v>0</v>
      </c>
    </row>
    <row r="2494" spans="1:3" hidden="1" x14ac:dyDescent="0.55000000000000004">
      <c r="A2494">
        <v>5700717210</v>
      </c>
      <c r="B2494">
        <v>33</v>
      </c>
      <c r="C2494" t="s">
        <v>917</v>
      </c>
    </row>
    <row r="2495" spans="1:3" x14ac:dyDescent="0.55000000000000004">
      <c r="A2495">
        <v>5700721484</v>
      </c>
      <c r="B2495">
        <v>7</v>
      </c>
      <c r="C2495" t="s">
        <v>0</v>
      </c>
    </row>
    <row r="2496" spans="1:3" x14ac:dyDescent="0.55000000000000004">
      <c r="A2496">
        <v>5700737642</v>
      </c>
      <c r="B2496">
        <v>1</v>
      </c>
      <c r="C2496" t="s">
        <v>918</v>
      </c>
    </row>
    <row r="2497" spans="1:3" hidden="1" x14ac:dyDescent="0.55000000000000004">
      <c r="A2497">
        <v>5700747525</v>
      </c>
      <c r="B2497">
        <v>27</v>
      </c>
      <c r="C2497" t="s">
        <v>919</v>
      </c>
    </row>
    <row r="2498" spans="1:3" x14ac:dyDescent="0.55000000000000004">
      <c r="A2498">
        <v>5700757460</v>
      </c>
      <c r="B2498">
        <v>7</v>
      </c>
      <c r="C2498" t="s">
        <v>920</v>
      </c>
    </row>
    <row r="2499" spans="1:3" x14ac:dyDescent="0.55000000000000004">
      <c r="A2499">
        <v>5700769853</v>
      </c>
      <c r="B2499">
        <v>14</v>
      </c>
      <c r="C2499" t="s">
        <v>0</v>
      </c>
    </row>
    <row r="2500" spans="1:3" x14ac:dyDescent="0.55000000000000004">
      <c r="A2500">
        <v>5700781936</v>
      </c>
      <c r="B2500">
        <v>15</v>
      </c>
      <c r="C2500" t="s">
        <v>0</v>
      </c>
    </row>
    <row r="2501" spans="1:3" hidden="1" x14ac:dyDescent="0.55000000000000004">
      <c r="A2501">
        <v>5700793499</v>
      </c>
      <c r="B2501">
        <v>25</v>
      </c>
      <c r="C2501" t="s">
        <v>0</v>
      </c>
    </row>
    <row r="2502" spans="1:3" hidden="1" x14ac:dyDescent="0.55000000000000004">
      <c r="A2502">
        <v>5700795058</v>
      </c>
      <c r="B2502">
        <v>20</v>
      </c>
      <c r="C2502" t="s">
        <v>1</v>
      </c>
    </row>
    <row r="2503" spans="1:3" x14ac:dyDescent="0.55000000000000004">
      <c r="A2503">
        <v>5700798948</v>
      </c>
      <c r="B2503">
        <v>16</v>
      </c>
      <c r="C2503" t="s">
        <v>0</v>
      </c>
    </row>
    <row r="2504" spans="1:3" x14ac:dyDescent="0.55000000000000004">
      <c r="A2504">
        <v>5700805795</v>
      </c>
      <c r="B2504">
        <v>14</v>
      </c>
      <c r="C2504" t="s">
        <v>921</v>
      </c>
    </row>
    <row r="2505" spans="1:3" x14ac:dyDescent="0.55000000000000004">
      <c r="A2505">
        <v>5700817709</v>
      </c>
      <c r="B2505">
        <v>15</v>
      </c>
      <c r="C2505" t="s">
        <v>922</v>
      </c>
    </row>
    <row r="2506" spans="1:3" hidden="1" x14ac:dyDescent="0.55000000000000004">
      <c r="A2506">
        <v>5700829292</v>
      </c>
      <c r="B2506">
        <v>25</v>
      </c>
      <c r="C2506" t="s">
        <v>923</v>
      </c>
    </row>
    <row r="2507" spans="1:3" x14ac:dyDescent="0.55000000000000004">
      <c r="A2507">
        <v>5700834834</v>
      </c>
      <c r="B2507">
        <v>16</v>
      </c>
      <c r="C2507" t="s">
        <v>924</v>
      </c>
    </row>
    <row r="2508" spans="1:3" x14ac:dyDescent="0.55000000000000004">
      <c r="A2508">
        <v>5700875941</v>
      </c>
      <c r="B2508">
        <v>10</v>
      </c>
      <c r="C2508" t="s">
        <v>0</v>
      </c>
    </row>
    <row r="2509" spans="1:3" x14ac:dyDescent="0.55000000000000004">
      <c r="A2509">
        <v>5700911915</v>
      </c>
      <c r="B2509">
        <v>10</v>
      </c>
      <c r="C2509" t="s">
        <v>925</v>
      </c>
    </row>
    <row r="2510" spans="1:3" x14ac:dyDescent="0.55000000000000004">
      <c r="A2510">
        <v>5700913758</v>
      </c>
      <c r="B2510">
        <v>12</v>
      </c>
      <c r="C2510" t="s">
        <v>0</v>
      </c>
    </row>
    <row r="2511" spans="1:3" x14ac:dyDescent="0.55000000000000004">
      <c r="A2511">
        <v>5700949518</v>
      </c>
      <c r="B2511">
        <v>12</v>
      </c>
      <c r="C2511" t="s">
        <v>926</v>
      </c>
    </row>
    <row r="2512" spans="1:3" hidden="1" x14ac:dyDescent="0.55000000000000004">
      <c r="A2512">
        <v>5700962973</v>
      </c>
      <c r="B2512">
        <v>29</v>
      </c>
      <c r="C2512" t="s">
        <v>0</v>
      </c>
    </row>
    <row r="2513" spans="1:3" hidden="1" x14ac:dyDescent="0.55000000000000004">
      <c r="A2513">
        <v>5700985635</v>
      </c>
      <c r="B2513">
        <v>22</v>
      </c>
      <c r="C2513" t="s">
        <v>1</v>
      </c>
    </row>
    <row r="2514" spans="1:3" hidden="1" x14ac:dyDescent="0.55000000000000004">
      <c r="A2514">
        <v>5700998683</v>
      </c>
      <c r="B2514">
        <v>29</v>
      </c>
      <c r="C2514" t="s">
        <v>927</v>
      </c>
    </row>
    <row r="2515" spans="1:3" hidden="1" x14ac:dyDescent="0.55000000000000004">
      <c r="A2515">
        <v>5701016468</v>
      </c>
      <c r="B2515">
        <v>26</v>
      </c>
      <c r="C2515" t="s">
        <v>0</v>
      </c>
    </row>
    <row r="2516" spans="1:3" x14ac:dyDescent="0.55000000000000004">
      <c r="A2516">
        <v>5701028065</v>
      </c>
      <c r="B2516">
        <v>9</v>
      </c>
      <c r="C2516" t="s">
        <v>0</v>
      </c>
    </row>
    <row r="2517" spans="1:3" hidden="1" x14ac:dyDescent="0.55000000000000004">
      <c r="A2517">
        <v>5701041636</v>
      </c>
      <c r="B2517">
        <v>19</v>
      </c>
      <c r="C2517" t="s">
        <v>1</v>
      </c>
    </row>
    <row r="2518" spans="1:3" hidden="1" x14ac:dyDescent="0.55000000000000004">
      <c r="A2518">
        <v>5701052250</v>
      </c>
      <c r="B2518">
        <v>26</v>
      </c>
      <c r="C2518" t="s">
        <v>928</v>
      </c>
    </row>
    <row r="2519" spans="1:3" x14ac:dyDescent="0.55000000000000004">
      <c r="A2519">
        <v>5701063955</v>
      </c>
      <c r="B2519">
        <v>9</v>
      </c>
      <c r="C2519" t="s">
        <v>929</v>
      </c>
    </row>
    <row r="2520" spans="1:3" x14ac:dyDescent="0.55000000000000004">
      <c r="A2520">
        <v>5701135055</v>
      </c>
      <c r="B2520">
        <v>17</v>
      </c>
      <c r="C2520" t="s">
        <v>0</v>
      </c>
    </row>
    <row r="2521" spans="1:3" x14ac:dyDescent="0.55000000000000004">
      <c r="A2521">
        <v>5701170985</v>
      </c>
      <c r="B2521">
        <v>17</v>
      </c>
      <c r="C2521" t="s">
        <v>930</v>
      </c>
    </row>
    <row r="2522" spans="1:3" x14ac:dyDescent="0.55000000000000004">
      <c r="A2522">
        <v>5701203447</v>
      </c>
      <c r="B2522">
        <v>13</v>
      </c>
      <c r="C2522" t="s">
        <v>0</v>
      </c>
    </row>
    <row r="2523" spans="1:3" x14ac:dyDescent="0.55000000000000004">
      <c r="A2523">
        <v>5701218975</v>
      </c>
      <c r="B2523">
        <v>3</v>
      </c>
      <c r="C2523" t="s">
        <v>0</v>
      </c>
    </row>
    <row r="2524" spans="1:3" hidden="1" x14ac:dyDescent="0.55000000000000004">
      <c r="A2524">
        <v>5701229248</v>
      </c>
      <c r="B2524">
        <v>21</v>
      </c>
      <c r="C2524" t="s">
        <v>1</v>
      </c>
    </row>
    <row r="2525" spans="1:3" x14ac:dyDescent="0.55000000000000004">
      <c r="A2525">
        <v>5701239311</v>
      </c>
      <c r="B2525">
        <v>13</v>
      </c>
      <c r="C2525" t="s">
        <v>931</v>
      </c>
    </row>
    <row r="2526" spans="1:3" x14ac:dyDescent="0.55000000000000004">
      <c r="A2526">
        <v>5701254755</v>
      </c>
      <c r="B2526">
        <v>3</v>
      </c>
      <c r="C2526" t="s">
        <v>932</v>
      </c>
    </row>
    <row r="2527" spans="1:3" hidden="1" x14ac:dyDescent="0.55000000000000004">
      <c r="A2527">
        <v>5701267804</v>
      </c>
      <c r="B2527">
        <v>23</v>
      </c>
      <c r="C2527" t="s">
        <v>1</v>
      </c>
    </row>
    <row r="2528" spans="1:3" hidden="1" x14ac:dyDescent="0.55000000000000004">
      <c r="A2528">
        <v>5701303717</v>
      </c>
      <c r="B2528">
        <v>32</v>
      </c>
      <c r="C2528" t="s">
        <v>0</v>
      </c>
    </row>
    <row r="2529" spans="1:3" hidden="1" x14ac:dyDescent="0.55000000000000004">
      <c r="A2529">
        <v>5701339045</v>
      </c>
      <c r="B2529">
        <v>32</v>
      </c>
      <c r="C2529" t="s">
        <v>933</v>
      </c>
    </row>
    <row r="2530" spans="1:3" x14ac:dyDescent="0.55000000000000004">
      <c r="A2530">
        <v>5702509887</v>
      </c>
      <c r="B2530">
        <v>11</v>
      </c>
      <c r="C2530" t="s">
        <v>0</v>
      </c>
    </row>
    <row r="2531" spans="1:3" x14ac:dyDescent="0.55000000000000004">
      <c r="A2531">
        <v>5702545855</v>
      </c>
      <c r="B2531">
        <v>11</v>
      </c>
      <c r="C2531" t="s">
        <v>934</v>
      </c>
    </row>
    <row r="2532" spans="1:3" x14ac:dyDescent="0.55000000000000004">
      <c r="A2532">
        <v>5702667169</v>
      </c>
      <c r="B2532">
        <v>4</v>
      </c>
      <c r="C2532" t="s">
        <v>0</v>
      </c>
    </row>
    <row r="2533" spans="1:3" x14ac:dyDescent="0.55000000000000004">
      <c r="A2533">
        <v>5702702931</v>
      </c>
      <c r="B2533">
        <v>4</v>
      </c>
      <c r="C2533" t="s">
        <v>935</v>
      </c>
    </row>
    <row r="2534" spans="1:3" x14ac:dyDescent="0.55000000000000004">
      <c r="A2534">
        <v>5703034817</v>
      </c>
      <c r="B2534">
        <v>5</v>
      </c>
      <c r="C2534" t="s">
        <v>0</v>
      </c>
    </row>
    <row r="2535" spans="1:3" x14ac:dyDescent="0.55000000000000004">
      <c r="A2535">
        <v>5703070695</v>
      </c>
      <c r="B2535">
        <v>5</v>
      </c>
      <c r="C2535" t="s">
        <v>936</v>
      </c>
    </row>
    <row r="2536" spans="1:3" hidden="1" x14ac:dyDescent="0.55000000000000004">
      <c r="A2536">
        <v>5730354427</v>
      </c>
      <c r="B2536">
        <v>34</v>
      </c>
      <c r="C2536" t="s">
        <v>937</v>
      </c>
    </row>
    <row r="2537" spans="1:3" x14ac:dyDescent="0.55000000000000004">
      <c r="A2537">
        <v>5730393890</v>
      </c>
      <c r="B2537">
        <v>8</v>
      </c>
      <c r="C2537" t="s">
        <v>937</v>
      </c>
    </row>
    <row r="2538" spans="1:3" hidden="1" x14ac:dyDescent="0.55000000000000004">
      <c r="A2538">
        <v>5730464362</v>
      </c>
      <c r="B2538">
        <v>21</v>
      </c>
      <c r="C2538" t="s">
        <v>938</v>
      </c>
    </row>
    <row r="2539" spans="1:3" hidden="1" x14ac:dyDescent="0.55000000000000004">
      <c r="A2539">
        <v>5730469046</v>
      </c>
      <c r="B2539">
        <v>28</v>
      </c>
      <c r="C2539" t="s">
        <v>937</v>
      </c>
    </row>
    <row r="2540" spans="1:3" hidden="1" x14ac:dyDescent="0.55000000000000004">
      <c r="A2540">
        <v>5730494734</v>
      </c>
      <c r="B2540">
        <v>24</v>
      </c>
      <c r="C2540" t="s">
        <v>939</v>
      </c>
    </row>
    <row r="2541" spans="1:3" hidden="1" x14ac:dyDescent="0.55000000000000004">
      <c r="A2541">
        <v>5730531004</v>
      </c>
      <c r="B2541">
        <v>31</v>
      </c>
      <c r="C2541" t="s">
        <v>937</v>
      </c>
    </row>
    <row r="2542" spans="1:3" x14ac:dyDescent="0.55000000000000004">
      <c r="A2542">
        <v>5730557113</v>
      </c>
      <c r="B2542">
        <v>2</v>
      </c>
      <c r="C2542" t="s">
        <v>937</v>
      </c>
    </row>
    <row r="2543" spans="1:3" hidden="1" x14ac:dyDescent="0.55000000000000004">
      <c r="A2543">
        <v>5730571419</v>
      </c>
      <c r="B2543">
        <v>30</v>
      </c>
      <c r="C2543" t="s">
        <v>937</v>
      </c>
    </row>
    <row r="2544" spans="1:3" x14ac:dyDescent="0.55000000000000004">
      <c r="A2544">
        <v>5730571854</v>
      </c>
      <c r="B2544">
        <v>6</v>
      </c>
      <c r="C2544" t="s">
        <v>937</v>
      </c>
    </row>
    <row r="2545" spans="1:3" hidden="1" x14ac:dyDescent="0.55000000000000004">
      <c r="A2545">
        <v>5730649676</v>
      </c>
      <c r="B2545">
        <v>23</v>
      </c>
      <c r="C2545" t="s">
        <v>940</v>
      </c>
    </row>
    <row r="2546" spans="1:3" hidden="1" x14ac:dyDescent="0.55000000000000004">
      <c r="A2546">
        <v>5730690233</v>
      </c>
      <c r="B2546">
        <v>33</v>
      </c>
      <c r="C2546" t="s">
        <v>937</v>
      </c>
    </row>
    <row r="2547" spans="1:3" x14ac:dyDescent="0.55000000000000004">
      <c r="A2547">
        <v>5730707681</v>
      </c>
      <c r="B2547">
        <v>1</v>
      </c>
      <c r="C2547" t="s">
        <v>937</v>
      </c>
    </row>
    <row r="2548" spans="1:3" x14ac:dyDescent="0.55000000000000004">
      <c r="A2548">
        <v>5730725986</v>
      </c>
      <c r="B2548">
        <v>7</v>
      </c>
      <c r="C2548" t="s">
        <v>937</v>
      </c>
    </row>
    <row r="2549" spans="1:3" hidden="1" x14ac:dyDescent="0.55000000000000004">
      <c r="A2549">
        <v>5730732872</v>
      </c>
      <c r="B2549">
        <v>27</v>
      </c>
      <c r="C2549" t="s">
        <v>937</v>
      </c>
    </row>
    <row r="2550" spans="1:3" hidden="1" x14ac:dyDescent="0.55000000000000004">
      <c r="A2550">
        <v>5730764057</v>
      </c>
      <c r="B2550">
        <v>20</v>
      </c>
      <c r="C2550" t="s">
        <v>941</v>
      </c>
    </row>
    <row r="2551" spans="1:3" hidden="1" x14ac:dyDescent="0.55000000000000004">
      <c r="A2551">
        <v>5730765888</v>
      </c>
      <c r="B2551">
        <v>23</v>
      </c>
      <c r="C2551" t="s">
        <v>942</v>
      </c>
    </row>
    <row r="2552" spans="1:3" x14ac:dyDescent="0.55000000000000004">
      <c r="A2552">
        <v>5730771477</v>
      </c>
      <c r="B2552">
        <v>14</v>
      </c>
      <c r="C2552" t="s">
        <v>937</v>
      </c>
    </row>
    <row r="2553" spans="1:3" x14ac:dyDescent="0.55000000000000004">
      <c r="A2553">
        <v>5730787076</v>
      </c>
      <c r="B2553">
        <v>15</v>
      </c>
      <c r="C2553" t="s">
        <v>937</v>
      </c>
    </row>
    <row r="2554" spans="1:3" hidden="1" x14ac:dyDescent="0.55000000000000004">
      <c r="A2554">
        <v>5730793210</v>
      </c>
      <c r="B2554">
        <v>21</v>
      </c>
      <c r="C2554" t="s">
        <v>943</v>
      </c>
    </row>
    <row r="2555" spans="1:3" hidden="1" x14ac:dyDescent="0.55000000000000004">
      <c r="A2555">
        <v>5730794801</v>
      </c>
      <c r="B2555">
        <v>25</v>
      </c>
      <c r="C2555" t="s">
        <v>937</v>
      </c>
    </row>
    <row r="2556" spans="1:3" x14ac:dyDescent="0.55000000000000004">
      <c r="A2556">
        <v>5730803062</v>
      </c>
      <c r="B2556">
        <v>16</v>
      </c>
      <c r="C2556" t="s">
        <v>937</v>
      </c>
    </row>
    <row r="2557" spans="1:3" hidden="1" x14ac:dyDescent="0.55000000000000004">
      <c r="A2557">
        <v>5730849503</v>
      </c>
      <c r="B2557">
        <v>24</v>
      </c>
      <c r="C2557" t="s">
        <v>944</v>
      </c>
    </row>
    <row r="2558" spans="1:3" hidden="1" x14ac:dyDescent="0.55000000000000004">
      <c r="A2558">
        <v>5730854200</v>
      </c>
      <c r="B2558">
        <v>21</v>
      </c>
      <c r="C2558" t="s">
        <v>945</v>
      </c>
    </row>
    <row r="2559" spans="1:3" hidden="1" x14ac:dyDescent="0.55000000000000004">
      <c r="A2559">
        <v>5730857626</v>
      </c>
      <c r="B2559">
        <v>24</v>
      </c>
      <c r="C2559" t="s">
        <v>946</v>
      </c>
    </row>
    <row r="2560" spans="1:3" x14ac:dyDescent="0.55000000000000004">
      <c r="A2560">
        <v>5730877604</v>
      </c>
      <c r="B2560">
        <v>10</v>
      </c>
      <c r="C2560" t="s">
        <v>937</v>
      </c>
    </row>
    <row r="2561" spans="1:3" x14ac:dyDescent="0.55000000000000004">
      <c r="A2561">
        <v>5730916452</v>
      </c>
      <c r="B2561">
        <v>12</v>
      </c>
      <c r="C2561" t="s">
        <v>937</v>
      </c>
    </row>
    <row r="2562" spans="1:3" hidden="1" x14ac:dyDescent="0.55000000000000004">
      <c r="A2562">
        <v>5730926037</v>
      </c>
      <c r="B2562">
        <v>22</v>
      </c>
      <c r="C2562" t="s">
        <v>947</v>
      </c>
    </row>
    <row r="2563" spans="1:3" hidden="1" x14ac:dyDescent="0.55000000000000004">
      <c r="A2563">
        <v>5730964276</v>
      </c>
      <c r="B2563">
        <v>29</v>
      </c>
      <c r="C2563" t="s">
        <v>937</v>
      </c>
    </row>
    <row r="2564" spans="1:3" hidden="1" x14ac:dyDescent="0.55000000000000004">
      <c r="A2564">
        <v>5730980652</v>
      </c>
      <c r="B2564">
        <v>21</v>
      </c>
      <c r="C2564" t="s">
        <v>948</v>
      </c>
    </row>
    <row r="2565" spans="1:3" hidden="1" x14ac:dyDescent="0.55000000000000004">
      <c r="A2565">
        <v>5731017770</v>
      </c>
      <c r="B2565">
        <v>26</v>
      </c>
      <c r="C2565" t="s">
        <v>937</v>
      </c>
    </row>
    <row r="2566" spans="1:3" x14ac:dyDescent="0.55000000000000004">
      <c r="A2566">
        <v>5731033288</v>
      </c>
      <c r="B2566">
        <v>9</v>
      </c>
      <c r="C2566" t="s">
        <v>937</v>
      </c>
    </row>
    <row r="2567" spans="1:3" x14ac:dyDescent="0.55000000000000004">
      <c r="A2567">
        <v>5731140183</v>
      </c>
      <c r="B2567">
        <v>17</v>
      </c>
      <c r="C2567" t="s">
        <v>937</v>
      </c>
    </row>
    <row r="2568" spans="1:3" x14ac:dyDescent="0.55000000000000004">
      <c r="A2568">
        <v>5731224185</v>
      </c>
      <c r="B2568">
        <v>3</v>
      </c>
      <c r="C2568" t="s">
        <v>937</v>
      </c>
    </row>
    <row r="2569" spans="1:3" x14ac:dyDescent="0.55000000000000004">
      <c r="A2569">
        <v>5731239786</v>
      </c>
      <c r="B2569">
        <v>13</v>
      </c>
      <c r="C2569" t="s">
        <v>937</v>
      </c>
    </row>
    <row r="2570" spans="1:3" hidden="1" x14ac:dyDescent="0.55000000000000004">
      <c r="A2570">
        <v>5731243841</v>
      </c>
      <c r="B2570">
        <v>20</v>
      </c>
      <c r="C2570" t="s">
        <v>949</v>
      </c>
    </row>
    <row r="2571" spans="1:3" hidden="1" x14ac:dyDescent="0.55000000000000004">
      <c r="A2571">
        <v>5731305019</v>
      </c>
      <c r="B2571">
        <v>32</v>
      </c>
      <c r="C2571" t="s">
        <v>937</v>
      </c>
    </row>
    <row r="2572" spans="1:3" hidden="1" x14ac:dyDescent="0.55000000000000004">
      <c r="A2572">
        <v>5731360546</v>
      </c>
      <c r="B2572">
        <v>19</v>
      </c>
      <c r="C2572" t="s">
        <v>950</v>
      </c>
    </row>
    <row r="2573" spans="1:3" hidden="1" x14ac:dyDescent="0.55000000000000004">
      <c r="A2573">
        <v>5731419655</v>
      </c>
      <c r="B2573">
        <v>21</v>
      </c>
      <c r="C2573" t="s">
        <v>951</v>
      </c>
    </row>
    <row r="2574" spans="1:3" hidden="1" x14ac:dyDescent="0.55000000000000004">
      <c r="A2574">
        <v>5732143529</v>
      </c>
      <c r="B2574">
        <v>21</v>
      </c>
      <c r="C2574" t="s">
        <v>952</v>
      </c>
    </row>
    <row r="2575" spans="1:3" x14ac:dyDescent="0.55000000000000004">
      <c r="A2575">
        <v>5732518771</v>
      </c>
      <c r="B2575">
        <v>11</v>
      </c>
      <c r="C2575" t="s">
        <v>937</v>
      </c>
    </row>
    <row r="2576" spans="1:3" x14ac:dyDescent="0.55000000000000004">
      <c r="A2576">
        <v>5732668852</v>
      </c>
      <c r="B2576">
        <v>4</v>
      </c>
      <c r="C2576" t="s">
        <v>937</v>
      </c>
    </row>
    <row r="2577" spans="1:3" hidden="1" x14ac:dyDescent="0.55000000000000004">
      <c r="A2577">
        <v>5732935278</v>
      </c>
      <c r="B2577">
        <v>21</v>
      </c>
      <c r="C2577" t="s">
        <v>953</v>
      </c>
    </row>
    <row r="2578" spans="1:3" hidden="1" x14ac:dyDescent="0.55000000000000004">
      <c r="A2578">
        <v>5732946521</v>
      </c>
      <c r="B2578">
        <v>21</v>
      </c>
      <c r="C2578" t="s">
        <v>954</v>
      </c>
    </row>
    <row r="2579" spans="1:3" hidden="1" x14ac:dyDescent="0.55000000000000004">
      <c r="A2579">
        <v>5732958415</v>
      </c>
      <c r="B2579">
        <v>21</v>
      </c>
      <c r="C2579" t="s">
        <v>955</v>
      </c>
    </row>
    <row r="2580" spans="1:3" hidden="1" x14ac:dyDescent="0.55000000000000004">
      <c r="A2580">
        <v>5732970079</v>
      </c>
      <c r="B2580">
        <v>21</v>
      </c>
      <c r="C2580" t="s">
        <v>956</v>
      </c>
    </row>
    <row r="2581" spans="1:3" hidden="1" x14ac:dyDescent="0.55000000000000004">
      <c r="A2581">
        <v>5732993753</v>
      </c>
      <c r="B2581">
        <v>21</v>
      </c>
      <c r="C2581" t="s">
        <v>957</v>
      </c>
    </row>
    <row r="2582" spans="1:3" x14ac:dyDescent="0.55000000000000004">
      <c r="A2582">
        <v>5733042196</v>
      </c>
      <c r="B2582">
        <v>5</v>
      </c>
      <c r="C2582" t="s">
        <v>937</v>
      </c>
    </row>
    <row r="2583" spans="1:3" hidden="1" x14ac:dyDescent="0.55000000000000004">
      <c r="A2583">
        <v>5733248469</v>
      </c>
      <c r="B2583">
        <v>21</v>
      </c>
      <c r="C2583" t="s">
        <v>958</v>
      </c>
    </row>
    <row r="2584" spans="1:3" hidden="1" x14ac:dyDescent="0.55000000000000004">
      <c r="A2584">
        <v>5733255635</v>
      </c>
      <c r="B2584">
        <v>21</v>
      </c>
      <c r="C2584" t="s">
        <v>959</v>
      </c>
    </row>
    <row r="2585" spans="1:3" hidden="1" x14ac:dyDescent="0.55000000000000004">
      <c r="A2585">
        <v>5733387055</v>
      </c>
      <c r="B2585">
        <v>21</v>
      </c>
      <c r="C2585" t="s">
        <v>960</v>
      </c>
    </row>
    <row r="2586" spans="1:3" hidden="1" x14ac:dyDescent="0.55000000000000004">
      <c r="A2586">
        <v>5733791832</v>
      </c>
      <c r="B2586">
        <v>21</v>
      </c>
      <c r="C2586" t="s">
        <v>961</v>
      </c>
    </row>
    <row r="2587" spans="1:3" hidden="1" x14ac:dyDescent="0.55000000000000004">
      <c r="A2587">
        <v>5755353915</v>
      </c>
      <c r="B2587">
        <v>34</v>
      </c>
      <c r="C2587" t="s">
        <v>55</v>
      </c>
    </row>
    <row r="2588" spans="1:3" x14ac:dyDescent="0.55000000000000004">
      <c r="A2588">
        <v>5755390956</v>
      </c>
      <c r="B2588">
        <v>8</v>
      </c>
      <c r="C2588" t="s">
        <v>55</v>
      </c>
    </row>
    <row r="2589" spans="1:3" hidden="1" x14ac:dyDescent="0.55000000000000004">
      <c r="A2589">
        <v>5755468307</v>
      </c>
      <c r="B2589">
        <v>28</v>
      </c>
      <c r="C2589" t="s">
        <v>55</v>
      </c>
    </row>
    <row r="2590" spans="1:3" hidden="1" x14ac:dyDescent="0.55000000000000004">
      <c r="A2590">
        <v>5755530265</v>
      </c>
      <c r="B2590">
        <v>31</v>
      </c>
      <c r="C2590" t="s">
        <v>55</v>
      </c>
    </row>
    <row r="2591" spans="1:3" x14ac:dyDescent="0.55000000000000004">
      <c r="A2591">
        <v>5755554307</v>
      </c>
      <c r="B2591">
        <v>2</v>
      </c>
      <c r="C2591" t="s">
        <v>55</v>
      </c>
    </row>
    <row r="2592" spans="1:3" x14ac:dyDescent="0.55000000000000004">
      <c r="A2592">
        <v>5755568843</v>
      </c>
      <c r="B2592">
        <v>6</v>
      </c>
      <c r="C2592" t="s">
        <v>55</v>
      </c>
    </row>
    <row r="2593" spans="1:3" hidden="1" x14ac:dyDescent="0.55000000000000004">
      <c r="A2593">
        <v>5755571037</v>
      </c>
      <c r="B2593">
        <v>30</v>
      </c>
      <c r="C2593" t="s">
        <v>55</v>
      </c>
    </row>
    <row r="2594" spans="1:3" hidden="1" x14ac:dyDescent="0.55000000000000004">
      <c r="A2594">
        <v>5755682778</v>
      </c>
      <c r="B2594">
        <v>33</v>
      </c>
      <c r="C2594" t="s">
        <v>55</v>
      </c>
    </row>
    <row r="2595" spans="1:3" x14ac:dyDescent="0.55000000000000004">
      <c r="A2595">
        <v>5755700383</v>
      </c>
      <c r="B2595">
        <v>1</v>
      </c>
      <c r="C2595" t="s">
        <v>55</v>
      </c>
    </row>
    <row r="2596" spans="1:3" hidden="1" x14ac:dyDescent="0.55000000000000004">
      <c r="A2596">
        <v>5755713900</v>
      </c>
      <c r="B2596">
        <v>27</v>
      </c>
      <c r="C2596" t="s">
        <v>55</v>
      </c>
    </row>
    <row r="2597" spans="1:3" x14ac:dyDescent="0.55000000000000004">
      <c r="A2597">
        <v>5755719957</v>
      </c>
      <c r="B2597">
        <v>7</v>
      </c>
      <c r="C2597" t="s">
        <v>55</v>
      </c>
    </row>
    <row r="2598" spans="1:3" x14ac:dyDescent="0.55000000000000004">
      <c r="A2598">
        <v>5755768284</v>
      </c>
      <c r="B2598">
        <v>14</v>
      </c>
      <c r="C2598" t="s">
        <v>55</v>
      </c>
    </row>
    <row r="2599" spans="1:3" x14ac:dyDescent="0.55000000000000004">
      <c r="A2599">
        <v>5755780736</v>
      </c>
      <c r="B2599">
        <v>15</v>
      </c>
      <c r="C2599" t="s">
        <v>55</v>
      </c>
    </row>
    <row r="2600" spans="1:3" hidden="1" x14ac:dyDescent="0.55000000000000004">
      <c r="A2600">
        <v>5755795509</v>
      </c>
      <c r="B2600">
        <v>25</v>
      </c>
      <c r="C2600" t="s">
        <v>55</v>
      </c>
    </row>
    <row r="2601" spans="1:3" x14ac:dyDescent="0.55000000000000004">
      <c r="A2601">
        <v>5755802644</v>
      </c>
      <c r="B2601">
        <v>16</v>
      </c>
      <c r="C2601" t="s">
        <v>55</v>
      </c>
    </row>
    <row r="2602" spans="1:3" x14ac:dyDescent="0.55000000000000004">
      <c r="A2602">
        <v>5755874667</v>
      </c>
      <c r="B2602">
        <v>10</v>
      </c>
      <c r="C2602" t="s">
        <v>55</v>
      </c>
    </row>
    <row r="2603" spans="1:3" x14ac:dyDescent="0.55000000000000004">
      <c r="A2603">
        <v>5755912522</v>
      </c>
      <c r="B2603">
        <v>12</v>
      </c>
      <c r="C2603" t="s">
        <v>55</v>
      </c>
    </row>
    <row r="2604" spans="1:3" hidden="1" x14ac:dyDescent="0.55000000000000004">
      <c r="A2604">
        <v>5755966189</v>
      </c>
      <c r="B2604">
        <v>29</v>
      </c>
      <c r="C2604" t="s">
        <v>55</v>
      </c>
    </row>
    <row r="2605" spans="1:3" hidden="1" x14ac:dyDescent="0.55000000000000004">
      <c r="A2605">
        <v>5756017240</v>
      </c>
      <c r="B2605">
        <v>26</v>
      </c>
      <c r="C2605" t="s">
        <v>55</v>
      </c>
    </row>
    <row r="2606" spans="1:3" x14ac:dyDescent="0.55000000000000004">
      <c r="A2606">
        <v>5756026664</v>
      </c>
      <c r="B2606">
        <v>9</v>
      </c>
      <c r="C2606" t="s">
        <v>55</v>
      </c>
    </row>
    <row r="2607" spans="1:3" x14ac:dyDescent="0.55000000000000004">
      <c r="A2607">
        <v>5756138620</v>
      </c>
      <c r="B2607">
        <v>17</v>
      </c>
      <c r="C2607" t="s">
        <v>55</v>
      </c>
    </row>
    <row r="2608" spans="1:3" x14ac:dyDescent="0.55000000000000004">
      <c r="A2608">
        <v>5756202059</v>
      </c>
      <c r="B2608">
        <v>13</v>
      </c>
      <c r="C2608" t="s">
        <v>55</v>
      </c>
    </row>
    <row r="2609" spans="1:3" x14ac:dyDescent="0.55000000000000004">
      <c r="A2609">
        <v>5756217527</v>
      </c>
      <c r="B2609">
        <v>3</v>
      </c>
      <c r="C2609" t="s">
        <v>55</v>
      </c>
    </row>
    <row r="2610" spans="1:3" hidden="1" x14ac:dyDescent="0.55000000000000004">
      <c r="A2610">
        <v>5756305662</v>
      </c>
      <c r="B2610">
        <v>32</v>
      </c>
      <c r="C2610" t="s">
        <v>55</v>
      </c>
    </row>
    <row r="2611" spans="1:3" x14ac:dyDescent="0.55000000000000004">
      <c r="A2611">
        <v>5757508647</v>
      </c>
      <c r="B2611">
        <v>11</v>
      </c>
      <c r="C2611" t="s">
        <v>55</v>
      </c>
    </row>
    <row r="2612" spans="1:3" x14ac:dyDescent="0.55000000000000004">
      <c r="A2612">
        <v>5757666545</v>
      </c>
      <c r="B2612">
        <v>4</v>
      </c>
      <c r="C2612" t="s">
        <v>55</v>
      </c>
    </row>
    <row r="2613" spans="1:3" x14ac:dyDescent="0.55000000000000004">
      <c r="A2613">
        <v>5758033298</v>
      </c>
      <c r="B2613">
        <v>5</v>
      </c>
      <c r="C2613" t="s">
        <v>55</v>
      </c>
    </row>
    <row r="2614" spans="1:3" hidden="1" x14ac:dyDescent="0.55000000000000004">
      <c r="A2614">
        <v>6000357605</v>
      </c>
      <c r="B2614">
        <v>24</v>
      </c>
      <c r="C2614" t="s">
        <v>1</v>
      </c>
    </row>
    <row r="2615" spans="1:3" hidden="1" x14ac:dyDescent="0.55000000000000004">
      <c r="A2615">
        <v>6000387682</v>
      </c>
      <c r="B2615">
        <v>34</v>
      </c>
      <c r="C2615" t="s">
        <v>962</v>
      </c>
    </row>
    <row r="2616" spans="1:3" hidden="1" x14ac:dyDescent="0.55000000000000004">
      <c r="A2616">
        <v>6000388500</v>
      </c>
      <c r="B2616">
        <v>34</v>
      </c>
      <c r="C2616" t="s">
        <v>0</v>
      </c>
    </row>
    <row r="2617" spans="1:3" x14ac:dyDescent="0.55000000000000004">
      <c r="A2617">
        <v>6000427653</v>
      </c>
      <c r="B2617">
        <v>8</v>
      </c>
      <c r="C2617" t="s">
        <v>963</v>
      </c>
    </row>
    <row r="2618" spans="1:3" x14ac:dyDescent="0.55000000000000004">
      <c r="A2618">
        <v>6000428471</v>
      </c>
      <c r="B2618">
        <v>8</v>
      </c>
      <c r="C2618" t="s">
        <v>0</v>
      </c>
    </row>
    <row r="2619" spans="1:3" hidden="1" x14ac:dyDescent="0.55000000000000004">
      <c r="A2619">
        <v>6000502293</v>
      </c>
      <c r="B2619">
        <v>28</v>
      </c>
      <c r="C2619" t="s">
        <v>964</v>
      </c>
    </row>
    <row r="2620" spans="1:3" hidden="1" x14ac:dyDescent="0.55000000000000004">
      <c r="A2620">
        <v>6000503111</v>
      </c>
      <c r="B2620">
        <v>28</v>
      </c>
      <c r="C2620" t="s">
        <v>0</v>
      </c>
    </row>
    <row r="2621" spans="1:3" hidden="1" x14ac:dyDescent="0.55000000000000004">
      <c r="A2621">
        <v>6000564250</v>
      </c>
      <c r="B2621">
        <v>31</v>
      </c>
      <c r="C2621" t="s">
        <v>965</v>
      </c>
    </row>
    <row r="2622" spans="1:3" hidden="1" x14ac:dyDescent="0.55000000000000004">
      <c r="A2622">
        <v>6000565068</v>
      </c>
      <c r="B2622">
        <v>31</v>
      </c>
      <c r="C2622" t="s">
        <v>0</v>
      </c>
    </row>
    <row r="2623" spans="1:3" x14ac:dyDescent="0.55000000000000004">
      <c r="A2623">
        <v>6000590052</v>
      </c>
      <c r="B2623">
        <v>2</v>
      </c>
      <c r="C2623" t="s">
        <v>966</v>
      </c>
    </row>
    <row r="2624" spans="1:3" x14ac:dyDescent="0.55000000000000004">
      <c r="A2624">
        <v>6000590870</v>
      </c>
      <c r="B2624">
        <v>2</v>
      </c>
      <c r="C2624" t="s">
        <v>0</v>
      </c>
    </row>
    <row r="2625" spans="1:3" hidden="1" x14ac:dyDescent="0.55000000000000004">
      <c r="A2625">
        <v>6000604711</v>
      </c>
      <c r="B2625">
        <v>30</v>
      </c>
      <c r="C2625" t="s">
        <v>967</v>
      </c>
    </row>
    <row r="2626" spans="1:3" hidden="1" x14ac:dyDescent="0.55000000000000004">
      <c r="A2626">
        <v>6000605530</v>
      </c>
      <c r="B2626">
        <v>30</v>
      </c>
      <c r="C2626" t="s">
        <v>0</v>
      </c>
    </row>
    <row r="2627" spans="1:3" x14ac:dyDescent="0.55000000000000004">
      <c r="A2627">
        <v>6000605857</v>
      </c>
      <c r="B2627">
        <v>6</v>
      </c>
      <c r="C2627" t="s">
        <v>968</v>
      </c>
    </row>
    <row r="2628" spans="1:3" x14ac:dyDescent="0.55000000000000004">
      <c r="A2628">
        <v>6000606676</v>
      </c>
      <c r="B2628">
        <v>6</v>
      </c>
      <c r="C2628" t="s">
        <v>0</v>
      </c>
    </row>
    <row r="2629" spans="1:3" hidden="1" x14ac:dyDescent="0.55000000000000004">
      <c r="A2629">
        <v>6000649083</v>
      </c>
      <c r="B2629">
        <v>18</v>
      </c>
      <c r="C2629" t="s">
        <v>1</v>
      </c>
    </row>
    <row r="2630" spans="1:3" hidden="1" x14ac:dyDescent="0.55000000000000004">
      <c r="A2630">
        <v>6000716004</v>
      </c>
      <c r="B2630">
        <v>33</v>
      </c>
      <c r="C2630" t="s">
        <v>969</v>
      </c>
    </row>
    <row r="2631" spans="1:3" hidden="1" x14ac:dyDescent="0.55000000000000004">
      <c r="A2631">
        <v>6000716822</v>
      </c>
      <c r="B2631">
        <v>33</v>
      </c>
      <c r="C2631" t="s">
        <v>0</v>
      </c>
    </row>
    <row r="2632" spans="1:3" x14ac:dyDescent="0.55000000000000004">
      <c r="A2632">
        <v>6000737183</v>
      </c>
      <c r="B2632">
        <v>1</v>
      </c>
      <c r="C2632" t="s">
        <v>970</v>
      </c>
    </row>
    <row r="2633" spans="1:3" x14ac:dyDescent="0.55000000000000004">
      <c r="A2633">
        <v>6000738001</v>
      </c>
      <c r="B2633">
        <v>1</v>
      </c>
      <c r="C2633" t="s">
        <v>0</v>
      </c>
    </row>
    <row r="2634" spans="1:3" hidden="1" x14ac:dyDescent="0.55000000000000004">
      <c r="A2634">
        <v>6000746214</v>
      </c>
      <c r="B2634">
        <v>27</v>
      </c>
      <c r="C2634" t="s">
        <v>971</v>
      </c>
    </row>
    <row r="2635" spans="1:3" hidden="1" x14ac:dyDescent="0.55000000000000004">
      <c r="A2635">
        <v>6000747032</v>
      </c>
      <c r="B2635">
        <v>27</v>
      </c>
      <c r="C2635" t="s">
        <v>0</v>
      </c>
    </row>
    <row r="2636" spans="1:3" x14ac:dyDescent="0.55000000000000004">
      <c r="A2636">
        <v>6000757192</v>
      </c>
      <c r="B2636">
        <v>7</v>
      </c>
      <c r="C2636" t="s">
        <v>972</v>
      </c>
    </row>
    <row r="2637" spans="1:3" x14ac:dyDescent="0.55000000000000004">
      <c r="A2637">
        <v>6000758011</v>
      </c>
      <c r="B2637">
        <v>7</v>
      </c>
      <c r="C2637" t="s">
        <v>0</v>
      </c>
    </row>
    <row r="2638" spans="1:3" hidden="1" x14ac:dyDescent="0.55000000000000004">
      <c r="A2638">
        <v>6000795058</v>
      </c>
      <c r="B2638">
        <v>20</v>
      </c>
      <c r="C2638" t="s">
        <v>1</v>
      </c>
    </row>
    <row r="2639" spans="1:3" x14ac:dyDescent="0.55000000000000004">
      <c r="A2639">
        <v>6000805087</v>
      </c>
      <c r="B2639">
        <v>14</v>
      </c>
      <c r="C2639" t="s">
        <v>973</v>
      </c>
    </row>
    <row r="2640" spans="1:3" x14ac:dyDescent="0.55000000000000004">
      <c r="A2640">
        <v>6000805906</v>
      </c>
      <c r="B2640">
        <v>14</v>
      </c>
      <c r="C2640" t="s">
        <v>0</v>
      </c>
    </row>
    <row r="2641" spans="1:3" x14ac:dyDescent="0.55000000000000004">
      <c r="A2641">
        <v>6000817037</v>
      </c>
      <c r="B2641">
        <v>15</v>
      </c>
      <c r="C2641" t="s">
        <v>974</v>
      </c>
    </row>
    <row r="2642" spans="1:3" x14ac:dyDescent="0.55000000000000004">
      <c r="A2642">
        <v>6000817855</v>
      </c>
      <c r="B2642">
        <v>15</v>
      </c>
      <c r="C2642" t="s">
        <v>0</v>
      </c>
    </row>
    <row r="2643" spans="1:3" hidden="1" x14ac:dyDescent="0.55000000000000004">
      <c r="A2643">
        <v>6000828179</v>
      </c>
      <c r="B2643">
        <v>25</v>
      </c>
      <c r="C2643" t="s">
        <v>975</v>
      </c>
    </row>
    <row r="2644" spans="1:3" hidden="1" x14ac:dyDescent="0.55000000000000004">
      <c r="A2644">
        <v>6000828998</v>
      </c>
      <c r="B2644">
        <v>25</v>
      </c>
      <c r="C2644" t="s">
        <v>0</v>
      </c>
    </row>
    <row r="2645" spans="1:3" x14ac:dyDescent="0.55000000000000004">
      <c r="A2645">
        <v>6000833620</v>
      </c>
      <c r="B2645">
        <v>16</v>
      </c>
      <c r="C2645" t="s">
        <v>976</v>
      </c>
    </row>
    <row r="2646" spans="1:3" x14ac:dyDescent="0.55000000000000004">
      <c r="A2646">
        <v>6000834439</v>
      </c>
      <c r="B2646">
        <v>16</v>
      </c>
      <c r="C2646" t="s">
        <v>0</v>
      </c>
    </row>
    <row r="2647" spans="1:3" x14ac:dyDescent="0.55000000000000004">
      <c r="A2647">
        <v>6000911538</v>
      </c>
      <c r="B2647">
        <v>10</v>
      </c>
      <c r="C2647" t="s">
        <v>977</v>
      </c>
    </row>
    <row r="2648" spans="1:3" x14ac:dyDescent="0.55000000000000004">
      <c r="A2648">
        <v>6000912356</v>
      </c>
      <c r="B2648">
        <v>10</v>
      </c>
      <c r="C2648" t="s">
        <v>0</v>
      </c>
    </row>
    <row r="2649" spans="1:3" x14ac:dyDescent="0.55000000000000004">
      <c r="A2649">
        <v>6000949328</v>
      </c>
      <c r="B2649">
        <v>12</v>
      </c>
      <c r="C2649" t="s">
        <v>978</v>
      </c>
    </row>
    <row r="2650" spans="1:3" x14ac:dyDescent="0.55000000000000004">
      <c r="A2650">
        <v>6000950146</v>
      </c>
      <c r="B2650">
        <v>12</v>
      </c>
      <c r="C2650" t="s">
        <v>0</v>
      </c>
    </row>
    <row r="2651" spans="1:3" hidden="1" x14ac:dyDescent="0.55000000000000004">
      <c r="A2651">
        <v>6000985635</v>
      </c>
      <c r="B2651">
        <v>22</v>
      </c>
      <c r="C2651" t="s">
        <v>1</v>
      </c>
    </row>
    <row r="2652" spans="1:3" hidden="1" x14ac:dyDescent="0.55000000000000004">
      <c r="A2652">
        <v>6001041636</v>
      </c>
      <c r="B2652">
        <v>19</v>
      </c>
      <c r="C2652" t="s">
        <v>1</v>
      </c>
    </row>
    <row r="2653" spans="1:3" hidden="1" x14ac:dyDescent="0.55000000000000004">
      <c r="A2653">
        <v>6001051067</v>
      </c>
      <c r="B2653">
        <v>26</v>
      </c>
      <c r="C2653" t="s">
        <v>979</v>
      </c>
    </row>
    <row r="2654" spans="1:3" hidden="1" x14ac:dyDescent="0.55000000000000004">
      <c r="A2654">
        <v>6001051885</v>
      </c>
      <c r="B2654">
        <v>26</v>
      </c>
      <c r="C2654" t="s">
        <v>0</v>
      </c>
    </row>
    <row r="2655" spans="1:3" x14ac:dyDescent="0.55000000000000004">
      <c r="A2655">
        <v>6001063240</v>
      </c>
      <c r="B2655">
        <v>9</v>
      </c>
      <c r="C2655" t="s">
        <v>980</v>
      </c>
    </row>
    <row r="2656" spans="1:3" x14ac:dyDescent="0.55000000000000004">
      <c r="A2656">
        <v>6001064059</v>
      </c>
      <c r="B2656">
        <v>9</v>
      </c>
      <c r="C2656" t="s">
        <v>0</v>
      </c>
    </row>
    <row r="2657" spans="1:3" x14ac:dyDescent="0.55000000000000004">
      <c r="A2657">
        <v>6001238850</v>
      </c>
      <c r="B2657">
        <v>13</v>
      </c>
      <c r="C2657" t="s">
        <v>981</v>
      </c>
    </row>
    <row r="2658" spans="1:3" x14ac:dyDescent="0.55000000000000004">
      <c r="A2658">
        <v>6001239669</v>
      </c>
      <c r="B2658">
        <v>13</v>
      </c>
      <c r="C2658" t="s">
        <v>0</v>
      </c>
    </row>
    <row r="2659" spans="1:3" x14ac:dyDescent="0.55000000000000004">
      <c r="A2659">
        <v>6001254217</v>
      </c>
      <c r="B2659">
        <v>3</v>
      </c>
      <c r="C2659" t="s">
        <v>982</v>
      </c>
    </row>
    <row r="2660" spans="1:3" x14ac:dyDescent="0.55000000000000004">
      <c r="A2660">
        <v>6001255036</v>
      </c>
      <c r="B2660">
        <v>3</v>
      </c>
      <c r="C2660" t="s">
        <v>0</v>
      </c>
    </row>
    <row r="2661" spans="1:3" hidden="1" x14ac:dyDescent="0.55000000000000004">
      <c r="A2661">
        <v>6001267804</v>
      </c>
      <c r="B2661">
        <v>23</v>
      </c>
      <c r="C2661" t="s">
        <v>1</v>
      </c>
    </row>
    <row r="2662" spans="1:3" hidden="1" x14ac:dyDescent="0.55000000000000004">
      <c r="A2662">
        <v>6001337915</v>
      </c>
      <c r="B2662">
        <v>32</v>
      </c>
      <c r="C2662" t="s">
        <v>983</v>
      </c>
    </row>
    <row r="2663" spans="1:3" hidden="1" x14ac:dyDescent="0.55000000000000004">
      <c r="A2663">
        <v>6001338733</v>
      </c>
      <c r="B2663">
        <v>32</v>
      </c>
      <c r="C2663" t="s">
        <v>0</v>
      </c>
    </row>
    <row r="2664" spans="1:3" x14ac:dyDescent="0.55000000000000004">
      <c r="A2664">
        <v>6002545293</v>
      </c>
      <c r="B2664">
        <v>11</v>
      </c>
      <c r="C2664" t="s">
        <v>984</v>
      </c>
    </row>
    <row r="2665" spans="1:3" x14ac:dyDescent="0.55000000000000004">
      <c r="A2665">
        <v>6002546112</v>
      </c>
      <c r="B2665">
        <v>11</v>
      </c>
      <c r="C2665" t="s">
        <v>0</v>
      </c>
    </row>
    <row r="2666" spans="1:3" x14ac:dyDescent="0.55000000000000004">
      <c r="A2666">
        <v>6002702386</v>
      </c>
      <c r="B2666">
        <v>4</v>
      </c>
      <c r="C2666" t="s">
        <v>985</v>
      </c>
    </row>
    <row r="2667" spans="1:3" x14ac:dyDescent="0.55000000000000004">
      <c r="A2667">
        <v>6002703206</v>
      </c>
      <c r="B2667">
        <v>4</v>
      </c>
      <c r="C2667" t="s">
        <v>0</v>
      </c>
    </row>
    <row r="2668" spans="1:3" hidden="1" x14ac:dyDescent="0.55000000000000004">
      <c r="A2668">
        <v>6002997610</v>
      </c>
      <c r="B2668">
        <v>29</v>
      </c>
      <c r="C2668" t="s">
        <v>986</v>
      </c>
    </row>
    <row r="2669" spans="1:3" hidden="1" x14ac:dyDescent="0.55000000000000004">
      <c r="A2669">
        <v>6002998428</v>
      </c>
      <c r="B2669">
        <v>29</v>
      </c>
      <c r="C2669" t="s">
        <v>0</v>
      </c>
    </row>
    <row r="2670" spans="1:3" x14ac:dyDescent="0.55000000000000004">
      <c r="A2670">
        <v>6003070025</v>
      </c>
      <c r="B2670">
        <v>5</v>
      </c>
      <c r="C2670" t="s">
        <v>987</v>
      </c>
    </row>
    <row r="2671" spans="1:3" x14ac:dyDescent="0.55000000000000004">
      <c r="A2671">
        <v>6003070843</v>
      </c>
      <c r="B2671">
        <v>5</v>
      </c>
      <c r="C2671" t="s">
        <v>0</v>
      </c>
    </row>
    <row r="2672" spans="1:3" x14ac:dyDescent="0.55000000000000004">
      <c r="A2672">
        <v>6003169727</v>
      </c>
      <c r="B2672">
        <v>17</v>
      </c>
      <c r="C2672" t="s">
        <v>988</v>
      </c>
    </row>
    <row r="2673" spans="1:3" x14ac:dyDescent="0.55000000000000004">
      <c r="A2673">
        <v>6003170546</v>
      </c>
      <c r="B2673">
        <v>17</v>
      </c>
      <c r="C2673" t="s">
        <v>0</v>
      </c>
    </row>
    <row r="2674" spans="1:3" hidden="1" x14ac:dyDescent="0.55000000000000004">
      <c r="A2674">
        <v>6003229248</v>
      </c>
      <c r="B2674">
        <v>21</v>
      </c>
      <c r="C2674" t="s">
        <v>1</v>
      </c>
    </row>
    <row r="2675" spans="1:3" hidden="1" x14ac:dyDescent="0.55000000000000004">
      <c r="A2675">
        <v>6030385658</v>
      </c>
      <c r="B2675">
        <v>34</v>
      </c>
      <c r="C2675" t="s">
        <v>989</v>
      </c>
    </row>
    <row r="2676" spans="1:3" x14ac:dyDescent="0.55000000000000004">
      <c r="A2676">
        <v>6030423541</v>
      </c>
      <c r="B2676">
        <v>8</v>
      </c>
      <c r="C2676" t="s">
        <v>989</v>
      </c>
    </row>
    <row r="2677" spans="1:3" hidden="1" x14ac:dyDescent="0.55000000000000004">
      <c r="A2677">
        <v>6030500231</v>
      </c>
      <c r="B2677">
        <v>28</v>
      </c>
      <c r="C2677" t="s">
        <v>989</v>
      </c>
    </row>
    <row r="2678" spans="1:3" hidden="1" x14ac:dyDescent="0.55000000000000004">
      <c r="A2678">
        <v>6030564205</v>
      </c>
      <c r="B2678">
        <v>31</v>
      </c>
      <c r="C2678" t="s">
        <v>989</v>
      </c>
    </row>
    <row r="2679" spans="1:3" x14ac:dyDescent="0.55000000000000004">
      <c r="A2679">
        <v>6030586847</v>
      </c>
      <c r="B2679">
        <v>2</v>
      </c>
      <c r="C2679" t="s">
        <v>989</v>
      </c>
    </row>
    <row r="2680" spans="1:3" hidden="1" x14ac:dyDescent="0.55000000000000004">
      <c r="A2680">
        <v>6030602696</v>
      </c>
      <c r="B2680">
        <v>30</v>
      </c>
      <c r="C2680" t="s">
        <v>989</v>
      </c>
    </row>
    <row r="2681" spans="1:3" hidden="1" x14ac:dyDescent="0.55000000000000004">
      <c r="A2681">
        <v>6030604813</v>
      </c>
      <c r="B2681">
        <v>21</v>
      </c>
      <c r="C2681" t="s">
        <v>990</v>
      </c>
    </row>
    <row r="2682" spans="1:3" hidden="1" x14ac:dyDescent="0.55000000000000004">
      <c r="A2682">
        <v>6030609187</v>
      </c>
      <c r="B2682">
        <v>24</v>
      </c>
      <c r="C2682" t="s">
        <v>991</v>
      </c>
    </row>
    <row r="2683" spans="1:3" x14ac:dyDescent="0.55000000000000004">
      <c r="A2683">
        <v>6030609195</v>
      </c>
      <c r="B2683">
        <v>6</v>
      </c>
      <c r="C2683" t="s">
        <v>989</v>
      </c>
    </row>
    <row r="2684" spans="1:3" hidden="1" x14ac:dyDescent="0.55000000000000004">
      <c r="A2684">
        <v>6030627457</v>
      </c>
      <c r="B2684">
        <v>21</v>
      </c>
      <c r="C2684" t="s">
        <v>992</v>
      </c>
    </row>
    <row r="2685" spans="1:3" hidden="1" x14ac:dyDescent="0.55000000000000004">
      <c r="A2685">
        <v>6030647065</v>
      </c>
      <c r="B2685">
        <v>21</v>
      </c>
      <c r="C2685" t="s">
        <v>993</v>
      </c>
    </row>
    <row r="2686" spans="1:3" hidden="1" x14ac:dyDescent="0.55000000000000004">
      <c r="A2686">
        <v>6030713913</v>
      </c>
      <c r="B2686">
        <v>33</v>
      </c>
      <c r="C2686" t="s">
        <v>989</v>
      </c>
    </row>
    <row r="2687" spans="1:3" hidden="1" x14ac:dyDescent="0.55000000000000004">
      <c r="A2687">
        <v>6030744220</v>
      </c>
      <c r="B2687">
        <v>27</v>
      </c>
      <c r="C2687" t="s">
        <v>989</v>
      </c>
    </row>
    <row r="2688" spans="1:3" x14ac:dyDescent="0.55000000000000004">
      <c r="A2688">
        <v>6030760309</v>
      </c>
      <c r="B2688">
        <v>7</v>
      </c>
      <c r="C2688" t="s">
        <v>989</v>
      </c>
    </row>
    <row r="2689" spans="1:3" x14ac:dyDescent="0.55000000000000004">
      <c r="A2689">
        <v>6030765851</v>
      </c>
      <c r="B2689">
        <v>1</v>
      </c>
      <c r="C2689" t="s">
        <v>989</v>
      </c>
    </row>
    <row r="2690" spans="1:3" hidden="1" x14ac:dyDescent="0.55000000000000004">
      <c r="A2690">
        <v>6030772835</v>
      </c>
      <c r="B2690">
        <v>20</v>
      </c>
      <c r="C2690" t="s">
        <v>994</v>
      </c>
    </row>
    <row r="2691" spans="1:3" hidden="1" x14ac:dyDescent="0.55000000000000004">
      <c r="A2691">
        <v>6030798125</v>
      </c>
      <c r="B2691">
        <v>21</v>
      </c>
      <c r="C2691" t="s">
        <v>995</v>
      </c>
    </row>
    <row r="2692" spans="1:3" x14ac:dyDescent="0.55000000000000004">
      <c r="A2692">
        <v>6030800869</v>
      </c>
      <c r="B2692">
        <v>14</v>
      </c>
      <c r="C2692" t="s">
        <v>989</v>
      </c>
    </row>
    <row r="2693" spans="1:3" x14ac:dyDescent="0.55000000000000004">
      <c r="A2693">
        <v>6030813321</v>
      </c>
      <c r="B2693">
        <v>15</v>
      </c>
      <c r="C2693" t="s">
        <v>989</v>
      </c>
    </row>
    <row r="2694" spans="1:3" hidden="1" x14ac:dyDescent="0.55000000000000004">
      <c r="A2694">
        <v>6030826032</v>
      </c>
      <c r="B2694">
        <v>25</v>
      </c>
      <c r="C2694" t="s">
        <v>989</v>
      </c>
    </row>
    <row r="2695" spans="1:3" x14ac:dyDescent="0.55000000000000004">
      <c r="A2695">
        <v>6030831481</v>
      </c>
      <c r="B2695">
        <v>16</v>
      </c>
      <c r="C2695" t="s">
        <v>989</v>
      </c>
    </row>
    <row r="2696" spans="1:3" hidden="1" x14ac:dyDescent="0.55000000000000004">
      <c r="A2696">
        <v>6030848593</v>
      </c>
      <c r="B2696">
        <v>24</v>
      </c>
      <c r="C2696" t="s">
        <v>996</v>
      </c>
    </row>
    <row r="2697" spans="1:3" hidden="1" x14ac:dyDescent="0.55000000000000004">
      <c r="A2697">
        <v>6030856915</v>
      </c>
      <c r="B2697">
        <v>24</v>
      </c>
      <c r="C2697" t="s">
        <v>997</v>
      </c>
    </row>
    <row r="2698" spans="1:3" hidden="1" x14ac:dyDescent="0.55000000000000004">
      <c r="A2698">
        <v>6030877419</v>
      </c>
      <c r="B2698">
        <v>22</v>
      </c>
      <c r="C2698" t="s">
        <v>998</v>
      </c>
    </row>
    <row r="2699" spans="1:3" x14ac:dyDescent="0.55000000000000004">
      <c r="A2699">
        <v>6030907252</v>
      </c>
      <c r="B2699">
        <v>10</v>
      </c>
      <c r="C2699" t="s">
        <v>989</v>
      </c>
    </row>
    <row r="2700" spans="1:3" hidden="1" x14ac:dyDescent="0.55000000000000004">
      <c r="A2700">
        <v>6030913667</v>
      </c>
      <c r="B2700">
        <v>21</v>
      </c>
      <c r="C2700" t="s">
        <v>999</v>
      </c>
    </row>
    <row r="2701" spans="1:3" hidden="1" x14ac:dyDescent="0.55000000000000004">
      <c r="A2701">
        <v>6030927786</v>
      </c>
      <c r="B2701">
        <v>23</v>
      </c>
      <c r="C2701" t="s">
        <v>1000</v>
      </c>
    </row>
    <row r="2702" spans="1:3" x14ac:dyDescent="0.55000000000000004">
      <c r="A2702">
        <v>6030945107</v>
      </c>
      <c r="B2702">
        <v>12</v>
      </c>
      <c r="C2702" t="s">
        <v>989</v>
      </c>
    </row>
    <row r="2703" spans="1:3" hidden="1" x14ac:dyDescent="0.55000000000000004">
      <c r="A2703">
        <v>6030996004</v>
      </c>
      <c r="B2703">
        <v>21</v>
      </c>
      <c r="C2703" t="s">
        <v>1001</v>
      </c>
    </row>
    <row r="2704" spans="1:3" hidden="1" x14ac:dyDescent="0.55000000000000004">
      <c r="A2704">
        <v>6031049001</v>
      </c>
      <c r="B2704">
        <v>26</v>
      </c>
      <c r="C2704" t="s">
        <v>989</v>
      </c>
    </row>
    <row r="2705" spans="1:3" x14ac:dyDescent="0.55000000000000004">
      <c r="A2705">
        <v>6031059249</v>
      </c>
      <c r="B2705">
        <v>9</v>
      </c>
      <c r="C2705" t="s">
        <v>989</v>
      </c>
    </row>
    <row r="2706" spans="1:3" hidden="1" x14ac:dyDescent="0.55000000000000004">
      <c r="A2706">
        <v>6031137266</v>
      </c>
      <c r="B2706">
        <v>20</v>
      </c>
      <c r="C2706" t="s">
        <v>1002</v>
      </c>
    </row>
    <row r="2707" spans="1:3" hidden="1" x14ac:dyDescent="0.55000000000000004">
      <c r="A2707">
        <v>6031143380</v>
      </c>
      <c r="B2707">
        <v>21</v>
      </c>
      <c r="C2707" t="s">
        <v>1003</v>
      </c>
    </row>
    <row r="2708" spans="1:3" hidden="1" x14ac:dyDescent="0.55000000000000004">
      <c r="A2708">
        <v>6031169009</v>
      </c>
      <c r="B2708">
        <v>23</v>
      </c>
      <c r="C2708" t="s">
        <v>1004</v>
      </c>
    </row>
    <row r="2709" spans="1:3" hidden="1" x14ac:dyDescent="0.55000000000000004">
      <c r="A2709">
        <v>6031190269</v>
      </c>
      <c r="B2709">
        <v>21</v>
      </c>
      <c r="C2709" t="s">
        <v>1005</v>
      </c>
    </row>
    <row r="2710" spans="1:3" x14ac:dyDescent="0.55000000000000004">
      <c r="A2710">
        <v>6031234599</v>
      </c>
      <c r="B2710">
        <v>13</v>
      </c>
      <c r="C2710" t="s">
        <v>989</v>
      </c>
    </row>
    <row r="2711" spans="1:3" hidden="1" x14ac:dyDescent="0.55000000000000004">
      <c r="A2711">
        <v>6031246202</v>
      </c>
      <c r="B2711">
        <v>21</v>
      </c>
      <c r="C2711" t="s">
        <v>1006</v>
      </c>
    </row>
    <row r="2712" spans="1:3" x14ac:dyDescent="0.55000000000000004">
      <c r="A2712">
        <v>6031250112</v>
      </c>
      <c r="B2712">
        <v>3</v>
      </c>
      <c r="C2712" t="s">
        <v>989</v>
      </c>
    </row>
    <row r="2713" spans="1:3" hidden="1" x14ac:dyDescent="0.55000000000000004">
      <c r="A2713">
        <v>6031336296</v>
      </c>
      <c r="B2713">
        <v>32</v>
      </c>
      <c r="C2713" t="s">
        <v>989</v>
      </c>
    </row>
    <row r="2714" spans="1:3" hidden="1" x14ac:dyDescent="0.55000000000000004">
      <c r="A2714">
        <v>6031437103</v>
      </c>
      <c r="B2714">
        <v>19</v>
      </c>
      <c r="C2714" t="s">
        <v>1007</v>
      </c>
    </row>
    <row r="2715" spans="1:3" hidden="1" x14ac:dyDescent="0.55000000000000004">
      <c r="A2715">
        <v>6031539737</v>
      </c>
      <c r="B2715">
        <v>21</v>
      </c>
      <c r="C2715" t="s">
        <v>1008</v>
      </c>
    </row>
    <row r="2716" spans="1:3" hidden="1" x14ac:dyDescent="0.55000000000000004">
      <c r="A2716">
        <v>6031945981</v>
      </c>
      <c r="B2716">
        <v>21</v>
      </c>
      <c r="C2716" t="s">
        <v>1009</v>
      </c>
    </row>
    <row r="2717" spans="1:3" x14ac:dyDescent="0.55000000000000004">
      <c r="A2717">
        <v>6032541187</v>
      </c>
      <c r="B2717">
        <v>11</v>
      </c>
      <c r="C2717" t="s">
        <v>989</v>
      </c>
    </row>
    <row r="2718" spans="1:3" x14ac:dyDescent="0.55000000000000004">
      <c r="A2718">
        <v>6032699130</v>
      </c>
      <c r="B2718">
        <v>4</v>
      </c>
      <c r="C2718" t="s">
        <v>989</v>
      </c>
    </row>
    <row r="2719" spans="1:3" hidden="1" x14ac:dyDescent="0.55000000000000004">
      <c r="A2719">
        <v>6032749051</v>
      </c>
      <c r="B2719">
        <v>21</v>
      </c>
      <c r="C2719" t="s">
        <v>1010</v>
      </c>
    </row>
    <row r="2720" spans="1:3" hidden="1" x14ac:dyDescent="0.55000000000000004">
      <c r="A2720">
        <v>6032763083</v>
      </c>
      <c r="B2720">
        <v>21</v>
      </c>
      <c r="C2720" t="s">
        <v>1011</v>
      </c>
    </row>
    <row r="2721" spans="1:3" hidden="1" x14ac:dyDescent="0.55000000000000004">
      <c r="A2721">
        <v>6032862601</v>
      </c>
      <c r="B2721">
        <v>21</v>
      </c>
      <c r="C2721" t="s">
        <v>1012</v>
      </c>
    </row>
    <row r="2722" spans="1:3" hidden="1" x14ac:dyDescent="0.55000000000000004">
      <c r="A2722">
        <v>6032920021</v>
      </c>
      <c r="B2722">
        <v>21</v>
      </c>
      <c r="C2722" t="s">
        <v>1013</v>
      </c>
    </row>
    <row r="2723" spans="1:3" hidden="1" x14ac:dyDescent="0.55000000000000004">
      <c r="A2723">
        <v>6032995552</v>
      </c>
      <c r="B2723">
        <v>29</v>
      </c>
      <c r="C2723" t="s">
        <v>989</v>
      </c>
    </row>
    <row r="2724" spans="1:3" x14ac:dyDescent="0.55000000000000004">
      <c r="A2724">
        <v>6033065883</v>
      </c>
      <c r="B2724">
        <v>5</v>
      </c>
      <c r="C2724" t="s">
        <v>989</v>
      </c>
    </row>
    <row r="2725" spans="1:3" hidden="1" x14ac:dyDescent="0.55000000000000004">
      <c r="A2725">
        <v>6033094407</v>
      </c>
      <c r="B2725">
        <v>21</v>
      </c>
      <c r="C2725" t="s">
        <v>1014</v>
      </c>
    </row>
    <row r="2726" spans="1:3" hidden="1" x14ac:dyDescent="0.55000000000000004">
      <c r="A2726">
        <v>6033107900</v>
      </c>
      <c r="B2726">
        <v>21</v>
      </c>
      <c r="C2726" t="s">
        <v>1015</v>
      </c>
    </row>
    <row r="2727" spans="1:3" x14ac:dyDescent="0.55000000000000004">
      <c r="A2727">
        <v>6033167588</v>
      </c>
      <c r="B2727">
        <v>17</v>
      </c>
      <c r="C2727" t="s">
        <v>989</v>
      </c>
    </row>
    <row r="2728" spans="1:3" hidden="1" x14ac:dyDescent="0.55000000000000004">
      <c r="A2728">
        <v>6033377531</v>
      </c>
      <c r="B2728">
        <v>21</v>
      </c>
      <c r="C2728" t="s">
        <v>1016</v>
      </c>
    </row>
    <row r="2729" spans="1:3" hidden="1" x14ac:dyDescent="0.55000000000000004">
      <c r="A2729">
        <v>6055384349</v>
      </c>
      <c r="B2729">
        <v>34</v>
      </c>
      <c r="C2729" t="s">
        <v>55</v>
      </c>
    </row>
    <row r="2730" spans="1:3" x14ac:dyDescent="0.55000000000000004">
      <c r="A2730">
        <v>6055422187</v>
      </c>
      <c r="B2730">
        <v>8</v>
      </c>
      <c r="C2730" t="s">
        <v>55</v>
      </c>
    </row>
    <row r="2731" spans="1:3" hidden="1" x14ac:dyDescent="0.55000000000000004">
      <c r="A2731">
        <v>6055498922</v>
      </c>
      <c r="B2731">
        <v>28</v>
      </c>
      <c r="C2731" t="s">
        <v>55</v>
      </c>
    </row>
    <row r="2732" spans="1:3" hidden="1" x14ac:dyDescent="0.55000000000000004">
      <c r="A2732">
        <v>6055560880</v>
      </c>
      <c r="B2732">
        <v>31</v>
      </c>
      <c r="C2732" t="s">
        <v>55</v>
      </c>
    </row>
    <row r="2733" spans="1:3" x14ac:dyDescent="0.55000000000000004">
      <c r="A2733">
        <v>6055585538</v>
      </c>
      <c r="B2733">
        <v>2</v>
      </c>
      <c r="C2733" t="s">
        <v>55</v>
      </c>
    </row>
    <row r="2734" spans="1:3" hidden="1" x14ac:dyDescent="0.55000000000000004">
      <c r="A2734">
        <v>6055601341</v>
      </c>
      <c r="B2734">
        <v>30</v>
      </c>
      <c r="C2734" t="s">
        <v>55</v>
      </c>
    </row>
    <row r="2735" spans="1:3" x14ac:dyDescent="0.55000000000000004">
      <c r="A2735">
        <v>6055607886</v>
      </c>
      <c r="B2735">
        <v>6</v>
      </c>
      <c r="C2735" t="s">
        <v>55</v>
      </c>
    </row>
    <row r="2736" spans="1:3" hidden="1" x14ac:dyDescent="0.55000000000000004">
      <c r="A2736">
        <v>6055712558</v>
      </c>
      <c r="B2736">
        <v>33</v>
      </c>
      <c r="C2736" t="s">
        <v>55</v>
      </c>
    </row>
    <row r="2737" spans="1:3" x14ac:dyDescent="0.55000000000000004">
      <c r="A2737">
        <v>6055731614</v>
      </c>
      <c r="B2737">
        <v>1</v>
      </c>
      <c r="C2737" t="s">
        <v>55</v>
      </c>
    </row>
    <row r="2738" spans="1:3" hidden="1" x14ac:dyDescent="0.55000000000000004">
      <c r="A2738">
        <v>6055742865</v>
      </c>
      <c r="B2738">
        <v>27</v>
      </c>
      <c r="C2738" t="s">
        <v>55</v>
      </c>
    </row>
    <row r="2739" spans="1:3" x14ac:dyDescent="0.55000000000000004">
      <c r="A2739">
        <v>6055759000</v>
      </c>
      <c r="B2739">
        <v>7</v>
      </c>
      <c r="C2739" t="s">
        <v>55</v>
      </c>
    </row>
    <row r="2740" spans="1:3" x14ac:dyDescent="0.55000000000000004">
      <c r="A2740">
        <v>6055799515</v>
      </c>
      <c r="B2740">
        <v>14</v>
      </c>
      <c r="C2740" t="s">
        <v>55</v>
      </c>
    </row>
    <row r="2741" spans="1:3" x14ac:dyDescent="0.55000000000000004">
      <c r="A2741">
        <v>6055811967</v>
      </c>
      <c r="B2741">
        <v>15</v>
      </c>
      <c r="C2741" t="s">
        <v>55</v>
      </c>
    </row>
    <row r="2742" spans="1:3" hidden="1" x14ac:dyDescent="0.55000000000000004">
      <c r="A2742">
        <v>6055824769</v>
      </c>
      <c r="B2742">
        <v>25</v>
      </c>
      <c r="C2742" t="s">
        <v>55</v>
      </c>
    </row>
    <row r="2743" spans="1:3" x14ac:dyDescent="0.55000000000000004">
      <c r="A2743">
        <v>6055830218</v>
      </c>
      <c r="B2743">
        <v>16</v>
      </c>
      <c r="C2743" t="s">
        <v>55</v>
      </c>
    </row>
    <row r="2744" spans="1:3" x14ac:dyDescent="0.55000000000000004">
      <c r="A2744">
        <v>6055913710</v>
      </c>
      <c r="B2744">
        <v>10</v>
      </c>
      <c r="C2744" t="s">
        <v>55</v>
      </c>
    </row>
    <row r="2745" spans="1:3" x14ac:dyDescent="0.55000000000000004">
      <c r="A2745">
        <v>6055943753</v>
      </c>
      <c r="B2745">
        <v>12</v>
      </c>
      <c r="C2745" t="s">
        <v>55</v>
      </c>
    </row>
    <row r="2746" spans="1:3" hidden="1" x14ac:dyDescent="0.55000000000000004">
      <c r="A2746">
        <v>6056047692</v>
      </c>
      <c r="B2746">
        <v>26</v>
      </c>
      <c r="C2746" t="s">
        <v>55</v>
      </c>
    </row>
    <row r="2747" spans="1:3" x14ac:dyDescent="0.55000000000000004">
      <c r="A2747">
        <v>6056057895</v>
      </c>
      <c r="B2747">
        <v>9</v>
      </c>
      <c r="C2747" t="s">
        <v>55</v>
      </c>
    </row>
    <row r="2748" spans="1:3" x14ac:dyDescent="0.55000000000000004">
      <c r="A2748">
        <v>6056233290</v>
      </c>
      <c r="B2748">
        <v>13</v>
      </c>
      <c r="C2748" t="s">
        <v>55</v>
      </c>
    </row>
    <row r="2749" spans="1:3" x14ac:dyDescent="0.55000000000000004">
      <c r="A2749">
        <v>6056248758</v>
      </c>
      <c r="B2749">
        <v>3</v>
      </c>
      <c r="C2749" t="s">
        <v>55</v>
      </c>
    </row>
    <row r="2750" spans="1:3" hidden="1" x14ac:dyDescent="0.55000000000000004">
      <c r="A2750">
        <v>6056334941</v>
      </c>
      <c r="B2750">
        <v>32</v>
      </c>
      <c r="C2750" t="s">
        <v>55</v>
      </c>
    </row>
    <row r="2751" spans="1:3" x14ac:dyDescent="0.55000000000000004">
      <c r="A2751">
        <v>6057539878</v>
      </c>
      <c r="B2751">
        <v>11</v>
      </c>
      <c r="C2751" t="s">
        <v>55</v>
      </c>
    </row>
    <row r="2752" spans="1:3" x14ac:dyDescent="0.55000000000000004">
      <c r="A2752">
        <v>6057697776</v>
      </c>
      <c r="B2752">
        <v>4</v>
      </c>
      <c r="C2752" t="s">
        <v>55</v>
      </c>
    </row>
    <row r="2753" spans="1:3" hidden="1" x14ac:dyDescent="0.55000000000000004">
      <c r="A2753">
        <v>6057994197</v>
      </c>
      <c r="B2753">
        <v>29</v>
      </c>
      <c r="C2753" t="s">
        <v>55</v>
      </c>
    </row>
    <row r="2754" spans="1:3" x14ac:dyDescent="0.55000000000000004">
      <c r="A2754">
        <v>6058064529</v>
      </c>
      <c r="B2754">
        <v>5</v>
      </c>
      <c r="C2754" t="s">
        <v>55</v>
      </c>
    </row>
    <row r="2755" spans="1:3" x14ac:dyDescent="0.55000000000000004">
      <c r="A2755">
        <v>6058166279</v>
      </c>
      <c r="B2755">
        <v>17</v>
      </c>
      <c r="C2755" t="s">
        <v>55</v>
      </c>
    </row>
    <row r="2756" spans="1:3" hidden="1" x14ac:dyDescent="0.55000000000000004">
      <c r="A2756">
        <v>6300353079</v>
      </c>
      <c r="B2756">
        <v>34</v>
      </c>
      <c r="C2756" t="s">
        <v>0</v>
      </c>
    </row>
    <row r="2757" spans="1:3" hidden="1" x14ac:dyDescent="0.55000000000000004">
      <c r="A2757">
        <v>6300357605</v>
      </c>
      <c r="B2757">
        <v>24</v>
      </c>
      <c r="C2757" t="s">
        <v>1</v>
      </c>
    </row>
    <row r="2758" spans="1:3" hidden="1" x14ac:dyDescent="0.55000000000000004">
      <c r="A2758">
        <v>6300388858</v>
      </c>
      <c r="B2758">
        <v>34</v>
      </c>
      <c r="C2758" t="s">
        <v>1017</v>
      </c>
    </row>
    <row r="2759" spans="1:3" x14ac:dyDescent="0.55000000000000004">
      <c r="A2759">
        <v>6300393518</v>
      </c>
      <c r="B2759">
        <v>8</v>
      </c>
      <c r="C2759" t="s">
        <v>0</v>
      </c>
    </row>
    <row r="2760" spans="1:3" x14ac:dyDescent="0.55000000000000004">
      <c r="A2760">
        <v>6300429737</v>
      </c>
      <c r="B2760">
        <v>8</v>
      </c>
      <c r="C2760" t="s">
        <v>1018</v>
      </c>
    </row>
    <row r="2761" spans="1:3" hidden="1" x14ac:dyDescent="0.55000000000000004">
      <c r="A2761">
        <v>6300467698</v>
      </c>
      <c r="B2761">
        <v>28</v>
      </c>
      <c r="C2761" t="s">
        <v>0</v>
      </c>
    </row>
    <row r="2762" spans="1:3" hidden="1" x14ac:dyDescent="0.55000000000000004">
      <c r="A2762">
        <v>6300503457</v>
      </c>
      <c r="B2762">
        <v>28</v>
      </c>
      <c r="C2762" t="s">
        <v>1019</v>
      </c>
    </row>
    <row r="2763" spans="1:3" hidden="1" x14ac:dyDescent="0.55000000000000004">
      <c r="A2763">
        <v>6300529656</v>
      </c>
      <c r="B2763">
        <v>31</v>
      </c>
      <c r="C2763" t="s">
        <v>0</v>
      </c>
    </row>
    <row r="2764" spans="1:3" x14ac:dyDescent="0.55000000000000004">
      <c r="A2764">
        <v>6300556240</v>
      </c>
      <c r="B2764">
        <v>2</v>
      </c>
      <c r="C2764" t="s">
        <v>0</v>
      </c>
    </row>
    <row r="2765" spans="1:3" hidden="1" x14ac:dyDescent="0.55000000000000004">
      <c r="A2765">
        <v>6300565449</v>
      </c>
      <c r="B2765">
        <v>31</v>
      </c>
      <c r="C2765" t="s">
        <v>1020</v>
      </c>
    </row>
    <row r="2766" spans="1:3" hidden="1" x14ac:dyDescent="0.55000000000000004">
      <c r="A2766">
        <v>6300570117</v>
      </c>
      <c r="B2766">
        <v>30</v>
      </c>
      <c r="C2766" t="s">
        <v>0</v>
      </c>
    </row>
    <row r="2767" spans="1:3" x14ac:dyDescent="0.55000000000000004">
      <c r="A2767">
        <v>6300571400</v>
      </c>
      <c r="B2767">
        <v>6</v>
      </c>
      <c r="C2767" t="s">
        <v>0</v>
      </c>
    </row>
    <row r="2768" spans="1:3" x14ac:dyDescent="0.55000000000000004">
      <c r="A2768">
        <v>6300592063</v>
      </c>
      <c r="B2768">
        <v>2</v>
      </c>
      <c r="C2768" t="s">
        <v>1021</v>
      </c>
    </row>
    <row r="2769" spans="1:3" hidden="1" x14ac:dyDescent="0.55000000000000004">
      <c r="A2769">
        <v>6300605891</v>
      </c>
      <c r="B2769">
        <v>30</v>
      </c>
      <c r="C2769" t="s">
        <v>1022</v>
      </c>
    </row>
    <row r="2770" spans="1:3" x14ac:dyDescent="0.55000000000000004">
      <c r="A2770">
        <v>6300607693</v>
      </c>
      <c r="B2770">
        <v>6</v>
      </c>
      <c r="C2770" t="s">
        <v>1023</v>
      </c>
    </row>
    <row r="2771" spans="1:3" hidden="1" x14ac:dyDescent="0.55000000000000004">
      <c r="A2771">
        <v>6300649083</v>
      </c>
      <c r="B2771">
        <v>18</v>
      </c>
      <c r="C2771" t="s">
        <v>1</v>
      </c>
    </row>
    <row r="2772" spans="1:3" hidden="1" x14ac:dyDescent="0.55000000000000004">
      <c r="A2772">
        <v>6300681334</v>
      </c>
      <c r="B2772">
        <v>33</v>
      </c>
      <c r="C2772" t="s">
        <v>0</v>
      </c>
    </row>
    <row r="2773" spans="1:3" x14ac:dyDescent="0.55000000000000004">
      <c r="A2773">
        <v>6300702910</v>
      </c>
      <c r="B2773">
        <v>1</v>
      </c>
      <c r="C2773" t="s">
        <v>0</v>
      </c>
    </row>
    <row r="2774" spans="1:3" hidden="1" x14ac:dyDescent="0.55000000000000004">
      <c r="A2774">
        <v>6300711641</v>
      </c>
      <c r="B2774">
        <v>27</v>
      </c>
      <c r="C2774" t="s">
        <v>0</v>
      </c>
    </row>
    <row r="2775" spans="1:3" hidden="1" x14ac:dyDescent="0.55000000000000004">
      <c r="A2775">
        <v>6300717133</v>
      </c>
      <c r="B2775">
        <v>33</v>
      </c>
      <c r="C2775" t="s">
        <v>1024</v>
      </c>
    </row>
    <row r="2776" spans="1:3" x14ac:dyDescent="0.55000000000000004">
      <c r="A2776">
        <v>6300722744</v>
      </c>
      <c r="B2776">
        <v>7</v>
      </c>
      <c r="C2776" t="s">
        <v>0</v>
      </c>
    </row>
    <row r="2777" spans="1:3" x14ac:dyDescent="0.55000000000000004">
      <c r="A2777">
        <v>6300739112</v>
      </c>
      <c r="B2777">
        <v>1</v>
      </c>
      <c r="C2777" t="s">
        <v>1025</v>
      </c>
    </row>
    <row r="2778" spans="1:3" hidden="1" x14ac:dyDescent="0.55000000000000004">
      <c r="A2778">
        <v>6300747439</v>
      </c>
      <c r="B2778">
        <v>27</v>
      </c>
      <c r="C2778" t="s">
        <v>1026</v>
      </c>
    </row>
    <row r="2779" spans="1:3" x14ac:dyDescent="0.55000000000000004">
      <c r="A2779">
        <v>6300759071</v>
      </c>
      <c r="B2779">
        <v>7</v>
      </c>
      <c r="C2779" t="s">
        <v>1027</v>
      </c>
    </row>
    <row r="2780" spans="1:3" x14ac:dyDescent="0.55000000000000004">
      <c r="A2780">
        <v>6300771017</v>
      </c>
      <c r="B2780">
        <v>14</v>
      </c>
      <c r="C2780" t="s">
        <v>0</v>
      </c>
    </row>
    <row r="2781" spans="1:3" x14ac:dyDescent="0.55000000000000004">
      <c r="A2781">
        <v>6300783234</v>
      </c>
      <c r="B2781">
        <v>15</v>
      </c>
      <c r="C2781" t="s">
        <v>0</v>
      </c>
    </row>
    <row r="2782" spans="1:3" hidden="1" x14ac:dyDescent="0.55000000000000004">
      <c r="A2782">
        <v>6300793499</v>
      </c>
      <c r="B2782">
        <v>25</v>
      </c>
      <c r="C2782" t="s">
        <v>0</v>
      </c>
    </row>
    <row r="2783" spans="1:3" hidden="1" x14ac:dyDescent="0.55000000000000004">
      <c r="A2783">
        <v>6300795058</v>
      </c>
      <c r="B2783">
        <v>20</v>
      </c>
      <c r="C2783" t="s">
        <v>1</v>
      </c>
    </row>
    <row r="2784" spans="1:3" x14ac:dyDescent="0.55000000000000004">
      <c r="A2784">
        <v>6300798948</v>
      </c>
      <c r="B2784">
        <v>16</v>
      </c>
      <c r="C2784" t="s">
        <v>0</v>
      </c>
    </row>
    <row r="2785" spans="1:3" x14ac:dyDescent="0.55000000000000004">
      <c r="A2785">
        <v>6300807179</v>
      </c>
      <c r="B2785">
        <v>14</v>
      </c>
      <c r="C2785" t="s">
        <v>1028</v>
      </c>
    </row>
    <row r="2786" spans="1:3" x14ac:dyDescent="0.55000000000000004">
      <c r="A2786">
        <v>6300819343</v>
      </c>
      <c r="B2786">
        <v>15</v>
      </c>
      <c r="C2786" t="s">
        <v>1029</v>
      </c>
    </row>
    <row r="2787" spans="1:3" hidden="1" x14ac:dyDescent="0.55000000000000004">
      <c r="A2787">
        <v>6300828916</v>
      </c>
      <c r="B2787">
        <v>25</v>
      </c>
      <c r="C2787" t="s">
        <v>1030</v>
      </c>
    </row>
    <row r="2788" spans="1:3" x14ac:dyDescent="0.55000000000000004">
      <c r="A2788">
        <v>6300835194</v>
      </c>
      <c r="B2788">
        <v>16</v>
      </c>
      <c r="C2788" t="s">
        <v>1031</v>
      </c>
    </row>
    <row r="2789" spans="1:3" x14ac:dyDescent="0.55000000000000004">
      <c r="A2789">
        <v>6300877164</v>
      </c>
      <c r="B2789">
        <v>10</v>
      </c>
      <c r="C2789" t="s">
        <v>0</v>
      </c>
    </row>
    <row r="2790" spans="1:3" x14ac:dyDescent="0.55000000000000004">
      <c r="A2790">
        <v>6300913408</v>
      </c>
      <c r="B2790">
        <v>10</v>
      </c>
      <c r="C2790" t="s">
        <v>1032</v>
      </c>
    </row>
    <row r="2791" spans="1:3" x14ac:dyDescent="0.55000000000000004">
      <c r="A2791">
        <v>6300914956</v>
      </c>
      <c r="B2791">
        <v>12</v>
      </c>
      <c r="C2791" t="s">
        <v>0</v>
      </c>
    </row>
    <row r="2792" spans="1:3" x14ac:dyDescent="0.55000000000000004">
      <c r="A2792">
        <v>6300950761</v>
      </c>
      <c r="B2792">
        <v>12</v>
      </c>
      <c r="C2792" t="s">
        <v>1033</v>
      </c>
    </row>
    <row r="2793" spans="1:3" hidden="1" x14ac:dyDescent="0.55000000000000004">
      <c r="A2793">
        <v>6300985635</v>
      </c>
      <c r="B2793">
        <v>22</v>
      </c>
      <c r="C2793" t="s">
        <v>1</v>
      </c>
    </row>
    <row r="2794" spans="1:3" hidden="1" x14ac:dyDescent="0.55000000000000004">
      <c r="A2794">
        <v>6301016468</v>
      </c>
      <c r="B2794">
        <v>26</v>
      </c>
      <c r="C2794" t="s">
        <v>0</v>
      </c>
    </row>
    <row r="2795" spans="1:3" x14ac:dyDescent="0.55000000000000004">
      <c r="A2795">
        <v>6301029237</v>
      </c>
      <c r="B2795">
        <v>9</v>
      </c>
      <c r="C2795" t="s">
        <v>0</v>
      </c>
    </row>
    <row r="2796" spans="1:3" hidden="1" x14ac:dyDescent="0.55000000000000004">
      <c r="A2796">
        <v>6301041636</v>
      </c>
      <c r="B2796">
        <v>19</v>
      </c>
      <c r="C2796" t="s">
        <v>1</v>
      </c>
    </row>
    <row r="2797" spans="1:3" hidden="1" x14ac:dyDescent="0.55000000000000004">
      <c r="A2797">
        <v>6301052332</v>
      </c>
      <c r="B2797">
        <v>26</v>
      </c>
      <c r="C2797" t="s">
        <v>1034</v>
      </c>
    </row>
    <row r="2798" spans="1:3" x14ac:dyDescent="0.55000000000000004">
      <c r="A2798">
        <v>6301065396</v>
      </c>
      <c r="B2798">
        <v>9</v>
      </c>
      <c r="C2798" t="s">
        <v>1035</v>
      </c>
    </row>
    <row r="2799" spans="1:3" x14ac:dyDescent="0.55000000000000004">
      <c r="A2799">
        <v>6301204584</v>
      </c>
      <c r="B2799">
        <v>13</v>
      </c>
      <c r="C2799" t="s">
        <v>0</v>
      </c>
    </row>
    <row r="2800" spans="1:3" x14ac:dyDescent="0.55000000000000004">
      <c r="A2800">
        <v>6301220167</v>
      </c>
      <c r="B2800">
        <v>3</v>
      </c>
      <c r="C2800" t="s">
        <v>0</v>
      </c>
    </row>
    <row r="2801" spans="1:3" x14ac:dyDescent="0.55000000000000004">
      <c r="A2801">
        <v>6301240838</v>
      </c>
      <c r="B2801">
        <v>13</v>
      </c>
      <c r="C2801" t="s">
        <v>1036</v>
      </c>
    </row>
    <row r="2802" spans="1:3" x14ac:dyDescent="0.55000000000000004">
      <c r="A2802">
        <v>6301256295</v>
      </c>
      <c r="B2802">
        <v>3</v>
      </c>
      <c r="C2802" t="s">
        <v>1037</v>
      </c>
    </row>
    <row r="2803" spans="1:3" hidden="1" x14ac:dyDescent="0.55000000000000004">
      <c r="A2803">
        <v>6301267804</v>
      </c>
      <c r="B2803">
        <v>23</v>
      </c>
      <c r="C2803" t="s">
        <v>1</v>
      </c>
    </row>
    <row r="2804" spans="1:3" hidden="1" x14ac:dyDescent="0.55000000000000004">
      <c r="A2804">
        <v>6301303717</v>
      </c>
      <c r="B2804">
        <v>32</v>
      </c>
      <c r="C2804" t="s">
        <v>0</v>
      </c>
    </row>
    <row r="2805" spans="1:3" hidden="1" x14ac:dyDescent="0.55000000000000004">
      <c r="A2805">
        <v>6301339509</v>
      </c>
      <c r="B2805">
        <v>32</v>
      </c>
      <c r="C2805" t="s">
        <v>1038</v>
      </c>
    </row>
    <row r="2806" spans="1:3" x14ac:dyDescent="0.55000000000000004">
      <c r="A2806">
        <v>6302511263</v>
      </c>
      <c r="B2806">
        <v>11</v>
      </c>
      <c r="C2806" t="s">
        <v>0</v>
      </c>
    </row>
    <row r="2807" spans="1:3" x14ac:dyDescent="0.55000000000000004">
      <c r="A2807">
        <v>6302547243</v>
      </c>
      <c r="B2807">
        <v>11</v>
      </c>
      <c r="C2807" t="s">
        <v>1039</v>
      </c>
    </row>
    <row r="2808" spans="1:3" x14ac:dyDescent="0.55000000000000004">
      <c r="A2808">
        <v>6302668395</v>
      </c>
      <c r="B2808">
        <v>4</v>
      </c>
      <c r="C2808" t="s">
        <v>0</v>
      </c>
    </row>
    <row r="2809" spans="1:3" x14ac:dyDescent="0.55000000000000004">
      <c r="A2809">
        <v>6302704189</v>
      </c>
      <c r="B2809">
        <v>4</v>
      </c>
      <c r="C2809" t="s">
        <v>1040</v>
      </c>
    </row>
    <row r="2810" spans="1:3" hidden="1" x14ac:dyDescent="0.55000000000000004">
      <c r="A2810">
        <v>6302962973</v>
      </c>
      <c r="B2810">
        <v>29</v>
      </c>
      <c r="C2810" t="s">
        <v>0</v>
      </c>
    </row>
    <row r="2811" spans="1:3" hidden="1" x14ac:dyDescent="0.55000000000000004">
      <c r="A2811">
        <v>6302998793</v>
      </c>
      <c r="B2811">
        <v>29</v>
      </c>
      <c r="C2811" t="s">
        <v>1041</v>
      </c>
    </row>
    <row r="2812" spans="1:3" x14ac:dyDescent="0.55000000000000004">
      <c r="A2812">
        <v>6303036051</v>
      </c>
      <c r="B2812">
        <v>5</v>
      </c>
      <c r="C2812" t="s">
        <v>0</v>
      </c>
    </row>
    <row r="2813" spans="1:3" x14ac:dyDescent="0.55000000000000004">
      <c r="A2813">
        <v>6303071845</v>
      </c>
      <c r="B2813">
        <v>5</v>
      </c>
      <c r="C2813" t="s">
        <v>1042</v>
      </c>
    </row>
    <row r="2814" spans="1:3" x14ac:dyDescent="0.55000000000000004">
      <c r="A2814">
        <v>6303135055</v>
      </c>
      <c r="B2814">
        <v>17</v>
      </c>
      <c r="C2814" t="s">
        <v>0</v>
      </c>
    </row>
    <row r="2815" spans="1:3" x14ac:dyDescent="0.55000000000000004">
      <c r="A2815">
        <v>6303171291</v>
      </c>
      <c r="B2815">
        <v>17</v>
      </c>
      <c r="C2815" t="s">
        <v>1043</v>
      </c>
    </row>
    <row r="2816" spans="1:3" hidden="1" x14ac:dyDescent="0.55000000000000004">
      <c r="A2816">
        <v>6303229248</v>
      </c>
      <c r="B2816">
        <v>21</v>
      </c>
      <c r="C2816" t="s">
        <v>1</v>
      </c>
    </row>
    <row r="2817" spans="1:3" hidden="1" x14ac:dyDescent="0.55000000000000004">
      <c r="A2817">
        <v>6330354381</v>
      </c>
      <c r="B2817">
        <v>34</v>
      </c>
      <c r="C2817" t="s">
        <v>1044</v>
      </c>
    </row>
    <row r="2818" spans="1:3" x14ac:dyDescent="0.55000000000000004">
      <c r="A2818">
        <v>6330395181</v>
      </c>
      <c r="B2818">
        <v>8</v>
      </c>
      <c r="C2818" t="s">
        <v>1044</v>
      </c>
    </row>
    <row r="2819" spans="1:3" hidden="1" x14ac:dyDescent="0.55000000000000004">
      <c r="A2819">
        <v>6330469000</v>
      </c>
      <c r="B2819">
        <v>28</v>
      </c>
      <c r="C2819" t="s">
        <v>1044</v>
      </c>
    </row>
    <row r="2820" spans="1:3" hidden="1" x14ac:dyDescent="0.55000000000000004">
      <c r="A2820">
        <v>6330492964</v>
      </c>
      <c r="B2820">
        <v>24</v>
      </c>
      <c r="C2820" t="s">
        <v>1045</v>
      </c>
    </row>
    <row r="2821" spans="1:3" hidden="1" x14ac:dyDescent="0.55000000000000004">
      <c r="A2821">
        <v>6330502838</v>
      </c>
      <c r="B2821">
        <v>21</v>
      </c>
      <c r="C2821" t="s">
        <v>1046</v>
      </c>
    </row>
    <row r="2822" spans="1:3" hidden="1" x14ac:dyDescent="0.55000000000000004">
      <c r="A2822">
        <v>6330530958</v>
      </c>
      <c r="B2822">
        <v>31</v>
      </c>
      <c r="C2822" t="s">
        <v>1044</v>
      </c>
    </row>
    <row r="2823" spans="1:3" x14ac:dyDescent="0.55000000000000004">
      <c r="A2823">
        <v>6330561356</v>
      </c>
      <c r="B2823">
        <v>2</v>
      </c>
      <c r="C2823" t="s">
        <v>1044</v>
      </c>
    </row>
    <row r="2824" spans="1:3" hidden="1" x14ac:dyDescent="0.55000000000000004">
      <c r="A2824">
        <v>6330571465</v>
      </c>
      <c r="B2824">
        <v>30</v>
      </c>
      <c r="C2824" t="s">
        <v>1044</v>
      </c>
    </row>
    <row r="2825" spans="1:3" x14ac:dyDescent="0.55000000000000004">
      <c r="A2825">
        <v>6330576762</v>
      </c>
      <c r="B2825">
        <v>6</v>
      </c>
      <c r="C2825" t="s">
        <v>1044</v>
      </c>
    </row>
    <row r="2826" spans="1:3" hidden="1" x14ac:dyDescent="0.55000000000000004">
      <c r="A2826">
        <v>6330682682</v>
      </c>
      <c r="B2826">
        <v>33</v>
      </c>
      <c r="C2826" t="s">
        <v>1044</v>
      </c>
    </row>
    <row r="2827" spans="1:3" hidden="1" x14ac:dyDescent="0.55000000000000004">
      <c r="A2827">
        <v>6330685484</v>
      </c>
      <c r="B2827">
        <v>20</v>
      </c>
      <c r="C2827" t="s">
        <v>1047</v>
      </c>
    </row>
    <row r="2828" spans="1:3" hidden="1" x14ac:dyDescent="0.55000000000000004">
      <c r="A2828">
        <v>6330696245</v>
      </c>
      <c r="B2828">
        <v>23</v>
      </c>
      <c r="C2828" t="s">
        <v>1048</v>
      </c>
    </row>
    <row r="2829" spans="1:3" hidden="1" x14ac:dyDescent="0.55000000000000004">
      <c r="A2829">
        <v>6330712943</v>
      </c>
      <c r="B2829">
        <v>27</v>
      </c>
      <c r="C2829" t="s">
        <v>1044</v>
      </c>
    </row>
    <row r="2830" spans="1:3" x14ac:dyDescent="0.55000000000000004">
      <c r="A2830">
        <v>6330714256</v>
      </c>
      <c r="B2830">
        <v>1</v>
      </c>
      <c r="C2830" t="s">
        <v>1044</v>
      </c>
    </row>
    <row r="2831" spans="1:3" x14ac:dyDescent="0.55000000000000004">
      <c r="A2831">
        <v>6330733627</v>
      </c>
      <c r="B2831">
        <v>7</v>
      </c>
      <c r="C2831" t="s">
        <v>1044</v>
      </c>
    </row>
    <row r="2832" spans="1:3" x14ac:dyDescent="0.55000000000000004">
      <c r="A2832">
        <v>6330777274</v>
      </c>
      <c r="B2832">
        <v>14</v>
      </c>
      <c r="C2832" t="s">
        <v>1044</v>
      </c>
    </row>
    <row r="2833" spans="1:3" hidden="1" x14ac:dyDescent="0.55000000000000004">
      <c r="A2833">
        <v>6330777713</v>
      </c>
      <c r="B2833">
        <v>21</v>
      </c>
      <c r="C2833" t="s">
        <v>1049</v>
      </c>
    </row>
    <row r="2834" spans="1:3" x14ac:dyDescent="0.55000000000000004">
      <c r="A2834">
        <v>6330785769</v>
      </c>
      <c r="B2834">
        <v>15</v>
      </c>
      <c r="C2834" t="s">
        <v>1044</v>
      </c>
    </row>
    <row r="2835" spans="1:3" hidden="1" x14ac:dyDescent="0.55000000000000004">
      <c r="A2835">
        <v>6330794801</v>
      </c>
      <c r="B2835">
        <v>25</v>
      </c>
      <c r="C2835" t="s">
        <v>1044</v>
      </c>
    </row>
    <row r="2836" spans="1:3" x14ac:dyDescent="0.55000000000000004">
      <c r="A2836">
        <v>6330800250</v>
      </c>
      <c r="B2836">
        <v>16</v>
      </c>
      <c r="C2836" t="s">
        <v>1044</v>
      </c>
    </row>
    <row r="2837" spans="1:3" hidden="1" x14ac:dyDescent="0.55000000000000004">
      <c r="A2837">
        <v>6330828894</v>
      </c>
      <c r="B2837">
        <v>22</v>
      </c>
      <c r="C2837" t="s">
        <v>1050</v>
      </c>
    </row>
    <row r="2838" spans="1:3" hidden="1" x14ac:dyDescent="0.55000000000000004">
      <c r="A2838">
        <v>6330841173</v>
      </c>
      <c r="B2838">
        <v>21</v>
      </c>
      <c r="C2838" t="s">
        <v>1051</v>
      </c>
    </row>
    <row r="2839" spans="1:3" hidden="1" x14ac:dyDescent="0.55000000000000004">
      <c r="A2839">
        <v>6330857369</v>
      </c>
      <c r="B2839">
        <v>24</v>
      </c>
      <c r="C2839" t="s">
        <v>1052</v>
      </c>
    </row>
    <row r="2840" spans="1:3" hidden="1" x14ac:dyDescent="0.55000000000000004">
      <c r="A2840">
        <v>6330865452</v>
      </c>
      <c r="B2840">
        <v>24</v>
      </c>
      <c r="C2840" t="s">
        <v>1053</v>
      </c>
    </row>
    <row r="2841" spans="1:3" x14ac:dyDescent="0.55000000000000004">
      <c r="A2841">
        <v>6330878831</v>
      </c>
      <c r="B2841">
        <v>10</v>
      </c>
      <c r="C2841" t="s">
        <v>1044</v>
      </c>
    </row>
    <row r="2842" spans="1:3" hidden="1" x14ac:dyDescent="0.55000000000000004">
      <c r="A2842">
        <v>6330894188</v>
      </c>
      <c r="B2842">
        <v>21</v>
      </c>
      <c r="C2842" t="s">
        <v>1054</v>
      </c>
    </row>
    <row r="2843" spans="1:3" hidden="1" x14ac:dyDescent="0.55000000000000004">
      <c r="A2843">
        <v>6330920945</v>
      </c>
      <c r="B2843">
        <v>21</v>
      </c>
      <c r="C2843" t="s">
        <v>1055</v>
      </c>
    </row>
    <row r="2844" spans="1:3" x14ac:dyDescent="0.55000000000000004">
      <c r="A2844">
        <v>6330925956</v>
      </c>
      <c r="B2844">
        <v>12</v>
      </c>
      <c r="C2844" t="s">
        <v>1044</v>
      </c>
    </row>
    <row r="2845" spans="1:3" hidden="1" x14ac:dyDescent="0.55000000000000004">
      <c r="A2845">
        <v>6330937464</v>
      </c>
      <c r="B2845">
        <v>23</v>
      </c>
      <c r="C2845" t="s">
        <v>1056</v>
      </c>
    </row>
    <row r="2846" spans="1:3" hidden="1" x14ac:dyDescent="0.55000000000000004">
      <c r="A2846">
        <v>6331017770</v>
      </c>
      <c r="B2846">
        <v>26</v>
      </c>
      <c r="C2846" t="s">
        <v>1044</v>
      </c>
    </row>
    <row r="2847" spans="1:3" x14ac:dyDescent="0.55000000000000004">
      <c r="A2847">
        <v>6331031286</v>
      </c>
      <c r="B2847">
        <v>9</v>
      </c>
      <c r="C2847" t="s">
        <v>1044</v>
      </c>
    </row>
    <row r="2848" spans="1:3" hidden="1" x14ac:dyDescent="0.55000000000000004">
      <c r="A2848">
        <v>6331050570</v>
      </c>
      <c r="B2848">
        <v>20</v>
      </c>
      <c r="C2848" t="s">
        <v>1057</v>
      </c>
    </row>
    <row r="2849" spans="1:3" hidden="1" x14ac:dyDescent="0.55000000000000004">
      <c r="A2849">
        <v>6331183877</v>
      </c>
      <c r="B2849">
        <v>21</v>
      </c>
      <c r="C2849" t="s">
        <v>1058</v>
      </c>
    </row>
    <row r="2850" spans="1:3" x14ac:dyDescent="0.55000000000000004">
      <c r="A2850">
        <v>6331207286</v>
      </c>
      <c r="B2850">
        <v>13</v>
      </c>
      <c r="C2850" t="s">
        <v>1044</v>
      </c>
    </row>
    <row r="2851" spans="1:3" hidden="1" x14ac:dyDescent="0.55000000000000004">
      <c r="A2851">
        <v>6331212055</v>
      </c>
      <c r="B2851">
        <v>21</v>
      </c>
      <c r="C2851" t="s">
        <v>1059</v>
      </c>
    </row>
    <row r="2852" spans="1:3" x14ac:dyDescent="0.55000000000000004">
      <c r="A2852">
        <v>6331222066</v>
      </c>
      <c r="B2852">
        <v>3</v>
      </c>
      <c r="C2852" t="s">
        <v>1044</v>
      </c>
    </row>
    <row r="2853" spans="1:3" hidden="1" x14ac:dyDescent="0.55000000000000004">
      <c r="A2853">
        <v>6331229603</v>
      </c>
      <c r="B2853">
        <v>21</v>
      </c>
      <c r="C2853" t="s">
        <v>1060</v>
      </c>
    </row>
    <row r="2854" spans="1:3" hidden="1" x14ac:dyDescent="0.55000000000000004">
      <c r="A2854">
        <v>6331305019</v>
      </c>
      <c r="B2854">
        <v>32</v>
      </c>
      <c r="C2854" t="s">
        <v>1044</v>
      </c>
    </row>
    <row r="2855" spans="1:3" hidden="1" x14ac:dyDescent="0.55000000000000004">
      <c r="A2855">
        <v>6331360595</v>
      </c>
      <c r="B2855">
        <v>19</v>
      </c>
      <c r="C2855" t="s">
        <v>1061</v>
      </c>
    </row>
    <row r="2856" spans="1:3" hidden="1" x14ac:dyDescent="0.55000000000000004">
      <c r="A2856">
        <v>6331510630</v>
      </c>
      <c r="B2856">
        <v>21</v>
      </c>
      <c r="C2856" t="s">
        <v>1062</v>
      </c>
    </row>
    <row r="2857" spans="1:3" hidden="1" x14ac:dyDescent="0.55000000000000004">
      <c r="A2857">
        <v>6331543679</v>
      </c>
      <c r="B2857">
        <v>21</v>
      </c>
      <c r="C2857" t="s">
        <v>1063</v>
      </c>
    </row>
    <row r="2858" spans="1:3" x14ac:dyDescent="0.55000000000000004">
      <c r="A2858">
        <v>6332512887</v>
      </c>
      <c r="B2858">
        <v>11</v>
      </c>
      <c r="C2858" t="s">
        <v>1044</v>
      </c>
    </row>
    <row r="2859" spans="1:3" x14ac:dyDescent="0.55000000000000004">
      <c r="A2859">
        <v>6332670161</v>
      </c>
      <c r="B2859">
        <v>4</v>
      </c>
      <c r="C2859" t="s">
        <v>1044</v>
      </c>
    </row>
    <row r="2860" spans="1:3" hidden="1" x14ac:dyDescent="0.55000000000000004">
      <c r="A2860">
        <v>6332881339</v>
      </c>
      <c r="B2860">
        <v>21</v>
      </c>
      <c r="C2860" t="s">
        <v>1064</v>
      </c>
    </row>
    <row r="2861" spans="1:3" hidden="1" x14ac:dyDescent="0.55000000000000004">
      <c r="A2861">
        <v>6332974466</v>
      </c>
      <c r="B2861">
        <v>29</v>
      </c>
      <c r="C2861" t="s">
        <v>1044</v>
      </c>
    </row>
    <row r="2862" spans="1:3" x14ac:dyDescent="0.55000000000000004">
      <c r="A2862">
        <v>6333042075</v>
      </c>
      <c r="B2862">
        <v>5</v>
      </c>
      <c r="C2862" t="s">
        <v>1044</v>
      </c>
    </row>
    <row r="2863" spans="1:3" x14ac:dyDescent="0.55000000000000004">
      <c r="A2863">
        <v>6333136357</v>
      </c>
      <c r="B2863">
        <v>17</v>
      </c>
      <c r="C2863" t="s">
        <v>1044</v>
      </c>
    </row>
    <row r="2864" spans="1:3" hidden="1" x14ac:dyDescent="0.55000000000000004">
      <c r="A2864">
        <v>6333194568</v>
      </c>
      <c r="B2864">
        <v>21</v>
      </c>
      <c r="C2864" t="s">
        <v>1065</v>
      </c>
    </row>
    <row r="2865" spans="1:3" hidden="1" x14ac:dyDescent="0.55000000000000004">
      <c r="A2865">
        <v>6333228484</v>
      </c>
      <c r="B2865">
        <v>21</v>
      </c>
      <c r="C2865" t="s">
        <v>1066</v>
      </c>
    </row>
    <row r="2866" spans="1:3" hidden="1" x14ac:dyDescent="0.55000000000000004">
      <c r="A2866">
        <v>6333393978</v>
      </c>
      <c r="B2866">
        <v>21</v>
      </c>
      <c r="C2866" t="s">
        <v>1067</v>
      </c>
    </row>
    <row r="2867" spans="1:3" hidden="1" x14ac:dyDescent="0.55000000000000004">
      <c r="A2867">
        <v>6333401730</v>
      </c>
      <c r="B2867">
        <v>21</v>
      </c>
      <c r="C2867" t="s">
        <v>1068</v>
      </c>
    </row>
    <row r="2868" spans="1:3" hidden="1" x14ac:dyDescent="0.55000000000000004">
      <c r="A2868">
        <v>6333410846</v>
      </c>
      <c r="B2868">
        <v>21</v>
      </c>
      <c r="C2868" t="s">
        <v>1069</v>
      </c>
    </row>
    <row r="2869" spans="1:3" hidden="1" x14ac:dyDescent="0.55000000000000004">
      <c r="A2869">
        <v>6333631118</v>
      </c>
      <c r="B2869">
        <v>21</v>
      </c>
      <c r="C2869" t="s">
        <v>1070</v>
      </c>
    </row>
    <row r="2870" spans="1:3" hidden="1" x14ac:dyDescent="0.55000000000000004">
      <c r="A2870">
        <v>6334518432</v>
      </c>
      <c r="B2870">
        <v>21</v>
      </c>
      <c r="C2870" t="s">
        <v>1071</v>
      </c>
    </row>
    <row r="2871" spans="1:3" hidden="1" x14ac:dyDescent="0.55000000000000004">
      <c r="A2871">
        <v>6355353836</v>
      </c>
      <c r="B2871">
        <v>34</v>
      </c>
      <c r="C2871" t="s">
        <v>55</v>
      </c>
    </row>
    <row r="2872" spans="1:3" x14ac:dyDescent="0.55000000000000004">
      <c r="A2872">
        <v>6355390956</v>
      </c>
      <c r="B2872">
        <v>8</v>
      </c>
      <c r="C2872" t="s">
        <v>55</v>
      </c>
    </row>
    <row r="2873" spans="1:3" hidden="1" x14ac:dyDescent="0.55000000000000004">
      <c r="A2873">
        <v>6355468386</v>
      </c>
      <c r="B2873">
        <v>28</v>
      </c>
      <c r="C2873" t="s">
        <v>55</v>
      </c>
    </row>
    <row r="2874" spans="1:3" hidden="1" x14ac:dyDescent="0.55000000000000004">
      <c r="A2874">
        <v>6355530265</v>
      </c>
      <c r="B2874">
        <v>31</v>
      </c>
      <c r="C2874" t="s">
        <v>55</v>
      </c>
    </row>
    <row r="2875" spans="1:3" x14ac:dyDescent="0.55000000000000004">
      <c r="A2875">
        <v>6355554307</v>
      </c>
      <c r="B2875">
        <v>2</v>
      </c>
      <c r="C2875" t="s">
        <v>55</v>
      </c>
    </row>
    <row r="2876" spans="1:3" x14ac:dyDescent="0.55000000000000004">
      <c r="A2876">
        <v>6355568843</v>
      </c>
      <c r="B2876">
        <v>6</v>
      </c>
      <c r="C2876" t="s">
        <v>55</v>
      </c>
    </row>
    <row r="2877" spans="1:3" hidden="1" x14ac:dyDescent="0.55000000000000004">
      <c r="A2877">
        <v>6355571037</v>
      </c>
      <c r="B2877">
        <v>30</v>
      </c>
      <c r="C2877" t="s">
        <v>55</v>
      </c>
    </row>
    <row r="2878" spans="1:3" hidden="1" x14ac:dyDescent="0.55000000000000004">
      <c r="A2878">
        <v>6355682699</v>
      </c>
      <c r="B2878">
        <v>33</v>
      </c>
      <c r="C2878" t="s">
        <v>55</v>
      </c>
    </row>
    <row r="2879" spans="1:3" x14ac:dyDescent="0.55000000000000004">
      <c r="A2879">
        <v>6355700383</v>
      </c>
      <c r="B2879">
        <v>1</v>
      </c>
      <c r="C2879" t="s">
        <v>55</v>
      </c>
    </row>
    <row r="2880" spans="1:3" hidden="1" x14ac:dyDescent="0.55000000000000004">
      <c r="A2880">
        <v>6355713900</v>
      </c>
      <c r="B2880">
        <v>27</v>
      </c>
      <c r="C2880" t="s">
        <v>55</v>
      </c>
    </row>
    <row r="2881" spans="1:3" x14ac:dyDescent="0.55000000000000004">
      <c r="A2881">
        <v>6355719957</v>
      </c>
      <c r="B2881">
        <v>7</v>
      </c>
      <c r="C2881" t="s">
        <v>55</v>
      </c>
    </row>
    <row r="2882" spans="1:3" x14ac:dyDescent="0.55000000000000004">
      <c r="A2882">
        <v>6355768284</v>
      </c>
      <c r="B2882">
        <v>14</v>
      </c>
      <c r="C2882" t="s">
        <v>55</v>
      </c>
    </row>
    <row r="2883" spans="1:3" x14ac:dyDescent="0.55000000000000004">
      <c r="A2883">
        <v>6355780736</v>
      </c>
      <c r="B2883">
        <v>15</v>
      </c>
      <c r="C2883" t="s">
        <v>55</v>
      </c>
    </row>
    <row r="2884" spans="1:3" hidden="1" x14ac:dyDescent="0.55000000000000004">
      <c r="A2884">
        <v>6355795444</v>
      </c>
      <c r="B2884">
        <v>25</v>
      </c>
      <c r="C2884" t="s">
        <v>55</v>
      </c>
    </row>
    <row r="2885" spans="1:3" x14ac:dyDescent="0.55000000000000004">
      <c r="A2885">
        <v>6355802477</v>
      </c>
      <c r="B2885">
        <v>16</v>
      </c>
      <c r="C2885" t="s">
        <v>55</v>
      </c>
    </row>
    <row r="2886" spans="1:3" x14ac:dyDescent="0.55000000000000004">
      <c r="A2886">
        <v>6355874713</v>
      </c>
      <c r="B2886">
        <v>10</v>
      </c>
      <c r="C2886" t="s">
        <v>55</v>
      </c>
    </row>
    <row r="2887" spans="1:3" x14ac:dyDescent="0.55000000000000004">
      <c r="A2887">
        <v>6355912522</v>
      </c>
      <c r="B2887">
        <v>12</v>
      </c>
      <c r="C2887" t="s">
        <v>55</v>
      </c>
    </row>
    <row r="2888" spans="1:3" hidden="1" x14ac:dyDescent="0.55000000000000004">
      <c r="A2888">
        <v>6356017240</v>
      </c>
      <c r="B2888">
        <v>26</v>
      </c>
      <c r="C2888" t="s">
        <v>55</v>
      </c>
    </row>
    <row r="2889" spans="1:3" x14ac:dyDescent="0.55000000000000004">
      <c r="A2889">
        <v>6356026664</v>
      </c>
      <c r="B2889">
        <v>9</v>
      </c>
      <c r="C2889" t="s">
        <v>55</v>
      </c>
    </row>
    <row r="2890" spans="1:3" x14ac:dyDescent="0.55000000000000004">
      <c r="A2890">
        <v>6356202059</v>
      </c>
      <c r="B2890">
        <v>13</v>
      </c>
      <c r="C2890" t="s">
        <v>55</v>
      </c>
    </row>
    <row r="2891" spans="1:3" x14ac:dyDescent="0.55000000000000004">
      <c r="A2891">
        <v>6356217527</v>
      </c>
      <c r="B2891">
        <v>3</v>
      </c>
      <c r="C2891" t="s">
        <v>55</v>
      </c>
    </row>
    <row r="2892" spans="1:3" hidden="1" x14ac:dyDescent="0.55000000000000004">
      <c r="A2892">
        <v>6356305662</v>
      </c>
      <c r="B2892">
        <v>32</v>
      </c>
      <c r="C2892" t="s">
        <v>55</v>
      </c>
    </row>
    <row r="2893" spans="1:3" x14ac:dyDescent="0.55000000000000004">
      <c r="A2893">
        <v>6357508647</v>
      </c>
      <c r="B2893">
        <v>11</v>
      </c>
      <c r="C2893" t="s">
        <v>55</v>
      </c>
    </row>
    <row r="2894" spans="1:3" x14ac:dyDescent="0.55000000000000004">
      <c r="A2894">
        <v>6357666545</v>
      </c>
      <c r="B2894">
        <v>4</v>
      </c>
      <c r="C2894" t="s">
        <v>55</v>
      </c>
    </row>
    <row r="2895" spans="1:3" hidden="1" x14ac:dyDescent="0.55000000000000004">
      <c r="A2895">
        <v>6357966264</v>
      </c>
      <c r="B2895">
        <v>29</v>
      </c>
      <c r="C2895" t="s">
        <v>55</v>
      </c>
    </row>
    <row r="2896" spans="1:3" x14ac:dyDescent="0.55000000000000004">
      <c r="A2896">
        <v>6358033298</v>
      </c>
      <c r="B2896">
        <v>5</v>
      </c>
      <c r="C2896" t="s">
        <v>55</v>
      </c>
    </row>
    <row r="2897" spans="1:3" x14ac:dyDescent="0.55000000000000004">
      <c r="A2897">
        <v>6358138630</v>
      </c>
      <c r="B2897">
        <v>17</v>
      </c>
      <c r="C2897" t="s">
        <v>55</v>
      </c>
    </row>
    <row r="2898" spans="1:3" hidden="1" x14ac:dyDescent="0.55000000000000004">
      <c r="A2898">
        <v>6600357605</v>
      </c>
      <c r="B2898">
        <v>24</v>
      </c>
      <c r="C2898" t="s">
        <v>1</v>
      </c>
    </row>
    <row r="2899" spans="1:3" hidden="1" x14ac:dyDescent="0.55000000000000004">
      <c r="A2899">
        <v>6600387672</v>
      </c>
      <c r="B2899">
        <v>34</v>
      </c>
      <c r="C2899" t="s">
        <v>1072</v>
      </c>
    </row>
    <row r="2900" spans="1:3" hidden="1" x14ac:dyDescent="0.55000000000000004">
      <c r="A2900">
        <v>6600388490</v>
      </c>
      <c r="B2900">
        <v>34</v>
      </c>
      <c r="C2900" t="s">
        <v>0</v>
      </c>
    </row>
    <row r="2901" spans="1:3" x14ac:dyDescent="0.55000000000000004">
      <c r="A2901">
        <v>6600428831</v>
      </c>
      <c r="B2901">
        <v>8</v>
      </c>
      <c r="C2901" t="s">
        <v>1073</v>
      </c>
    </row>
    <row r="2902" spans="1:3" x14ac:dyDescent="0.55000000000000004">
      <c r="A2902">
        <v>6600429723</v>
      </c>
      <c r="B2902">
        <v>8</v>
      </c>
      <c r="C2902" t="s">
        <v>0</v>
      </c>
    </row>
    <row r="2903" spans="1:3" hidden="1" x14ac:dyDescent="0.55000000000000004">
      <c r="A2903">
        <v>6600502243</v>
      </c>
      <c r="B2903">
        <v>28</v>
      </c>
      <c r="C2903" t="s">
        <v>1074</v>
      </c>
    </row>
    <row r="2904" spans="1:3" hidden="1" x14ac:dyDescent="0.55000000000000004">
      <c r="A2904">
        <v>6600503061</v>
      </c>
      <c r="B2904">
        <v>28</v>
      </c>
      <c r="C2904" t="s">
        <v>0</v>
      </c>
    </row>
    <row r="2905" spans="1:3" hidden="1" x14ac:dyDescent="0.55000000000000004">
      <c r="A2905">
        <v>6600564230</v>
      </c>
      <c r="B2905">
        <v>31</v>
      </c>
      <c r="C2905" t="s">
        <v>1075</v>
      </c>
    </row>
    <row r="2906" spans="1:3" hidden="1" x14ac:dyDescent="0.55000000000000004">
      <c r="A2906">
        <v>6600565049</v>
      </c>
      <c r="B2906">
        <v>31</v>
      </c>
      <c r="C2906" t="s">
        <v>0</v>
      </c>
    </row>
    <row r="2907" spans="1:3" x14ac:dyDescent="0.55000000000000004">
      <c r="A2907">
        <v>6600591735</v>
      </c>
      <c r="B2907">
        <v>2</v>
      </c>
      <c r="C2907" t="s">
        <v>1076</v>
      </c>
    </row>
    <row r="2908" spans="1:3" x14ac:dyDescent="0.55000000000000004">
      <c r="A2908">
        <v>6600592554</v>
      </c>
      <c r="B2908">
        <v>2</v>
      </c>
      <c r="C2908" t="s">
        <v>0</v>
      </c>
    </row>
    <row r="2909" spans="1:3" hidden="1" x14ac:dyDescent="0.55000000000000004">
      <c r="A2909">
        <v>6600604761</v>
      </c>
      <c r="B2909">
        <v>30</v>
      </c>
      <c r="C2909" t="s">
        <v>1077</v>
      </c>
    </row>
    <row r="2910" spans="1:3" hidden="1" x14ac:dyDescent="0.55000000000000004">
      <c r="A2910">
        <v>6600605580</v>
      </c>
      <c r="B2910">
        <v>30</v>
      </c>
      <c r="C2910" t="s">
        <v>0</v>
      </c>
    </row>
    <row r="2911" spans="1:3" x14ac:dyDescent="0.55000000000000004">
      <c r="A2911">
        <v>6600606908</v>
      </c>
      <c r="B2911">
        <v>6</v>
      </c>
      <c r="C2911" t="s">
        <v>1078</v>
      </c>
    </row>
    <row r="2912" spans="1:3" x14ac:dyDescent="0.55000000000000004">
      <c r="A2912">
        <v>6600607728</v>
      </c>
      <c r="B2912">
        <v>6</v>
      </c>
      <c r="C2912" t="s">
        <v>0</v>
      </c>
    </row>
    <row r="2913" spans="1:3" hidden="1" x14ac:dyDescent="0.55000000000000004">
      <c r="A2913">
        <v>6600649083</v>
      </c>
      <c r="B2913">
        <v>18</v>
      </c>
      <c r="C2913" t="s">
        <v>1</v>
      </c>
    </row>
    <row r="2914" spans="1:3" hidden="1" x14ac:dyDescent="0.55000000000000004">
      <c r="A2914">
        <v>6600715911</v>
      </c>
      <c r="B2914">
        <v>33</v>
      </c>
      <c r="C2914" t="s">
        <v>1079</v>
      </c>
    </row>
    <row r="2915" spans="1:3" hidden="1" x14ac:dyDescent="0.55000000000000004">
      <c r="A2915">
        <v>6600716730</v>
      </c>
      <c r="B2915">
        <v>33</v>
      </c>
      <c r="C2915" t="s">
        <v>0</v>
      </c>
    </row>
    <row r="2916" spans="1:3" x14ac:dyDescent="0.55000000000000004">
      <c r="A2916">
        <v>6600738286</v>
      </c>
      <c r="B2916">
        <v>1</v>
      </c>
      <c r="C2916" t="s">
        <v>1080</v>
      </c>
    </row>
    <row r="2917" spans="1:3" x14ac:dyDescent="0.55000000000000004">
      <c r="A2917">
        <v>6600739176</v>
      </c>
      <c r="B2917">
        <v>1</v>
      </c>
      <c r="C2917" t="s">
        <v>0</v>
      </c>
    </row>
    <row r="2918" spans="1:3" x14ac:dyDescent="0.55000000000000004">
      <c r="A2918">
        <v>6600758404</v>
      </c>
      <c r="B2918">
        <v>7</v>
      </c>
      <c r="C2918" t="s">
        <v>1081</v>
      </c>
    </row>
    <row r="2919" spans="1:3" x14ac:dyDescent="0.55000000000000004">
      <c r="A2919">
        <v>6600759222</v>
      </c>
      <c r="B2919">
        <v>7</v>
      </c>
      <c r="C2919" t="s">
        <v>0</v>
      </c>
    </row>
    <row r="2920" spans="1:3" hidden="1" x14ac:dyDescent="0.55000000000000004">
      <c r="A2920">
        <v>6600795058</v>
      </c>
      <c r="B2920">
        <v>20</v>
      </c>
      <c r="C2920" t="s">
        <v>1</v>
      </c>
    </row>
    <row r="2921" spans="1:3" x14ac:dyDescent="0.55000000000000004">
      <c r="A2921">
        <v>6600806506</v>
      </c>
      <c r="B2921">
        <v>14</v>
      </c>
      <c r="C2921" t="s">
        <v>1082</v>
      </c>
    </row>
    <row r="2922" spans="1:3" x14ac:dyDescent="0.55000000000000004">
      <c r="A2922">
        <v>6600807325</v>
      </c>
      <c r="B2922">
        <v>14</v>
      </c>
      <c r="C2922" t="s">
        <v>0</v>
      </c>
    </row>
    <row r="2923" spans="1:3" x14ac:dyDescent="0.55000000000000004">
      <c r="A2923">
        <v>6600818583</v>
      </c>
      <c r="B2923">
        <v>15</v>
      </c>
      <c r="C2923" t="s">
        <v>1083</v>
      </c>
    </row>
    <row r="2924" spans="1:3" x14ac:dyDescent="0.55000000000000004">
      <c r="A2924">
        <v>6600819473</v>
      </c>
      <c r="B2924">
        <v>15</v>
      </c>
      <c r="C2924" t="s">
        <v>0</v>
      </c>
    </row>
    <row r="2925" spans="1:3" x14ac:dyDescent="0.55000000000000004">
      <c r="A2925">
        <v>6600833903</v>
      </c>
      <c r="B2925">
        <v>16</v>
      </c>
      <c r="C2925" t="s">
        <v>1084</v>
      </c>
    </row>
    <row r="2926" spans="1:3" x14ac:dyDescent="0.55000000000000004">
      <c r="A2926">
        <v>6600834722</v>
      </c>
      <c r="B2926">
        <v>16</v>
      </c>
      <c r="C2926" t="s">
        <v>0</v>
      </c>
    </row>
    <row r="2927" spans="1:3" x14ac:dyDescent="0.55000000000000004">
      <c r="A2927">
        <v>6600912552</v>
      </c>
      <c r="B2927">
        <v>10</v>
      </c>
      <c r="C2927" t="s">
        <v>1085</v>
      </c>
    </row>
    <row r="2928" spans="1:3" x14ac:dyDescent="0.55000000000000004">
      <c r="A2928">
        <v>6600913442</v>
      </c>
      <c r="B2928">
        <v>10</v>
      </c>
      <c r="C2928" t="s">
        <v>0</v>
      </c>
    </row>
    <row r="2929" spans="1:3" x14ac:dyDescent="0.55000000000000004">
      <c r="A2929">
        <v>6600950356</v>
      </c>
      <c r="B2929">
        <v>12</v>
      </c>
      <c r="C2929" t="s">
        <v>1086</v>
      </c>
    </row>
    <row r="2930" spans="1:3" x14ac:dyDescent="0.55000000000000004">
      <c r="A2930">
        <v>6600951245</v>
      </c>
      <c r="B2930">
        <v>12</v>
      </c>
      <c r="C2930" t="s">
        <v>0</v>
      </c>
    </row>
    <row r="2931" spans="1:3" hidden="1" x14ac:dyDescent="0.55000000000000004">
      <c r="A2931">
        <v>6600985635</v>
      </c>
      <c r="B2931">
        <v>22</v>
      </c>
      <c r="C2931" t="s">
        <v>1</v>
      </c>
    </row>
    <row r="2932" spans="1:3" hidden="1" x14ac:dyDescent="0.55000000000000004">
      <c r="A2932">
        <v>6601041636</v>
      </c>
      <c r="B2932">
        <v>19</v>
      </c>
      <c r="C2932" t="s">
        <v>1</v>
      </c>
    </row>
    <row r="2933" spans="1:3" hidden="1" x14ac:dyDescent="0.55000000000000004">
      <c r="A2933">
        <v>6601051133</v>
      </c>
      <c r="B2933">
        <v>26</v>
      </c>
      <c r="C2933" t="s">
        <v>1087</v>
      </c>
    </row>
    <row r="2934" spans="1:3" hidden="1" x14ac:dyDescent="0.55000000000000004">
      <c r="A2934">
        <v>6601051951</v>
      </c>
      <c r="B2934">
        <v>26</v>
      </c>
      <c r="C2934" t="s">
        <v>0</v>
      </c>
    </row>
    <row r="2935" spans="1:3" x14ac:dyDescent="0.55000000000000004">
      <c r="A2935">
        <v>6601064639</v>
      </c>
      <c r="B2935">
        <v>9</v>
      </c>
      <c r="C2935" t="s">
        <v>1088</v>
      </c>
    </row>
    <row r="2936" spans="1:3" x14ac:dyDescent="0.55000000000000004">
      <c r="A2936">
        <v>6601065485</v>
      </c>
      <c r="B2936">
        <v>9</v>
      </c>
      <c r="C2936" t="s">
        <v>0</v>
      </c>
    </row>
    <row r="2937" spans="1:3" x14ac:dyDescent="0.55000000000000004">
      <c r="A2937">
        <v>6601240335</v>
      </c>
      <c r="B2937">
        <v>13</v>
      </c>
      <c r="C2937" t="s">
        <v>1089</v>
      </c>
    </row>
    <row r="2938" spans="1:3" x14ac:dyDescent="0.55000000000000004">
      <c r="A2938">
        <v>6601241154</v>
      </c>
      <c r="B2938">
        <v>13</v>
      </c>
      <c r="C2938" t="s">
        <v>0</v>
      </c>
    </row>
    <row r="2939" spans="1:3" x14ac:dyDescent="0.55000000000000004">
      <c r="A2939">
        <v>6601255583</v>
      </c>
      <c r="B2939">
        <v>3</v>
      </c>
      <c r="C2939" t="s">
        <v>1090</v>
      </c>
    </row>
    <row r="2940" spans="1:3" x14ac:dyDescent="0.55000000000000004">
      <c r="A2940">
        <v>6601256402</v>
      </c>
      <c r="B2940">
        <v>3</v>
      </c>
      <c r="C2940" t="s">
        <v>0</v>
      </c>
    </row>
    <row r="2941" spans="1:3" hidden="1" x14ac:dyDescent="0.55000000000000004">
      <c r="A2941">
        <v>6601267804</v>
      </c>
      <c r="B2941">
        <v>23</v>
      </c>
      <c r="C2941" t="s">
        <v>1</v>
      </c>
    </row>
    <row r="2942" spans="1:3" x14ac:dyDescent="0.55000000000000004">
      <c r="A2942">
        <v>6602546742</v>
      </c>
      <c r="B2942">
        <v>11</v>
      </c>
      <c r="C2942" t="s">
        <v>1091</v>
      </c>
    </row>
    <row r="2943" spans="1:3" x14ac:dyDescent="0.55000000000000004">
      <c r="A2943">
        <v>6602547562</v>
      </c>
      <c r="B2943">
        <v>11</v>
      </c>
      <c r="C2943" t="s">
        <v>0</v>
      </c>
    </row>
    <row r="2944" spans="1:3" x14ac:dyDescent="0.55000000000000004">
      <c r="A2944">
        <v>6602703760</v>
      </c>
      <c r="B2944">
        <v>4</v>
      </c>
      <c r="C2944" t="s">
        <v>1092</v>
      </c>
    </row>
    <row r="2945" spans="1:3" x14ac:dyDescent="0.55000000000000004">
      <c r="A2945">
        <v>6602704579</v>
      </c>
      <c r="B2945">
        <v>4</v>
      </c>
      <c r="C2945" t="s">
        <v>0</v>
      </c>
    </row>
    <row r="2946" spans="1:3" hidden="1" x14ac:dyDescent="0.55000000000000004">
      <c r="A2946">
        <v>6602746214</v>
      </c>
      <c r="B2946">
        <v>27</v>
      </c>
      <c r="C2946" t="s">
        <v>1093</v>
      </c>
    </row>
    <row r="2947" spans="1:3" hidden="1" x14ac:dyDescent="0.55000000000000004">
      <c r="A2947">
        <v>6602747032</v>
      </c>
      <c r="B2947">
        <v>27</v>
      </c>
      <c r="C2947" t="s">
        <v>0</v>
      </c>
    </row>
    <row r="2948" spans="1:3" hidden="1" x14ac:dyDescent="0.55000000000000004">
      <c r="A2948">
        <v>6602828165</v>
      </c>
      <c r="B2948">
        <v>25</v>
      </c>
      <c r="C2948" t="s">
        <v>1094</v>
      </c>
    </row>
    <row r="2949" spans="1:3" hidden="1" x14ac:dyDescent="0.55000000000000004">
      <c r="A2949">
        <v>6602828983</v>
      </c>
      <c r="B2949">
        <v>25</v>
      </c>
      <c r="C2949" t="s">
        <v>0</v>
      </c>
    </row>
    <row r="2950" spans="1:3" hidden="1" x14ac:dyDescent="0.55000000000000004">
      <c r="A2950">
        <v>6602997637</v>
      </c>
      <c r="B2950">
        <v>29</v>
      </c>
      <c r="C2950" t="s">
        <v>1095</v>
      </c>
    </row>
    <row r="2951" spans="1:3" hidden="1" x14ac:dyDescent="0.55000000000000004">
      <c r="A2951">
        <v>6602998455</v>
      </c>
      <c r="B2951">
        <v>29</v>
      </c>
      <c r="C2951" t="s">
        <v>0</v>
      </c>
    </row>
    <row r="2952" spans="1:3" x14ac:dyDescent="0.55000000000000004">
      <c r="A2952">
        <v>6603071257</v>
      </c>
      <c r="B2952">
        <v>5</v>
      </c>
      <c r="C2952" t="s">
        <v>1096</v>
      </c>
    </row>
    <row r="2953" spans="1:3" x14ac:dyDescent="0.55000000000000004">
      <c r="A2953">
        <v>6603072103</v>
      </c>
      <c r="B2953">
        <v>5</v>
      </c>
      <c r="C2953" t="s">
        <v>0</v>
      </c>
    </row>
    <row r="2954" spans="1:3" x14ac:dyDescent="0.55000000000000004">
      <c r="A2954">
        <v>6603170038</v>
      </c>
      <c r="B2954">
        <v>17</v>
      </c>
      <c r="C2954" t="s">
        <v>1097</v>
      </c>
    </row>
    <row r="2955" spans="1:3" x14ac:dyDescent="0.55000000000000004">
      <c r="A2955">
        <v>6603170856</v>
      </c>
      <c r="B2955">
        <v>17</v>
      </c>
      <c r="C2955" t="s">
        <v>0</v>
      </c>
    </row>
    <row r="2956" spans="1:3" hidden="1" x14ac:dyDescent="0.55000000000000004">
      <c r="A2956">
        <v>6603229248</v>
      </c>
      <c r="B2956">
        <v>21</v>
      </c>
      <c r="C2956" t="s">
        <v>1</v>
      </c>
    </row>
    <row r="2957" spans="1:3" hidden="1" x14ac:dyDescent="0.55000000000000004">
      <c r="A2957">
        <v>6603337956</v>
      </c>
      <c r="B2957">
        <v>32</v>
      </c>
      <c r="C2957" t="s">
        <v>1098</v>
      </c>
    </row>
    <row r="2958" spans="1:3" hidden="1" x14ac:dyDescent="0.55000000000000004">
      <c r="A2958">
        <v>6603338775</v>
      </c>
      <c r="B2958">
        <v>32</v>
      </c>
      <c r="C2958" t="s">
        <v>0</v>
      </c>
    </row>
    <row r="2959" spans="1:3" hidden="1" x14ac:dyDescent="0.55000000000000004">
      <c r="A2959">
        <v>6630385612</v>
      </c>
      <c r="B2959">
        <v>34</v>
      </c>
      <c r="C2959" t="s">
        <v>1099</v>
      </c>
    </row>
    <row r="2960" spans="1:3" x14ac:dyDescent="0.55000000000000004">
      <c r="A2960">
        <v>6630431308</v>
      </c>
      <c r="B2960">
        <v>8</v>
      </c>
      <c r="C2960" t="s">
        <v>1099</v>
      </c>
    </row>
    <row r="2961" spans="1:3" hidden="1" x14ac:dyDescent="0.55000000000000004">
      <c r="A2961">
        <v>6630500231</v>
      </c>
      <c r="B2961">
        <v>28</v>
      </c>
      <c r="C2961" t="s">
        <v>1099</v>
      </c>
    </row>
    <row r="2962" spans="1:3" hidden="1" x14ac:dyDescent="0.55000000000000004">
      <c r="A2962">
        <v>6630562189</v>
      </c>
      <c r="B2962">
        <v>31</v>
      </c>
      <c r="C2962" t="s">
        <v>1099</v>
      </c>
    </row>
    <row r="2963" spans="1:3" hidden="1" x14ac:dyDescent="0.55000000000000004">
      <c r="A2963">
        <v>6630602650</v>
      </c>
      <c r="B2963">
        <v>30</v>
      </c>
      <c r="C2963" t="s">
        <v>1099</v>
      </c>
    </row>
    <row r="2964" spans="1:3" x14ac:dyDescent="0.55000000000000004">
      <c r="A2964">
        <v>6630609195</v>
      </c>
      <c r="B2964">
        <v>6</v>
      </c>
      <c r="C2964" t="s">
        <v>1099</v>
      </c>
    </row>
    <row r="2965" spans="1:3" hidden="1" x14ac:dyDescent="0.55000000000000004">
      <c r="A2965">
        <v>6630617214</v>
      </c>
      <c r="B2965">
        <v>24</v>
      </c>
      <c r="C2965" t="s">
        <v>1100</v>
      </c>
    </row>
    <row r="2966" spans="1:3" x14ac:dyDescent="0.55000000000000004">
      <c r="A2966">
        <v>6630640442</v>
      </c>
      <c r="B2966">
        <v>2</v>
      </c>
      <c r="C2966" t="s">
        <v>1099</v>
      </c>
    </row>
    <row r="2967" spans="1:3" hidden="1" x14ac:dyDescent="0.55000000000000004">
      <c r="A2967">
        <v>6630705133</v>
      </c>
      <c r="B2967">
        <v>23</v>
      </c>
      <c r="C2967" t="s">
        <v>1101</v>
      </c>
    </row>
    <row r="2968" spans="1:3" hidden="1" x14ac:dyDescent="0.55000000000000004">
      <c r="A2968">
        <v>6630713291</v>
      </c>
      <c r="B2968">
        <v>23</v>
      </c>
      <c r="C2968" t="s">
        <v>1102</v>
      </c>
    </row>
    <row r="2969" spans="1:3" hidden="1" x14ac:dyDescent="0.55000000000000004">
      <c r="A2969">
        <v>6630713731</v>
      </c>
      <c r="B2969">
        <v>21</v>
      </c>
      <c r="C2969" t="s">
        <v>1103</v>
      </c>
    </row>
    <row r="2970" spans="1:3" hidden="1" x14ac:dyDescent="0.55000000000000004">
      <c r="A2970">
        <v>6630713913</v>
      </c>
      <c r="B2970">
        <v>33</v>
      </c>
      <c r="C2970" t="s">
        <v>1099</v>
      </c>
    </row>
    <row r="2971" spans="1:3" hidden="1" x14ac:dyDescent="0.55000000000000004">
      <c r="A2971">
        <v>6630723687</v>
      </c>
      <c r="B2971">
        <v>21</v>
      </c>
      <c r="C2971" t="s">
        <v>1104</v>
      </c>
    </row>
    <row r="2972" spans="1:3" x14ac:dyDescent="0.55000000000000004">
      <c r="A2972">
        <v>6630740735</v>
      </c>
      <c r="B2972">
        <v>1</v>
      </c>
      <c r="C2972" t="s">
        <v>1099</v>
      </c>
    </row>
    <row r="2973" spans="1:3" x14ac:dyDescent="0.55000000000000004">
      <c r="A2973">
        <v>6630760401</v>
      </c>
      <c r="B2973">
        <v>7</v>
      </c>
      <c r="C2973" t="s">
        <v>1099</v>
      </c>
    </row>
    <row r="2974" spans="1:3" x14ac:dyDescent="0.55000000000000004">
      <c r="A2974">
        <v>6630808636</v>
      </c>
      <c r="B2974">
        <v>14</v>
      </c>
      <c r="C2974" t="s">
        <v>1099</v>
      </c>
    </row>
    <row r="2975" spans="1:3" x14ac:dyDescent="0.55000000000000004">
      <c r="A2975">
        <v>6630821664</v>
      </c>
      <c r="B2975">
        <v>15</v>
      </c>
      <c r="C2975" t="s">
        <v>1099</v>
      </c>
    </row>
    <row r="2976" spans="1:3" hidden="1" x14ac:dyDescent="0.55000000000000004">
      <c r="A2976">
        <v>6630829194</v>
      </c>
      <c r="B2976">
        <v>20</v>
      </c>
      <c r="C2976" t="s">
        <v>1105</v>
      </c>
    </row>
    <row r="2977" spans="1:3" x14ac:dyDescent="0.55000000000000004">
      <c r="A2977">
        <v>6630831481</v>
      </c>
      <c r="B2977">
        <v>16</v>
      </c>
      <c r="C2977" t="s">
        <v>1099</v>
      </c>
    </row>
    <row r="2978" spans="1:3" hidden="1" x14ac:dyDescent="0.55000000000000004">
      <c r="A2978">
        <v>6630854963</v>
      </c>
      <c r="B2978">
        <v>21</v>
      </c>
      <c r="C2978" t="s">
        <v>1106</v>
      </c>
    </row>
    <row r="2979" spans="1:3" hidden="1" x14ac:dyDescent="0.55000000000000004">
      <c r="A2979">
        <v>6630857348</v>
      </c>
      <c r="B2979">
        <v>24</v>
      </c>
      <c r="C2979" t="s">
        <v>1107</v>
      </c>
    </row>
    <row r="2980" spans="1:3" hidden="1" x14ac:dyDescent="0.55000000000000004">
      <c r="A2980">
        <v>6630864892</v>
      </c>
      <c r="B2980">
        <v>21</v>
      </c>
      <c r="C2980" t="s">
        <v>1108</v>
      </c>
    </row>
    <row r="2981" spans="1:3" x14ac:dyDescent="0.55000000000000004">
      <c r="A2981">
        <v>6630915019</v>
      </c>
      <c r="B2981">
        <v>10</v>
      </c>
      <c r="C2981" t="s">
        <v>1099</v>
      </c>
    </row>
    <row r="2982" spans="1:3" hidden="1" x14ac:dyDescent="0.55000000000000004">
      <c r="A2982">
        <v>6630931041</v>
      </c>
      <c r="B2982">
        <v>21</v>
      </c>
      <c r="C2982" t="s">
        <v>1109</v>
      </c>
    </row>
    <row r="2983" spans="1:3" x14ac:dyDescent="0.55000000000000004">
      <c r="A2983">
        <v>6630952919</v>
      </c>
      <c r="B2983">
        <v>12</v>
      </c>
      <c r="C2983" t="s">
        <v>1099</v>
      </c>
    </row>
    <row r="2984" spans="1:3" hidden="1" x14ac:dyDescent="0.55000000000000004">
      <c r="A2984">
        <v>6631049047</v>
      </c>
      <c r="B2984">
        <v>26</v>
      </c>
      <c r="C2984" t="s">
        <v>1099</v>
      </c>
    </row>
    <row r="2985" spans="1:3" x14ac:dyDescent="0.55000000000000004">
      <c r="A2985">
        <v>6631067016</v>
      </c>
      <c r="B2985">
        <v>9</v>
      </c>
      <c r="C2985" t="s">
        <v>1099</v>
      </c>
    </row>
    <row r="2986" spans="1:3" hidden="1" x14ac:dyDescent="0.55000000000000004">
      <c r="A2986">
        <v>6631105418</v>
      </c>
      <c r="B2986">
        <v>21</v>
      </c>
      <c r="C2986" t="s">
        <v>1110</v>
      </c>
    </row>
    <row r="2987" spans="1:3" hidden="1" x14ac:dyDescent="0.55000000000000004">
      <c r="A2987">
        <v>6631115681</v>
      </c>
      <c r="B2987">
        <v>21</v>
      </c>
      <c r="C2987" t="s">
        <v>1111</v>
      </c>
    </row>
    <row r="2988" spans="1:3" hidden="1" x14ac:dyDescent="0.55000000000000004">
      <c r="A2988">
        <v>6631193497</v>
      </c>
      <c r="B2988">
        <v>20</v>
      </c>
      <c r="C2988" t="s">
        <v>1112</v>
      </c>
    </row>
    <row r="2989" spans="1:3" hidden="1" x14ac:dyDescent="0.55000000000000004">
      <c r="A2989">
        <v>6631196948</v>
      </c>
      <c r="B2989">
        <v>21</v>
      </c>
      <c r="C2989" t="s">
        <v>1113</v>
      </c>
    </row>
    <row r="2990" spans="1:3" x14ac:dyDescent="0.55000000000000004">
      <c r="A2990">
        <v>6631242411</v>
      </c>
      <c r="B2990">
        <v>13</v>
      </c>
      <c r="C2990" t="s">
        <v>1099</v>
      </c>
    </row>
    <row r="2991" spans="1:3" x14ac:dyDescent="0.55000000000000004">
      <c r="A2991">
        <v>6631257924</v>
      </c>
      <c r="B2991">
        <v>3</v>
      </c>
      <c r="C2991" t="s">
        <v>1099</v>
      </c>
    </row>
    <row r="2992" spans="1:3" hidden="1" x14ac:dyDescent="0.55000000000000004">
      <c r="A2992">
        <v>6631325655</v>
      </c>
      <c r="B2992">
        <v>21</v>
      </c>
      <c r="C2992" t="s">
        <v>1114</v>
      </c>
    </row>
    <row r="2993" spans="1:3" hidden="1" x14ac:dyDescent="0.55000000000000004">
      <c r="A2993">
        <v>6631822638</v>
      </c>
      <c r="B2993">
        <v>21</v>
      </c>
      <c r="C2993" t="s">
        <v>1115</v>
      </c>
    </row>
    <row r="2994" spans="1:3" hidden="1" x14ac:dyDescent="0.55000000000000004">
      <c r="A2994">
        <v>6631970393</v>
      </c>
      <c r="B2994">
        <v>21</v>
      </c>
      <c r="C2994" t="s">
        <v>1116</v>
      </c>
    </row>
    <row r="2995" spans="1:3" hidden="1" x14ac:dyDescent="0.55000000000000004">
      <c r="A2995">
        <v>6632141965</v>
      </c>
      <c r="B2995">
        <v>21</v>
      </c>
      <c r="C2995" t="s">
        <v>1117</v>
      </c>
    </row>
    <row r="2996" spans="1:3" x14ac:dyDescent="0.55000000000000004">
      <c r="A2996">
        <v>6632569724</v>
      </c>
      <c r="B2996">
        <v>11</v>
      </c>
      <c r="C2996" t="s">
        <v>1099</v>
      </c>
    </row>
    <row r="2997" spans="1:3" hidden="1" x14ac:dyDescent="0.55000000000000004">
      <c r="A2997">
        <v>6632602247</v>
      </c>
      <c r="B2997">
        <v>21</v>
      </c>
      <c r="C2997" t="s">
        <v>1118</v>
      </c>
    </row>
    <row r="2998" spans="1:3" x14ac:dyDescent="0.55000000000000004">
      <c r="A2998">
        <v>6632706897</v>
      </c>
      <c r="B2998">
        <v>4</v>
      </c>
      <c r="C2998" t="s">
        <v>1099</v>
      </c>
    </row>
    <row r="2999" spans="1:3" hidden="1" x14ac:dyDescent="0.55000000000000004">
      <c r="A2999">
        <v>6632744174</v>
      </c>
      <c r="B2999">
        <v>27</v>
      </c>
      <c r="C2999" t="s">
        <v>1099</v>
      </c>
    </row>
    <row r="3000" spans="1:3" hidden="1" x14ac:dyDescent="0.55000000000000004">
      <c r="A3000">
        <v>6632826032</v>
      </c>
      <c r="B3000">
        <v>25</v>
      </c>
      <c r="C3000" t="s">
        <v>1099</v>
      </c>
    </row>
    <row r="3001" spans="1:3" hidden="1" x14ac:dyDescent="0.55000000000000004">
      <c r="A3001">
        <v>6632827419</v>
      </c>
      <c r="B3001">
        <v>24</v>
      </c>
      <c r="C3001" t="s">
        <v>1119</v>
      </c>
    </row>
    <row r="3002" spans="1:3" hidden="1" x14ac:dyDescent="0.55000000000000004">
      <c r="A3002">
        <v>6632886421</v>
      </c>
      <c r="B3002">
        <v>22</v>
      </c>
      <c r="C3002" t="s">
        <v>1120</v>
      </c>
    </row>
    <row r="3003" spans="1:3" hidden="1" x14ac:dyDescent="0.55000000000000004">
      <c r="A3003">
        <v>6632974266</v>
      </c>
      <c r="B3003">
        <v>21</v>
      </c>
      <c r="C3003" t="s">
        <v>1121</v>
      </c>
    </row>
    <row r="3004" spans="1:3" hidden="1" x14ac:dyDescent="0.55000000000000004">
      <c r="A3004">
        <v>6632995506</v>
      </c>
      <c r="B3004">
        <v>29</v>
      </c>
      <c r="C3004" t="s">
        <v>1099</v>
      </c>
    </row>
    <row r="3005" spans="1:3" hidden="1" x14ac:dyDescent="0.55000000000000004">
      <c r="A3005">
        <v>6633014574</v>
      </c>
      <c r="B3005">
        <v>21</v>
      </c>
      <c r="C3005" t="s">
        <v>1122</v>
      </c>
    </row>
    <row r="3006" spans="1:3" x14ac:dyDescent="0.55000000000000004">
      <c r="A3006">
        <v>6633073650</v>
      </c>
      <c r="B3006">
        <v>5</v>
      </c>
      <c r="C3006" t="s">
        <v>1099</v>
      </c>
    </row>
    <row r="3007" spans="1:3" hidden="1" x14ac:dyDescent="0.55000000000000004">
      <c r="A3007">
        <v>6633103539</v>
      </c>
      <c r="B3007">
        <v>21</v>
      </c>
      <c r="C3007" t="s">
        <v>1123</v>
      </c>
    </row>
    <row r="3008" spans="1:3" x14ac:dyDescent="0.55000000000000004">
      <c r="A3008">
        <v>6633167588</v>
      </c>
      <c r="B3008">
        <v>17</v>
      </c>
      <c r="C3008" t="s">
        <v>1099</v>
      </c>
    </row>
    <row r="3009" spans="1:3" hidden="1" x14ac:dyDescent="0.55000000000000004">
      <c r="A3009">
        <v>6633194239</v>
      </c>
      <c r="B3009">
        <v>21</v>
      </c>
      <c r="C3009" t="s">
        <v>1124</v>
      </c>
    </row>
    <row r="3010" spans="1:3" hidden="1" x14ac:dyDescent="0.55000000000000004">
      <c r="A3010">
        <v>6633336250</v>
      </c>
      <c r="B3010">
        <v>32</v>
      </c>
      <c r="C3010" t="s">
        <v>1099</v>
      </c>
    </row>
    <row r="3011" spans="1:3" hidden="1" x14ac:dyDescent="0.55000000000000004">
      <c r="A3011">
        <v>6633446780</v>
      </c>
      <c r="B3011">
        <v>19</v>
      </c>
      <c r="C3011" t="s">
        <v>1125</v>
      </c>
    </row>
    <row r="3012" spans="1:3" hidden="1" x14ac:dyDescent="0.55000000000000004">
      <c r="A3012">
        <v>6633701208</v>
      </c>
      <c r="B3012">
        <v>21</v>
      </c>
      <c r="C3012" t="s">
        <v>1126</v>
      </c>
    </row>
    <row r="3013" spans="1:3" hidden="1" x14ac:dyDescent="0.55000000000000004">
      <c r="A3013">
        <v>6655384303</v>
      </c>
      <c r="B3013">
        <v>34</v>
      </c>
      <c r="C3013" t="s">
        <v>55</v>
      </c>
    </row>
    <row r="3014" spans="1:3" x14ac:dyDescent="0.55000000000000004">
      <c r="A3014">
        <v>6655429999</v>
      </c>
      <c r="B3014">
        <v>8</v>
      </c>
      <c r="C3014" t="s">
        <v>55</v>
      </c>
    </row>
    <row r="3015" spans="1:3" hidden="1" x14ac:dyDescent="0.55000000000000004">
      <c r="A3015">
        <v>6655498922</v>
      </c>
      <c r="B3015">
        <v>28</v>
      </c>
      <c r="C3015" t="s">
        <v>55</v>
      </c>
    </row>
    <row r="3016" spans="1:3" hidden="1" x14ac:dyDescent="0.55000000000000004">
      <c r="A3016">
        <v>6655560880</v>
      </c>
      <c r="B3016">
        <v>31</v>
      </c>
      <c r="C3016" t="s">
        <v>55</v>
      </c>
    </row>
    <row r="3017" spans="1:3" x14ac:dyDescent="0.55000000000000004">
      <c r="A3017">
        <v>6655593350</v>
      </c>
      <c r="B3017">
        <v>2</v>
      </c>
      <c r="C3017" t="s">
        <v>55</v>
      </c>
    </row>
    <row r="3018" spans="1:3" hidden="1" x14ac:dyDescent="0.55000000000000004">
      <c r="A3018">
        <v>6655601341</v>
      </c>
      <c r="B3018">
        <v>30</v>
      </c>
      <c r="C3018" t="s">
        <v>55</v>
      </c>
    </row>
    <row r="3019" spans="1:3" x14ac:dyDescent="0.55000000000000004">
      <c r="A3019">
        <v>6655607886</v>
      </c>
      <c r="B3019">
        <v>6</v>
      </c>
      <c r="C3019" t="s">
        <v>55</v>
      </c>
    </row>
    <row r="3020" spans="1:3" hidden="1" x14ac:dyDescent="0.55000000000000004">
      <c r="A3020">
        <v>6655712604</v>
      </c>
      <c r="B3020">
        <v>33</v>
      </c>
      <c r="C3020" t="s">
        <v>55</v>
      </c>
    </row>
    <row r="3021" spans="1:3" x14ac:dyDescent="0.55000000000000004">
      <c r="A3021">
        <v>6655739426</v>
      </c>
      <c r="B3021">
        <v>1</v>
      </c>
      <c r="C3021" t="s">
        <v>55</v>
      </c>
    </row>
    <row r="3022" spans="1:3" x14ac:dyDescent="0.55000000000000004">
      <c r="A3022">
        <v>6655759000</v>
      </c>
      <c r="B3022">
        <v>7</v>
      </c>
      <c r="C3022" t="s">
        <v>55</v>
      </c>
    </row>
    <row r="3023" spans="1:3" x14ac:dyDescent="0.55000000000000004">
      <c r="A3023">
        <v>6655807327</v>
      </c>
      <c r="B3023">
        <v>14</v>
      </c>
      <c r="C3023" t="s">
        <v>55</v>
      </c>
    </row>
    <row r="3024" spans="1:3" x14ac:dyDescent="0.55000000000000004">
      <c r="A3024">
        <v>6655819779</v>
      </c>
      <c r="B3024">
        <v>15</v>
      </c>
      <c r="C3024" t="s">
        <v>55</v>
      </c>
    </row>
    <row r="3025" spans="1:3" x14ac:dyDescent="0.55000000000000004">
      <c r="A3025">
        <v>6655830172</v>
      </c>
      <c r="B3025">
        <v>16</v>
      </c>
      <c r="C3025" t="s">
        <v>55</v>
      </c>
    </row>
    <row r="3026" spans="1:3" x14ac:dyDescent="0.55000000000000004">
      <c r="A3026">
        <v>6655951565</v>
      </c>
      <c r="B3026">
        <v>12</v>
      </c>
      <c r="C3026" t="s">
        <v>55</v>
      </c>
    </row>
    <row r="3027" spans="1:3" x14ac:dyDescent="0.55000000000000004">
      <c r="A3027">
        <v>6655975014</v>
      </c>
      <c r="B3027">
        <v>10</v>
      </c>
      <c r="C3027" t="s">
        <v>55</v>
      </c>
    </row>
    <row r="3028" spans="1:3" hidden="1" x14ac:dyDescent="0.55000000000000004">
      <c r="A3028">
        <v>6656047692</v>
      </c>
      <c r="B3028">
        <v>26</v>
      </c>
      <c r="C3028" t="s">
        <v>55</v>
      </c>
    </row>
    <row r="3029" spans="1:3" x14ac:dyDescent="0.55000000000000004">
      <c r="A3029">
        <v>6656065707</v>
      </c>
      <c r="B3029">
        <v>9</v>
      </c>
      <c r="C3029" t="s">
        <v>55</v>
      </c>
    </row>
    <row r="3030" spans="1:3" x14ac:dyDescent="0.55000000000000004">
      <c r="A3030">
        <v>6656241102</v>
      </c>
      <c r="B3030">
        <v>13</v>
      </c>
      <c r="C3030" t="s">
        <v>55</v>
      </c>
    </row>
    <row r="3031" spans="1:3" x14ac:dyDescent="0.55000000000000004">
      <c r="A3031">
        <v>6656256570</v>
      </c>
      <c r="B3031">
        <v>3</v>
      </c>
      <c r="C3031" t="s">
        <v>55</v>
      </c>
    </row>
    <row r="3032" spans="1:3" x14ac:dyDescent="0.55000000000000004">
      <c r="A3032">
        <v>6657547690</v>
      </c>
      <c r="B3032">
        <v>11</v>
      </c>
      <c r="C3032" t="s">
        <v>55</v>
      </c>
    </row>
    <row r="3033" spans="1:3" x14ac:dyDescent="0.55000000000000004">
      <c r="A3033">
        <v>6657705588</v>
      </c>
      <c r="B3033">
        <v>4</v>
      </c>
      <c r="C3033" t="s">
        <v>55</v>
      </c>
    </row>
    <row r="3034" spans="1:3" hidden="1" x14ac:dyDescent="0.55000000000000004">
      <c r="A3034">
        <v>6657742865</v>
      </c>
      <c r="B3034">
        <v>27</v>
      </c>
      <c r="C3034" t="s">
        <v>55</v>
      </c>
    </row>
    <row r="3035" spans="1:3" hidden="1" x14ac:dyDescent="0.55000000000000004">
      <c r="A3035">
        <v>6657824723</v>
      </c>
      <c r="B3035">
        <v>25</v>
      </c>
      <c r="C3035" t="s">
        <v>55</v>
      </c>
    </row>
    <row r="3036" spans="1:3" hidden="1" x14ac:dyDescent="0.55000000000000004">
      <c r="A3036">
        <v>6657994197</v>
      </c>
      <c r="B3036">
        <v>29</v>
      </c>
      <c r="C3036" t="s">
        <v>55</v>
      </c>
    </row>
    <row r="3037" spans="1:3" x14ac:dyDescent="0.55000000000000004">
      <c r="A3037">
        <v>6658072341</v>
      </c>
      <c r="B3037">
        <v>5</v>
      </c>
      <c r="C3037" t="s">
        <v>55</v>
      </c>
    </row>
    <row r="3038" spans="1:3" x14ac:dyDescent="0.55000000000000004">
      <c r="A3038">
        <v>6658166279</v>
      </c>
      <c r="B3038">
        <v>17</v>
      </c>
      <c r="C3038" t="s">
        <v>55</v>
      </c>
    </row>
    <row r="3039" spans="1:3" hidden="1" x14ac:dyDescent="0.55000000000000004">
      <c r="A3039">
        <v>6658334941</v>
      </c>
      <c r="B3039">
        <v>32</v>
      </c>
      <c r="C3039" t="s">
        <v>55</v>
      </c>
    </row>
    <row r="3040" spans="1:3" hidden="1" x14ac:dyDescent="0.55000000000000004">
      <c r="A3040">
        <v>6900353079</v>
      </c>
      <c r="B3040">
        <v>34</v>
      </c>
      <c r="C3040" t="s">
        <v>0</v>
      </c>
    </row>
    <row r="3041" spans="1:3" hidden="1" x14ac:dyDescent="0.55000000000000004">
      <c r="A3041">
        <v>6900357605</v>
      </c>
      <c r="B3041">
        <v>24</v>
      </c>
      <c r="C3041" t="s">
        <v>1</v>
      </c>
    </row>
    <row r="3042" spans="1:3" hidden="1" x14ac:dyDescent="0.55000000000000004">
      <c r="A3042">
        <v>6900388929</v>
      </c>
      <c r="B3042">
        <v>34</v>
      </c>
      <c r="C3042" t="s">
        <v>1127</v>
      </c>
    </row>
    <row r="3043" spans="1:3" x14ac:dyDescent="0.55000000000000004">
      <c r="A3043">
        <v>6900394679</v>
      </c>
      <c r="B3043">
        <v>8</v>
      </c>
      <c r="C3043" t="s">
        <v>0</v>
      </c>
    </row>
    <row r="3044" spans="1:3" x14ac:dyDescent="0.55000000000000004">
      <c r="A3044">
        <v>6900430711</v>
      </c>
      <c r="B3044">
        <v>8</v>
      </c>
      <c r="C3044" t="s">
        <v>1128</v>
      </c>
    </row>
    <row r="3045" spans="1:3" hidden="1" x14ac:dyDescent="0.55000000000000004">
      <c r="A3045">
        <v>6900467698</v>
      </c>
      <c r="B3045">
        <v>28</v>
      </c>
      <c r="C3045" t="s">
        <v>0</v>
      </c>
    </row>
    <row r="3046" spans="1:3" hidden="1" x14ac:dyDescent="0.55000000000000004">
      <c r="A3046">
        <v>6900503480</v>
      </c>
      <c r="B3046">
        <v>28</v>
      </c>
      <c r="C3046" t="s">
        <v>1129</v>
      </c>
    </row>
    <row r="3047" spans="1:3" hidden="1" x14ac:dyDescent="0.55000000000000004">
      <c r="A3047">
        <v>6900529656</v>
      </c>
      <c r="B3047">
        <v>31</v>
      </c>
      <c r="C3047" t="s">
        <v>0</v>
      </c>
    </row>
    <row r="3048" spans="1:3" x14ac:dyDescent="0.55000000000000004">
      <c r="A3048">
        <v>6900557480</v>
      </c>
      <c r="B3048">
        <v>2</v>
      </c>
      <c r="C3048" t="s">
        <v>0</v>
      </c>
    </row>
    <row r="3049" spans="1:3" hidden="1" x14ac:dyDescent="0.55000000000000004">
      <c r="A3049">
        <v>6900565432</v>
      </c>
      <c r="B3049">
        <v>31</v>
      </c>
      <c r="C3049" t="s">
        <v>1130</v>
      </c>
    </row>
    <row r="3050" spans="1:3" hidden="1" x14ac:dyDescent="0.55000000000000004">
      <c r="A3050">
        <v>6900570117</v>
      </c>
      <c r="B3050">
        <v>30</v>
      </c>
      <c r="C3050" t="s">
        <v>0</v>
      </c>
    </row>
    <row r="3051" spans="1:3" x14ac:dyDescent="0.55000000000000004">
      <c r="A3051">
        <v>6900572649</v>
      </c>
      <c r="B3051">
        <v>6</v>
      </c>
      <c r="C3051" t="s">
        <v>0</v>
      </c>
    </row>
    <row r="3052" spans="1:3" x14ac:dyDescent="0.55000000000000004">
      <c r="A3052">
        <v>6900593750</v>
      </c>
      <c r="B3052">
        <v>2</v>
      </c>
      <c r="C3052" t="s">
        <v>1131</v>
      </c>
    </row>
    <row r="3053" spans="1:3" hidden="1" x14ac:dyDescent="0.55000000000000004">
      <c r="A3053">
        <v>6900606002</v>
      </c>
      <c r="B3053">
        <v>30</v>
      </c>
      <c r="C3053" t="s">
        <v>1132</v>
      </c>
    </row>
    <row r="3054" spans="1:3" x14ac:dyDescent="0.55000000000000004">
      <c r="A3054">
        <v>6900608665</v>
      </c>
      <c r="B3054">
        <v>6</v>
      </c>
      <c r="C3054" t="s">
        <v>1133</v>
      </c>
    </row>
    <row r="3055" spans="1:3" hidden="1" x14ac:dyDescent="0.55000000000000004">
      <c r="A3055">
        <v>6900649083</v>
      </c>
      <c r="B3055">
        <v>18</v>
      </c>
      <c r="C3055" t="s">
        <v>1</v>
      </c>
    </row>
    <row r="3056" spans="1:3" hidden="1" x14ac:dyDescent="0.55000000000000004">
      <c r="A3056">
        <v>6900681334</v>
      </c>
      <c r="B3056">
        <v>33</v>
      </c>
      <c r="C3056" t="s">
        <v>0</v>
      </c>
    </row>
    <row r="3057" spans="1:3" x14ac:dyDescent="0.55000000000000004">
      <c r="A3057">
        <v>6900704107</v>
      </c>
      <c r="B3057">
        <v>1</v>
      </c>
      <c r="C3057" t="s">
        <v>0</v>
      </c>
    </row>
    <row r="3058" spans="1:3" hidden="1" x14ac:dyDescent="0.55000000000000004">
      <c r="A3058">
        <v>6900717110</v>
      </c>
      <c r="B3058">
        <v>33</v>
      </c>
      <c r="C3058" t="s">
        <v>1134</v>
      </c>
    </row>
    <row r="3059" spans="1:3" x14ac:dyDescent="0.55000000000000004">
      <c r="A3059">
        <v>6900723958</v>
      </c>
      <c r="B3059">
        <v>7</v>
      </c>
      <c r="C3059" t="s">
        <v>0</v>
      </c>
    </row>
    <row r="3060" spans="1:3" x14ac:dyDescent="0.55000000000000004">
      <c r="A3060">
        <v>6900740137</v>
      </c>
      <c r="B3060">
        <v>1</v>
      </c>
      <c r="C3060" t="s">
        <v>1135</v>
      </c>
    </row>
    <row r="3061" spans="1:3" x14ac:dyDescent="0.55000000000000004">
      <c r="A3061">
        <v>6900760093</v>
      </c>
      <c r="B3061">
        <v>7</v>
      </c>
      <c r="C3061" t="s">
        <v>1136</v>
      </c>
    </row>
    <row r="3062" spans="1:3" x14ac:dyDescent="0.55000000000000004">
      <c r="A3062">
        <v>6900772245</v>
      </c>
      <c r="B3062">
        <v>14</v>
      </c>
      <c r="C3062" t="s">
        <v>0</v>
      </c>
    </row>
    <row r="3063" spans="1:3" x14ac:dyDescent="0.55000000000000004">
      <c r="A3063">
        <v>6900784438</v>
      </c>
      <c r="B3063">
        <v>15</v>
      </c>
      <c r="C3063" t="s">
        <v>0</v>
      </c>
    </row>
    <row r="3064" spans="1:3" hidden="1" x14ac:dyDescent="0.55000000000000004">
      <c r="A3064">
        <v>6900795058</v>
      </c>
      <c r="B3064">
        <v>20</v>
      </c>
      <c r="C3064" t="s">
        <v>1</v>
      </c>
    </row>
    <row r="3065" spans="1:3" x14ac:dyDescent="0.55000000000000004">
      <c r="A3065">
        <v>6900798948</v>
      </c>
      <c r="B3065">
        <v>16</v>
      </c>
      <c r="C3065" t="s">
        <v>0</v>
      </c>
    </row>
    <row r="3066" spans="1:3" x14ac:dyDescent="0.55000000000000004">
      <c r="A3066">
        <v>6900808221</v>
      </c>
      <c r="B3066">
        <v>14</v>
      </c>
      <c r="C3066" t="s">
        <v>1137</v>
      </c>
    </row>
    <row r="3067" spans="1:3" x14ac:dyDescent="0.55000000000000004">
      <c r="A3067">
        <v>6900820597</v>
      </c>
      <c r="B3067">
        <v>15</v>
      </c>
      <c r="C3067" t="s">
        <v>1138</v>
      </c>
    </row>
    <row r="3068" spans="1:3" x14ac:dyDescent="0.55000000000000004">
      <c r="A3068">
        <v>6900834919</v>
      </c>
      <c r="B3068">
        <v>16</v>
      </c>
      <c r="C3068" t="s">
        <v>1139</v>
      </c>
    </row>
    <row r="3069" spans="1:3" x14ac:dyDescent="0.55000000000000004">
      <c r="A3069">
        <v>6900878409</v>
      </c>
      <c r="B3069">
        <v>10</v>
      </c>
      <c r="C3069" t="s">
        <v>0</v>
      </c>
    </row>
    <row r="3070" spans="1:3" x14ac:dyDescent="0.55000000000000004">
      <c r="A3070">
        <v>6900914462</v>
      </c>
      <c r="B3070">
        <v>10</v>
      </c>
      <c r="C3070" t="s">
        <v>1140</v>
      </c>
    </row>
    <row r="3071" spans="1:3" x14ac:dyDescent="0.55000000000000004">
      <c r="A3071">
        <v>6900916252</v>
      </c>
      <c r="B3071">
        <v>12</v>
      </c>
      <c r="C3071" t="s">
        <v>0</v>
      </c>
    </row>
    <row r="3072" spans="1:3" x14ac:dyDescent="0.55000000000000004">
      <c r="A3072">
        <v>6900952214</v>
      </c>
      <c r="B3072">
        <v>12</v>
      </c>
      <c r="C3072" t="s">
        <v>1141</v>
      </c>
    </row>
    <row r="3073" spans="1:3" hidden="1" x14ac:dyDescent="0.55000000000000004">
      <c r="A3073">
        <v>6900985635</v>
      </c>
      <c r="B3073">
        <v>22</v>
      </c>
      <c r="C3073" t="s">
        <v>1</v>
      </c>
    </row>
    <row r="3074" spans="1:3" hidden="1" x14ac:dyDescent="0.55000000000000004">
      <c r="A3074">
        <v>6901016468</v>
      </c>
      <c r="B3074">
        <v>26</v>
      </c>
      <c r="C3074" t="s">
        <v>0</v>
      </c>
    </row>
    <row r="3075" spans="1:3" x14ac:dyDescent="0.55000000000000004">
      <c r="A3075">
        <v>6901030323</v>
      </c>
      <c r="B3075">
        <v>9</v>
      </c>
      <c r="C3075" t="s">
        <v>0</v>
      </c>
    </row>
    <row r="3076" spans="1:3" hidden="1" x14ac:dyDescent="0.55000000000000004">
      <c r="A3076">
        <v>6901052319</v>
      </c>
      <c r="B3076">
        <v>26</v>
      </c>
      <c r="C3076" t="s">
        <v>1142</v>
      </c>
    </row>
    <row r="3077" spans="1:3" x14ac:dyDescent="0.55000000000000004">
      <c r="A3077">
        <v>6901066361</v>
      </c>
      <c r="B3077">
        <v>9</v>
      </c>
      <c r="C3077" t="s">
        <v>1143</v>
      </c>
    </row>
    <row r="3078" spans="1:3" x14ac:dyDescent="0.55000000000000004">
      <c r="A3078">
        <v>6901205795</v>
      </c>
      <c r="B3078">
        <v>13</v>
      </c>
      <c r="C3078" t="s">
        <v>0</v>
      </c>
    </row>
    <row r="3079" spans="1:3" x14ac:dyDescent="0.55000000000000004">
      <c r="A3079">
        <v>6901221346</v>
      </c>
      <c r="B3079">
        <v>3</v>
      </c>
      <c r="C3079" t="s">
        <v>0</v>
      </c>
    </row>
    <row r="3080" spans="1:3" x14ac:dyDescent="0.55000000000000004">
      <c r="A3080">
        <v>6901242340</v>
      </c>
      <c r="B3080">
        <v>13</v>
      </c>
      <c r="C3080" t="s">
        <v>1144</v>
      </c>
    </row>
    <row r="3081" spans="1:3" x14ac:dyDescent="0.55000000000000004">
      <c r="A3081">
        <v>6901257892</v>
      </c>
      <c r="B3081">
        <v>3</v>
      </c>
      <c r="C3081" t="s">
        <v>1145</v>
      </c>
    </row>
    <row r="3082" spans="1:3" hidden="1" x14ac:dyDescent="0.55000000000000004">
      <c r="A3082">
        <v>6901267804</v>
      </c>
      <c r="B3082">
        <v>23</v>
      </c>
      <c r="C3082" t="s">
        <v>1</v>
      </c>
    </row>
    <row r="3083" spans="1:3" x14ac:dyDescent="0.55000000000000004">
      <c r="A3083">
        <v>6902512356</v>
      </c>
      <c r="B3083">
        <v>11</v>
      </c>
      <c r="C3083" t="s">
        <v>0</v>
      </c>
    </row>
    <row r="3084" spans="1:3" x14ac:dyDescent="0.55000000000000004">
      <c r="A3084">
        <v>6902548385</v>
      </c>
      <c r="B3084">
        <v>11</v>
      </c>
      <c r="C3084" t="s">
        <v>1146</v>
      </c>
    </row>
    <row r="3085" spans="1:3" x14ac:dyDescent="0.55000000000000004">
      <c r="A3085">
        <v>6902669583</v>
      </c>
      <c r="B3085">
        <v>4</v>
      </c>
      <c r="C3085" t="s">
        <v>0</v>
      </c>
    </row>
    <row r="3086" spans="1:3" x14ac:dyDescent="0.55000000000000004">
      <c r="A3086">
        <v>6902705510</v>
      </c>
      <c r="B3086">
        <v>4</v>
      </c>
      <c r="C3086" t="s">
        <v>1147</v>
      </c>
    </row>
    <row r="3087" spans="1:3" hidden="1" x14ac:dyDescent="0.55000000000000004">
      <c r="A3087">
        <v>6902711641</v>
      </c>
      <c r="B3087">
        <v>27</v>
      </c>
      <c r="C3087" t="s">
        <v>0</v>
      </c>
    </row>
    <row r="3088" spans="1:3" hidden="1" x14ac:dyDescent="0.55000000000000004">
      <c r="A3088">
        <v>6902747426</v>
      </c>
      <c r="B3088">
        <v>27</v>
      </c>
      <c r="C3088" t="s">
        <v>1148</v>
      </c>
    </row>
    <row r="3089" spans="1:3" hidden="1" x14ac:dyDescent="0.55000000000000004">
      <c r="A3089">
        <v>6902793499</v>
      </c>
      <c r="B3089">
        <v>25</v>
      </c>
      <c r="C3089" t="s">
        <v>0</v>
      </c>
    </row>
    <row r="3090" spans="1:3" hidden="1" x14ac:dyDescent="0.55000000000000004">
      <c r="A3090">
        <v>6902828951</v>
      </c>
      <c r="B3090">
        <v>25</v>
      </c>
      <c r="C3090" t="s">
        <v>1149</v>
      </c>
    </row>
    <row r="3091" spans="1:3" hidden="1" x14ac:dyDescent="0.55000000000000004">
      <c r="A3091">
        <v>6902962973</v>
      </c>
      <c r="B3091">
        <v>29</v>
      </c>
      <c r="C3091" t="s">
        <v>0</v>
      </c>
    </row>
    <row r="3092" spans="1:3" hidden="1" x14ac:dyDescent="0.55000000000000004">
      <c r="A3092">
        <v>6902998860</v>
      </c>
      <c r="B3092">
        <v>29</v>
      </c>
      <c r="C3092" t="s">
        <v>1150</v>
      </c>
    </row>
    <row r="3093" spans="1:3" x14ac:dyDescent="0.55000000000000004">
      <c r="A3093">
        <v>6903037209</v>
      </c>
      <c r="B3093">
        <v>5</v>
      </c>
      <c r="C3093" t="s">
        <v>0</v>
      </c>
    </row>
    <row r="3094" spans="1:3" hidden="1" x14ac:dyDescent="0.55000000000000004">
      <c r="A3094">
        <v>6903041636</v>
      </c>
      <c r="B3094">
        <v>19</v>
      </c>
      <c r="C3094" t="s">
        <v>1</v>
      </c>
    </row>
    <row r="3095" spans="1:3" x14ac:dyDescent="0.55000000000000004">
      <c r="A3095">
        <v>6903073204</v>
      </c>
      <c r="B3095">
        <v>5</v>
      </c>
      <c r="C3095" t="s">
        <v>1151</v>
      </c>
    </row>
    <row r="3096" spans="1:3" x14ac:dyDescent="0.55000000000000004">
      <c r="A3096">
        <v>6903135055</v>
      </c>
      <c r="B3096">
        <v>17</v>
      </c>
      <c r="C3096" t="s">
        <v>0</v>
      </c>
    </row>
    <row r="3097" spans="1:3" x14ac:dyDescent="0.55000000000000004">
      <c r="A3097">
        <v>6903171030</v>
      </c>
      <c r="B3097">
        <v>17</v>
      </c>
      <c r="C3097" t="s">
        <v>1152</v>
      </c>
    </row>
    <row r="3098" spans="1:3" hidden="1" x14ac:dyDescent="0.55000000000000004">
      <c r="A3098">
        <v>6903229248</v>
      </c>
      <c r="B3098">
        <v>21</v>
      </c>
      <c r="C3098" t="s">
        <v>1</v>
      </c>
    </row>
    <row r="3099" spans="1:3" hidden="1" x14ac:dyDescent="0.55000000000000004">
      <c r="A3099">
        <v>6903303717</v>
      </c>
      <c r="B3099">
        <v>32</v>
      </c>
      <c r="C3099" t="s">
        <v>0</v>
      </c>
    </row>
    <row r="3100" spans="1:3" hidden="1" x14ac:dyDescent="0.55000000000000004">
      <c r="A3100">
        <v>6903339158</v>
      </c>
      <c r="B3100">
        <v>32</v>
      </c>
      <c r="C3100" t="s">
        <v>1153</v>
      </c>
    </row>
    <row r="3101" spans="1:3" hidden="1" x14ac:dyDescent="0.55000000000000004">
      <c r="A3101">
        <v>6930354381</v>
      </c>
      <c r="B3101">
        <v>34</v>
      </c>
      <c r="C3101" t="s">
        <v>1154</v>
      </c>
    </row>
    <row r="3102" spans="1:3" x14ac:dyDescent="0.55000000000000004">
      <c r="A3102">
        <v>6930406025</v>
      </c>
      <c r="B3102">
        <v>8</v>
      </c>
      <c r="C3102" t="s">
        <v>1154</v>
      </c>
    </row>
    <row r="3103" spans="1:3" hidden="1" x14ac:dyDescent="0.55000000000000004">
      <c r="A3103">
        <v>6930469000</v>
      </c>
      <c r="B3103">
        <v>28</v>
      </c>
      <c r="C3103" t="s">
        <v>1154</v>
      </c>
    </row>
    <row r="3104" spans="1:3" hidden="1" x14ac:dyDescent="0.55000000000000004">
      <c r="A3104">
        <v>6930472031</v>
      </c>
      <c r="B3104">
        <v>24</v>
      </c>
      <c r="C3104" t="s">
        <v>1155</v>
      </c>
    </row>
    <row r="3105" spans="1:3" hidden="1" x14ac:dyDescent="0.55000000000000004">
      <c r="A3105">
        <v>6930531004</v>
      </c>
      <c r="B3105">
        <v>31</v>
      </c>
      <c r="C3105" t="s">
        <v>1154</v>
      </c>
    </row>
    <row r="3106" spans="1:3" x14ac:dyDescent="0.55000000000000004">
      <c r="A3106">
        <v>6930556344</v>
      </c>
      <c r="B3106">
        <v>2</v>
      </c>
      <c r="C3106" t="s">
        <v>1154</v>
      </c>
    </row>
    <row r="3107" spans="1:3" hidden="1" x14ac:dyDescent="0.55000000000000004">
      <c r="A3107">
        <v>6930571465</v>
      </c>
      <c r="B3107">
        <v>30</v>
      </c>
      <c r="C3107" t="s">
        <v>1154</v>
      </c>
    </row>
    <row r="3108" spans="1:3" x14ac:dyDescent="0.55000000000000004">
      <c r="A3108">
        <v>6930586950</v>
      </c>
      <c r="B3108">
        <v>6</v>
      </c>
      <c r="C3108" t="s">
        <v>1154</v>
      </c>
    </row>
    <row r="3109" spans="1:3" hidden="1" x14ac:dyDescent="0.55000000000000004">
      <c r="A3109">
        <v>6930637778</v>
      </c>
      <c r="B3109">
        <v>23</v>
      </c>
      <c r="C3109" t="s">
        <v>1156</v>
      </c>
    </row>
    <row r="3110" spans="1:3" hidden="1" x14ac:dyDescent="0.55000000000000004">
      <c r="A3110">
        <v>6930682682</v>
      </c>
      <c r="B3110">
        <v>33</v>
      </c>
      <c r="C3110" t="s">
        <v>1154</v>
      </c>
    </row>
    <row r="3111" spans="1:3" x14ac:dyDescent="0.55000000000000004">
      <c r="A3111">
        <v>6930715239</v>
      </c>
      <c r="B3111">
        <v>1</v>
      </c>
      <c r="C3111" t="s">
        <v>1154</v>
      </c>
    </row>
    <row r="3112" spans="1:3" hidden="1" x14ac:dyDescent="0.55000000000000004">
      <c r="A3112">
        <v>6930722583</v>
      </c>
      <c r="B3112">
        <v>20</v>
      </c>
      <c r="C3112" t="s">
        <v>1157</v>
      </c>
    </row>
    <row r="3113" spans="1:3" x14ac:dyDescent="0.55000000000000004">
      <c r="A3113">
        <v>6930728766</v>
      </c>
      <c r="B3113">
        <v>7</v>
      </c>
      <c r="C3113" t="s">
        <v>1154</v>
      </c>
    </row>
    <row r="3114" spans="1:3" hidden="1" x14ac:dyDescent="0.55000000000000004">
      <c r="A3114">
        <v>6930754052</v>
      </c>
      <c r="B3114">
        <v>23</v>
      </c>
      <c r="C3114" t="s">
        <v>1158</v>
      </c>
    </row>
    <row r="3115" spans="1:3" x14ac:dyDescent="0.55000000000000004">
      <c r="A3115">
        <v>6930782695</v>
      </c>
      <c r="B3115">
        <v>14</v>
      </c>
      <c r="C3115" t="s">
        <v>1154</v>
      </c>
    </row>
    <row r="3116" spans="1:3" hidden="1" x14ac:dyDescent="0.55000000000000004">
      <c r="A3116">
        <v>6930786322</v>
      </c>
      <c r="B3116">
        <v>21</v>
      </c>
      <c r="C3116" t="s">
        <v>1159</v>
      </c>
    </row>
    <row r="3117" spans="1:3" x14ac:dyDescent="0.55000000000000004">
      <c r="A3117">
        <v>6930803063</v>
      </c>
      <c r="B3117">
        <v>16</v>
      </c>
      <c r="C3117" t="s">
        <v>1154</v>
      </c>
    </row>
    <row r="3118" spans="1:3" x14ac:dyDescent="0.55000000000000004">
      <c r="A3118">
        <v>6930817742</v>
      </c>
      <c r="B3118">
        <v>15</v>
      </c>
      <c r="C3118" t="s">
        <v>1154</v>
      </c>
    </row>
    <row r="3119" spans="1:3" hidden="1" x14ac:dyDescent="0.55000000000000004">
      <c r="A3119">
        <v>6930826311</v>
      </c>
      <c r="B3119">
        <v>21</v>
      </c>
      <c r="C3119" t="s">
        <v>1160</v>
      </c>
    </row>
    <row r="3120" spans="1:3" hidden="1" x14ac:dyDescent="0.55000000000000004">
      <c r="A3120">
        <v>6930837385</v>
      </c>
      <c r="B3120">
        <v>24</v>
      </c>
      <c r="C3120" t="s">
        <v>1161</v>
      </c>
    </row>
    <row r="3121" spans="1:3" x14ac:dyDescent="0.55000000000000004">
      <c r="A3121">
        <v>6930881272</v>
      </c>
      <c r="B3121">
        <v>10</v>
      </c>
      <c r="C3121" t="s">
        <v>1154</v>
      </c>
    </row>
    <row r="3122" spans="1:3" x14ac:dyDescent="0.55000000000000004">
      <c r="A3122">
        <v>6930927745</v>
      </c>
      <c r="B3122">
        <v>12</v>
      </c>
      <c r="C3122" t="s">
        <v>1154</v>
      </c>
    </row>
    <row r="3123" spans="1:3" hidden="1" x14ac:dyDescent="0.55000000000000004">
      <c r="A3123">
        <v>6931017770</v>
      </c>
      <c r="B3123">
        <v>26</v>
      </c>
      <c r="C3123" t="s">
        <v>1154</v>
      </c>
    </row>
    <row r="3124" spans="1:3" x14ac:dyDescent="0.55000000000000004">
      <c r="A3124">
        <v>6931037876</v>
      </c>
      <c r="B3124">
        <v>9</v>
      </c>
      <c r="C3124" t="s">
        <v>1154</v>
      </c>
    </row>
    <row r="3125" spans="1:3" x14ac:dyDescent="0.55000000000000004">
      <c r="A3125">
        <v>6931211092</v>
      </c>
      <c r="B3125">
        <v>13</v>
      </c>
      <c r="C3125" t="s">
        <v>1154</v>
      </c>
    </row>
    <row r="3126" spans="1:3" hidden="1" x14ac:dyDescent="0.55000000000000004">
      <c r="A3126">
        <v>6931211616</v>
      </c>
      <c r="B3126">
        <v>21</v>
      </c>
      <c r="C3126" t="s">
        <v>1162</v>
      </c>
    </row>
    <row r="3127" spans="1:3" hidden="1" x14ac:dyDescent="0.55000000000000004">
      <c r="A3127">
        <v>6931220993</v>
      </c>
      <c r="B3127">
        <v>21</v>
      </c>
      <c r="C3127" t="s">
        <v>1163</v>
      </c>
    </row>
    <row r="3128" spans="1:3" x14ac:dyDescent="0.55000000000000004">
      <c r="A3128">
        <v>6931222263</v>
      </c>
      <c r="B3128">
        <v>3</v>
      </c>
      <c r="C3128" t="s">
        <v>1154</v>
      </c>
    </row>
    <row r="3129" spans="1:3" hidden="1" x14ac:dyDescent="0.55000000000000004">
      <c r="A3129">
        <v>6931243609</v>
      </c>
      <c r="B3129">
        <v>21</v>
      </c>
      <c r="C3129" t="s">
        <v>1164</v>
      </c>
    </row>
    <row r="3130" spans="1:3" hidden="1" x14ac:dyDescent="0.55000000000000004">
      <c r="A3130">
        <v>6931279763</v>
      </c>
      <c r="B3130">
        <v>21</v>
      </c>
      <c r="C3130" t="s">
        <v>1165</v>
      </c>
    </row>
    <row r="3131" spans="1:3" hidden="1" x14ac:dyDescent="0.55000000000000004">
      <c r="A3131">
        <v>6931337032</v>
      </c>
      <c r="B3131">
        <v>20</v>
      </c>
      <c r="C3131" t="s">
        <v>1166</v>
      </c>
    </row>
    <row r="3132" spans="1:3" hidden="1" x14ac:dyDescent="0.55000000000000004">
      <c r="A3132">
        <v>6931475836</v>
      </c>
      <c r="B3132">
        <v>21</v>
      </c>
      <c r="C3132" t="s">
        <v>1167</v>
      </c>
    </row>
    <row r="3133" spans="1:3" hidden="1" x14ac:dyDescent="0.55000000000000004">
      <c r="A3133">
        <v>6931649169</v>
      </c>
      <c r="B3133">
        <v>21</v>
      </c>
      <c r="C3133" t="s">
        <v>1168</v>
      </c>
    </row>
    <row r="3134" spans="1:3" hidden="1" x14ac:dyDescent="0.55000000000000004">
      <c r="A3134">
        <v>6931927615</v>
      </c>
      <c r="B3134">
        <v>21</v>
      </c>
      <c r="C3134" t="s">
        <v>1169</v>
      </c>
    </row>
    <row r="3135" spans="1:3" hidden="1" x14ac:dyDescent="0.55000000000000004">
      <c r="A3135">
        <v>6932184943</v>
      </c>
      <c r="B3135">
        <v>21</v>
      </c>
      <c r="C3135" t="s">
        <v>1170</v>
      </c>
    </row>
    <row r="3136" spans="1:3" hidden="1" x14ac:dyDescent="0.55000000000000004">
      <c r="A3136">
        <v>6932218794</v>
      </c>
      <c r="B3136">
        <v>21</v>
      </c>
      <c r="C3136" t="s">
        <v>1171</v>
      </c>
    </row>
    <row r="3137" spans="1:3" x14ac:dyDescent="0.55000000000000004">
      <c r="A3137">
        <v>6932516624</v>
      </c>
      <c r="B3137">
        <v>11</v>
      </c>
      <c r="C3137" t="s">
        <v>1154</v>
      </c>
    </row>
    <row r="3138" spans="1:3" hidden="1" x14ac:dyDescent="0.55000000000000004">
      <c r="A3138">
        <v>6932549989</v>
      </c>
      <c r="B3138">
        <v>21</v>
      </c>
      <c r="C3138" t="s">
        <v>1172</v>
      </c>
    </row>
    <row r="3139" spans="1:3" hidden="1" x14ac:dyDescent="0.55000000000000004">
      <c r="A3139">
        <v>6932573234</v>
      </c>
      <c r="B3139">
        <v>21</v>
      </c>
      <c r="C3139" t="s">
        <v>1173</v>
      </c>
    </row>
    <row r="3140" spans="1:3" x14ac:dyDescent="0.55000000000000004">
      <c r="A3140">
        <v>6932675379</v>
      </c>
      <c r="B3140">
        <v>4</v>
      </c>
      <c r="C3140" t="s">
        <v>1154</v>
      </c>
    </row>
    <row r="3141" spans="1:3" hidden="1" x14ac:dyDescent="0.55000000000000004">
      <c r="A3141">
        <v>6932712943</v>
      </c>
      <c r="B3141">
        <v>27</v>
      </c>
      <c r="C3141" t="s">
        <v>1154</v>
      </c>
    </row>
    <row r="3142" spans="1:3" hidden="1" x14ac:dyDescent="0.55000000000000004">
      <c r="A3142">
        <v>6932794801</v>
      </c>
      <c r="B3142">
        <v>25</v>
      </c>
      <c r="C3142" t="s">
        <v>1154</v>
      </c>
    </row>
    <row r="3143" spans="1:3" hidden="1" x14ac:dyDescent="0.55000000000000004">
      <c r="A3143">
        <v>6932817050</v>
      </c>
      <c r="B3143">
        <v>24</v>
      </c>
      <c r="C3143" t="s">
        <v>1174</v>
      </c>
    </row>
    <row r="3144" spans="1:3" hidden="1" x14ac:dyDescent="0.55000000000000004">
      <c r="A3144">
        <v>6932818580</v>
      </c>
      <c r="B3144">
        <v>22</v>
      </c>
      <c r="C3144" t="s">
        <v>1175</v>
      </c>
    </row>
    <row r="3145" spans="1:3" hidden="1" x14ac:dyDescent="0.55000000000000004">
      <c r="A3145">
        <v>6932975012</v>
      </c>
      <c r="B3145">
        <v>29</v>
      </c>
      <c r="C3145" t="s">
        <v>1154</v>
      </c>
    </row>
    <row r="3146" spans="1:3" x14ac:dyDescent="0.55000000000000004">
      <c r="A3146">
        <v>6933039713</v>
      </c>
      <c r="B3146">
        <v>5</v>
      </c>
      <c r="C3146" t="s">
        <v>1154</v>
      </c>
    </row>
    <row r="3147" spans="1:3" hidden="1" x14ac:dyDescent="0.55000000000000004">
      <c r="A3147">
        <v>6933049879</v>
      </c>
      <c r="B3147">
        <v>21</v>
      </c>
      <c r="C3147" t="s">
        <v>1176</v>
      </c>
    </row>
    <row r="3148" spans="1:3" hidden="1" x14ac:dyDescent="0.55000000000000004">
      <c r="A3148">
        <v>6933056676</v>
      </c>
      <c r="B3148">
        <v>21</v>
      </c>
      <c r="C3148" t="s">
        <v>1177</v>
      </c>
    </row>
    <row r="3149" spans="1:3" x14ac:dyDescent="0.55000000000000004">
      <c r="A3149">
        <v>6933136358</v>
      </c>
      <c r="B3149">
        <v>17</v>
      </c>
      <c r="C3149" t="s">
        <v>1154</v>
      </c>
    </row>
    <row r="3150" spans="1:3" hidden="1" x14ac:dyDescent="0.55000000000000004">
      <c r="A3150">
        <v>6933155168</v>
      </c>
      <c r="B3150">
        <v>21</v>
      </c>
      <c r="C3150" t="s">
        <v>1178</v>
      </c>
    </row>
    <row r="3151" spans="1:3" hidden="1" x14ac:dyDescent="0.55000000000000004">
      <c r="A3151">
        <v>6933305019</v>
      </c>
      <c r="B3151">
        <v>32</v>
      </c>
      <c r="C3151" t="s">
        <v>1154</v>
      </c>
    </row>
    <row r="3152" spans="1:3" hidden="1" x14ac:dyDescent="0.55000000000000004">
      <c r="A3152">
        <v>6933320321</v>
      </c>
      <c r="B3152">
        <v>21</v>
      </c>
      <c r="C3152" t="s">
        <v>1179</v>
      </c>
    </row>
    <row r="3153" spans="1:3" hidden="1" x14ac:dyDescent="0.55000000000000004">
      <c r="A3153">
        <v>6933379012</v>
      </c>
      <c r="B3153">
        <v>19</v>
      </c>
      <c r="C3153" t="s">
        <v>1180</v>
      </c>
    </row>
    <row r="3154" spans="1:3" hidden="1" x14ac:dyDescent="0.55000000000000004">
      <c r="A3154">
        <v>6933636367</v>
      </c>
      <c r="B3154">
        <v>21</v>
      </c>
      <c r="C3154" t="s">
        <v>1181</v>
      </c>
    </row>
    <row r="3155" spans="1:3" hidden="1" x14ac:dyDescent="0.55000000000000004">
      <c r="A3155">
        <v>6955353836</v>
      </c>
      <c r="B3155">
        <v>34</v>
      </c>
      <c r="C3155" t="s">
        <v>55</v>
      </c>
    </row>
    <row r="3156" spans="1:3" x14ac:dyDescent="0.55000000000000004">
      <c r="A3156">
        <v>6955391002</v>
      </c>
      <c r="B3156">
        <v>8</v>
      </c>
      <c r="C3156" t="s">
        <v>55</v>
      </c>
    </row>
    <row r="3157" spans="1:3" hidden="1" x14ac:dyDescent="0.55000000000000004">
      <c r="A3157">
        <v>6955468292</v>
      </c>
      <c r="B3157">
        <v>28</v>
      </c>
      <c r="C3157" t="s">
        <v>55</v>
      </c>
    </row>
    <row r="3158" spans="1:3" hidden="1" x14ac:dyDescent="0.55000000000000004">
      <c r="A3158">
        <v>6955530265</v>
      </c>
      <c r="B3158">
        <v>31</v>
      </c>
      <c r="C3158" t="s">
        <v>55</v>
      </c>
    </row>
    <row r="3159" spans="1:3" x14ac:dyDescent="0.55000000000000004">
      <c r="A3159">
        <v>6955554353</v>
      </c>
      <c r="B3159">
        <v>2</v>
      </c>
      <c r="C3159" t="s">
        <v>55</v>
      </c>
    </row>
    <row r="3160" spans="1:3" x14ac:dyDescent="0.55000000000000004">
      <c r="A3160">
        <v>6955568889</v>
      </c>
      <c r="B3160">
        <v>6</v>
      </c>
      <c r="C3160" t="s">
        <v>55</v>
      </c>
    </row>
    <row r="3161" spans="1:3" hidden="1" x14ac:dyDescent="0.55000000000000004">
      <c r="A3161">
        <v>6955571037</v>
      </c>
      <c r="B3161">
        <v>30</v>
      </c>
      <c r="C3161" t="s">
        <v>55</v>
      </c>
    </row>
    <row r="3162" spans="1:3" hidden="1" x14ac:dyDescent="0.55000000000000004">
      <c r="A3162">
        <v>6955682684</v>
      </c>
      <c r="B3162">
        <v>33</v>
      </c>
      <c r="C3162" t="s">
        <v>55</v>
      </c>
    </row>
    <row r="3163" spans="1:3" x14ac:dyDescent="0.55000000000000004">
      <c r="A3163">
        <v>6955700429</v>
      </c>
      <c r="B3163">
        <v>1</v>
      </c>
      <c r="C3163" t="s">
        <v>55</v>
      </c>
    </row>
    <row r="3164" spans="1:3" x14ac:dyDescent="0.55000000000000004">
      <c r="A3164">
        <v>6955720003</v>
      </c>
      <c r="B3164">
        <v>7</v>
      </c>
      <c r="C3164" t="s">
        <v>55</v>
      </c>
    </row>
    <row r="3165" spans="1:3" x14ac:dyDescent="0.55000000000000004">
      <c r="A3165">
        <v>6955768330</v>
      </c>
      <c r="B3165">
        <v>14</v>
      </c>
      <c r="C3165" t="s">
        <v>55</v>
      </c>
    </row>
    <row r="3166" spans="1:3" x14ac:dyDescent="0.55000000000000004">
      <c r="A3166">
        <v>6955780782</v>
      </c>
      <c r="B3166">
        <v>15</v>
      </c>
      <c r="C3166" t="s">
        <v>55</v>
      </c>
    </row>
    <row r="3167" spans="1:3" x14ac:dyDescent="0.55000000000000004">
      <c r="A3167">
        <v>6955802500</v>
      </c>
      <c r="B3167">
        <v>16</v>
      </c>
      <c r="C3167" t="s">
        <v>55</v>
      </c>
    </row>
    <row r="3168" spans="1:3" x14ac:dyDescent="0.55000000000000004">
      <c r="A3168">
        <v>6955874713</v>
      </c>
      <c r="B3168">
        <v>10</v>
      </c>
      <c r="C3168" t="s">
        <v>55</v>
      </c>
    </row>
    <row r="3169" spans="1:3" x14ac:dyDescent="0.55000000000000004">
      <c r="A3169">
        <v>6955912568</v>
      </c>
      <c r="B3169">
        <v>12</v>
      </c>
      <c r="C3169" t="s">
        <v>55</v>
      </c>
    </row>
    <row r="3170" spans="1:3" hidden="1" x14ac:dyDescent="0.55000000000000004">
      <c r="A3170">
        <v>6956017225</v>
      </c>
      <c r="B3170">
        <v>26</v>
      </c>
      <c r="C3170" t="s">
        <v>55</v>
      </c>
    </row>
    <row r="3171" spans="1:3" x14ac:dyDescent="0.55000000000000004">
      <c r="A3171">
        <v>6956026710</v>
      </c>
      <c r="B3171">
        <v>9</v>
      </c>
      <c r="C3171" t="s">
        <v>55</v>
      </c>
    </row>
    <row r="3172" spans="1:3" x14ac:dyDescent="0.55000000000000004">
      <c r="A3172">
        <v>6956202105</v>
      </c>
      <c r="B3172">
        <v>13</v>
      </c>
      <c r="C3172" t="s">
        <v>55</v>
      </c>
    </row>
    <row r="3173" spans="1:3" x14ac:dyDescent="0.55000000000000004">
      <c r="A3173">
        <v>6956217573</v>
      </c>
      <c r="B3173">
        <v>3</v>
      </c>
      <c r="C3173" t="s">
        <v>55</v>
      </c>
    </row>
    <row r="3174" spans="1:3" x14ac:dyDescent="0.55000000000000004">
      <c r="A3174">
        <v>6957508693</v>
      </c>
      <c r="B3174">
        <v>11</v>
      </c>
      <c r="C3174" t="s">
        <v>55</v>
      </c>
    </row>
    <row r="3175" spans="1:3" x14ac:dyDescent="0.55000000000000004">
      <c r="A3175">
        <v>6957666545</v>
      </c>
      <c r="B3175">
        <v>4</v>
      </c>
      <c r="C3175" t="s">
        <v>55</v>
      </c>
    </row>
    <row r="3176" spans="1:3" hidden="1" x14ac:dyDescent="0.55000000000000004">
      <c r="A3176">
        <v>6957713885</v>
      </c>
      <c r="B3176">
        <v>27</v>
      </c>
      <c r="C3176" t="s">
        <v>55</v>
      </c>
    </row>
    <row r="3177" spans="1:3" hidden="1" x14ac:dyDescent="0.55000000000000004">
      <c r="A3177">
        <v>6957795444</v>
      </c>
      <c r="B3177">
        <v>25</v>
      </c>
      <c r="C3177" t="s">
        <v>55</v>
      </c>
    </row>
    <row r="3178" spans="1:3" hidden="1" x14ac:dyDescent="0.55000000000000004">
      <c r="A3178">
        <v>6957966307</v>
      </c>
      <c r="B3178">
        <v>29</v>
      </c>
      <c r="C3178" t="s">
        <v>55</v>
      </c>
    </row>
    <row r="3179" spans="1:3" x14ac:dyDescent="0.55000000000000004">
      <c r="A3179">
        <v>6958033344</v>
      </c>
      <c r="B3179">
        <v>5</v>
      </c>
      <c r="C3179" t="s">
        <v>55</v>
      </c>
    </row>
    <row r="3180" spans="1:3" x14ac:dyDescent="0.55000000000000004">
      <c r="A3180">
        <v>6958138694</v>
      </c>
      <c r="B3180">
        <v>17</v>
      </c>
      <c r="C3180" t="s">
        <v>55</v>
      </c>
    </row>
    <row r="3181" spans="1:3" hidden="1" x14ac:dyDescent="0.55000000000000004">
      <c r="A3181">
        <v>6958305647</v>
      </c>
      <c r="B3181">
        <v>32</v>
      </c>
      <c r="C3181" t="s">
        <v>55</v>
      </c>
    </row>
  </sheetData>
  <autoFilter ref="A1:C3181" xr:uid="{00000000-0009-0000-0000-000000000000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6"/>
  <sheetViews>
    <sheetView workbookViewId="0">
      <selection activeCell="H10" sqref="H10"/>
    </sheetView>
  </sheetViews>
  <sheetFormatPr baseColWidth="10" defaultRowHeight="14.4" x14ac:dyDescent="0.55000000000000004"/>
  <cols>
    <col min="2" max="2" width="8.26171875" bestFit="1" customWidth="1"/>
    <col min="3" max="3" width="7.578125" bestFit="1" customWidth="1"/>
    <col min="4" max="4" width="7.2617187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1182</v>
      </c>
      <c r="B1" t="s">
        <v>1208</v>
      </c>
      <c r="C1" t="s">
        <v>1184</v>
      </c>
      <c r="D1" t="s">
        <v>1183</v>
      </c>
    </row>
    <row r="2" spans="1:8" x14ac:dyDescent="0.55000000000000004">
      <c r="A2">
        <v>330780849</v>
      </c>
      <c r="B2">
        <v>18</v>
      </c>
      <c r="C2" t="s">
        <v>1185</v>
      </c>
      <c r="D2">
        <v>6</v>
      </c>
      <c r="F2" s="1" t="s">
        <v>1209</v>
      </c>
      <c r="G2" t="s">
        <v>1211</v>
      </c>
    </row>
    <row r="3" spans="1:8" x14ac:dyDescent="0.55000000000000004">
      <c r="A3">
        <v>330790161</v>
      </c>
      <c r="B3">
        <v>18</v>
      </c>
      <c r="C3" t="s">
        <v>1185</v>
      </c>
      <c r="D3">
        <v>7</v>
      </c>
      <c r="F3" s="2">
        <v>18</v>
      </c>
      <c r="G3" s="3">
        <v>16</v>
      </c>
      <c r="H3" s="5">
        <f>16/305</f>
        <v>5.2459016393442623E-2</v>
      </c>
    </row>
    <row r="4" spans="1:8" x14ac:dyDescent="0.55000000000000004">
      <c r="A4">
        <v>331077530</v>
      </c>
      <c r="B4">
        <v>18</v>
      </c>
      <c r="C4" t="s">
        <v>1185</v>
      </c>
      <c r="D4">
        <v>5</v>
      </c>
      <c r="F4" s="2">
        <v>19</v>
      </c>
      <c r="G4" s="3">
        <v>11</v>
      </c>
      <c r="H4" s="5">
        <f>11/305</f>
        <v>3.6065573770491806E-2</v>
      </c>
    </row>
    <row r="5" spans="1:8" x14ac:dyDescent="0.55000000000000004">
      <c r="A5">
        <v>331146143</v>
      </c>
      <c r="B5">
        <v>18</v>
      </c>
      <c r="C5" t="s">
        <v>1185</v>
      </c>
      <c r="D5">
        <v>1</v>
      </c>
      <c r="F5" s="2">
        <v>20</v>
      </c>
      <c r="G5" s="3">
        <v>3</v>
      </c>
      <c r="H5" s="5">
        <f>3/305</f>
        <v>9.8360655737704927E-3</v>
      </c>
    </row>
    <row r="6" spans="1:8" x14ac:dyDescent="0.55000000000000004">
      <c r="A6">
        <v>331156858</v>
      </c>
      <c r="B6">
        <v>18</v>
      </c>
      <c r="C6" t="s">
        <v>1185</v>
      </c>
      <c r="D6">
        <v>14</v>
      </c>
      <c r="F6" s="2">
        <v>21</v>
      </c>
      <c r="G6" s="3">
        <v>244</v>
      </c>
      <c r="H6" s="5">
        <f>244/305</f>
        <v>0.8</v>
      </c>
    </row>
    <row r="7" spans="1:8" x14ac:dyDescent="0.55000000000000004">
      <c r="A7">
        <v>331166818</v>
      </c>
      <c r="B7">
        <v>18</v>
      </c>
      <c r="C7" t="s">
        <v>1185</v>
      </c>
      <c r="D7">
        <v>16</v>
      </c>
      <c r="F7" s="2">
        <v>22</v>
      </c>
      <c r="G7" s="3">
        <v>15</v>
      </c>
      <c r="H7" s="5">
        <f>15/305</f>
        <v>4.9180327868852458E-2</v>
      </c>
    </row>
    <row r="8" spans="1:8" x14ac:dyDescent="0.55000000000000004">
      <c r="A8">
        <v>331386757</v>
      </c>
      <c r="B8">
        <v>18</v>
      </c>
      <c r="C8" t="s">
        <v>1185</v>
      </c>
      <c r="D8">
        <v>11</v>
      </c>
      <c r="F8" s="2">
        <v>23</v>
      </c>
      <c r="G8" s="3">
        <v>1</v>
      </c>
      <c r="H8" s="5">
        <f>1/305</f>
        <v>3.2786885245901639E-3</v>
      </c>
    </row>
    <row r="9" spans="1:8" x14ac:dyDescent="0.55000000000000004">
      <c r="A9">
        <v>331397083</v>
      </c>
      <c r="B9">
        <v>18</v>
      </c>
      <c r="C9" t="s">
        <v>1185</v>
      </c>
      <c r="D9">
        <v>15</v>
      </c>
      <c r="F9" s="2">
        <v>24</v>
      </c>
      <c r="G9" s="3">
        <v>15</v>
      </c>
      <c r="H9" s="5">
        <f>15/305</f>
        <v>4.9180327868852458E-2</v>
      </c>
    </row>
    <row r="10" spans="1:8" x14ac:dyDescent="0.55000000000000004">
      <c r="A10">
        <v>331407018</v>
      </c>
      <c r="B10">
        <v>18</v>
      </c>
      <c r="C10" t="s">
        <v>1185</v>
      </c>
      <c r="D10">
        <v>9</v>
      </c>
      <c r="F10" s="2" t="s">
        <v>1210</v>
      </c>
      <c r="G10" s="3">
        <v>305</v>
      </c>
      <c r="H10" s="6">
        <f>305/23/17</f>
        <v>0.78005115089514065</v>
      </c>
    </row>
    <row r="11" spans="1:8" x14ac:dyDescent="0.55000000000000004">
      <c r="A11">
        <v>331417178</v>
      </c>
      <c r="B11">
        <v>18</v>
      </c>
      <c r="C11" t="s">
        <v>1185</v>
      </c>
      <c r="D11">
        <v>13</v>
      </c>
    </row>
    <row r="12" spans="1:8" x14ac:dyDescent="0.55000000000000004">
      <c r="A12">
        <v>332001812</v>
      </c>
      <c r="B12">
        <v>18</v>
      </c>
      <c r="C12" t="s">
        <v>1185</v>
      </c>
      <c r="D12">
        <v>8</v>
      </c>
    </row>
    <row r="13" spans="1:8" x14ac:dyDescent="0.55000000000000004">
      <c r="A13">
        <v>332012289</v>
      </c>
      <c r="B13">
        <v>18</v>
      </c>
      <c r="C13" t="s">
        <v>1185</v>
      </c>
      <c r="D13">
        <v>2</v>
      </c>
    </row>
    <row r="14" spans="1:8" x14ac:dyDescent="0.55000000000000004">
      <c r="A14">
        <v>332031825</v>
      </c>
      <c r="B14">
        <v>18</v>
      </c>
      <c r="C14" t="s">
        <v>1185</v>
      </c>
      <c r="D14">
        <v>10</v>
      </c>
    </row>
    <row r="15" spans="1:8" x14ac:dyDescent="0.55000000000000004">
      <c r="A15">
        <v>332041895</v>
      </c>
      <c r="B15">
        <v>18</v>
      </c>
      <c r="C15" t="s">
        <v>1185</v>
      </c>
      <c r="D15">
        <v>17</v>
      </c>
    </row>
    <row r="16" spans="1:8" x14ac:dyDescent="0.55000000000000004">
      <c r="A16">
        <v>332061145</v>
      </c>
      <c r="B16">
        <v>18</v>
      </c>
      <c r="C16" t="s">
        <v>1185</v>
      </c>
      <c r="D16">
        <v>3</v>
      </c>
    </row>
    <row r="17" spans="1:4" x14ac:dyDescent="0.55000000000000004">
      <c r="A17">
        <v>630802337</v>
      </c>
      <c r="B17">
        <v>19</v>
      </c>
      <c r="C17" t="s">
        <v>1186</v>
      </c>
      <c r="D17">
        <v>7</v>
      </c>
    </row>
    <row r="18" spans="1:4" x14ac:dyDescent="0.55000000000000004">
      <c r="A18">
        <v>630899061</v>
      </c>
      <c r="B18">
        <v>18</v>
      </c>
      <c r="C18" t="s">
        <v>1186</v>
      </c>
      <c r="D18">
        <v>14</v>
      </c>
    </row>
    <row r="19" spans="1:4" x14ac:dyDescent="0.55000000000000004">
      <c r="A19">
        <v>631122729</v>
      </c>
      <c r="B19">
        <v>19</v>
      </c>
      <c r="C19" t="s">
        <v>1186</v>
      </c>
      <c r="D19">
        <v>5</v>
      </c>
    </row>
    <row r="20" spans="1:4" x14ac:dyDescent="0.55000000000000004">
      <c r="A20">
        <v>930887330</v>
      </c>
      <c r="B20">
        <v>19</v>
      </c>
      <c r="C20" t="s">
        <v>1187</v>
      </c>
      <c r="D20">
        <v>1</v>
      </c>
    </row>
    <row r="21" spans="1:4" x14ac:dyDescent="0.55000000000000004">
      <c r="A21">
        <v>931252655</v>
      </c>
      <c r="B21">
        <v>19</v>
      </c>
      <c r="C21" t="s">
        <v>1187</v>
      </c>
      <c r="D21">
        <v>5</v>
      </c>
    </row>
    <row r="22" spans="1:4" x14ac:dyDescent="0.55000000000000004">
      <c r="A22">
        <v>1230792371</v>
      </c>
      <c r="B22">
        <v>24</v>
      </c>
      <c r="C22" t="s">
        <v>1188</v>
      </c>
      <c r="D22">
        <v>1</v>
      </c>
    </row>
    <row r="23" spans="1:4" x14ac:dyDescent="0.55000000000000004">
      <c r="A23">
        <v>1231349764</v>
      </c>
      <c r="B23">
        <v>19</v>
      </c>
      <c r="C23" t="s">
        <v>1188</v>
      </c>
      <c r="D23">
        <v>7</v>
      </c>
    </row>
    <row r="24" spans="1:4" x14ac:dyDescent="0.55000000000000004">
      <c r="A24">
        <v>1232126722</v>
      </c>
      <c r="B24">
        <v>19</v>
      </c>
      <c r="C24" t="s">
        <v>1188</v>
      </c>
      <c r="D24">
        <v>5</v>
      </c>
    </row>
    <row r="25" spans="1:4" x14ac:dyDescent="0.55000000000000004">
      <c r="A25">
        <v>1232134739</v>
      </c>
      <c r="B25">
        <v>19</v>
      </c>
      <c r="C25" t="s">
        <v>1188</v>
      </c>
      <c r="D25">
        <v>3</v>
      </c>
    </row>
    <row r="26" spans="1:4" x14ac:dyDescent="0.55000000000000004">
      <c r="A26">
        <v>1232142939</v>
      </c>
      <c r="B26">
        <v>19</v>
      </c>
      <c r="C26" t="s">
        <v>1188</v>
      </c>
      <c r="D26">
        <v>11</v>
      </c>
    </row>
    <row r="27" spans="1:4" x14ac:dyDescent="0.55000000000000004">
      <c r="A27">
        <v>1232149994</v>
      </c>
      <c r="B27">
        <v>19</v>
      </c>
      <c r="C27" t="s">
        <v>1188</v>
      </c>
      <c r="D27">
        <v>15</v>
      </c>
    </row>
    <row r="28" spans="1:4" x14ac:dyDescent="0.55000000000000004">
      <c r="A28">
        <v>1232624898</v>
      </c>
      <c r="B28">
        <v>19</v>
      </c>
      <c r="C28" t="s">
        <v>1188</v>
      </c>
      <c r="D28">
        <v>13</v>
      </c>
    </row>
    <row r="29" spans="1:4" x14ac:dyDescent="0.55000000000000004">
      <c r="A29">
        <v>1530944668</v>
      </c>
      <c r="B29">
        <v>19</v>
      </c>
      <c r="C29" t="s">
        <v>1189</v>
      </c>
      <c r="D29">
        <v>12</v>
      </c>
    </row>
    <row r="30" spans="1:4" x14ac:dyDescent="0.55000000000000004">
      <c r="A30">
        <v>1531968907</v>
      </c>
      <c r="B30">
        <v>24</v>
      </c>
      <c r="C30" t="s">
        <v>1189</v>
      </c>
      <c r="D30">
        <v>5</v>
      </c>
    </row>
    <row r="31" spans="1:4" x14ac:dyDescent="0.55000000000000004">
      <c r="A31">
        <v>1533562397</v>
      </c>
      <c r="B31">
        <v>24</v>
      </c>
      <c r="C31" t="s">
        <v>1189</v>
      </c>
      <c r="D31">
        <v>11</v>
      </c>
    </row>
    <row r="32" spans="1:4" x14ac:dyDescent="0.55000000000000004">
      <c r="A32">
        <v>1535427459</v>
      </c>
      <c r="B32">
        <v>24</v>
      </c>
      <c r="C32" t="s">
        <v>1189</v>
      </c>
      <c r="D32">
        <v>7</v>
      </c>
    </row>
    <row r="33" spans="1:4" x14ac:dyDescent="0.55000000000000004">
      <c r="A33">
        <v>1830684769</v>
      </c>
      <c r="B33">
        <v>24</v>
      </c>
      <c r="C33" t="s">
        <v>1190</v>
      </c>
      <c r="D33">
        <v>11</v>
      </c>
    </row>
    <row r="34" spans="1:4" x14ac:dyDescent="0.55000000000000004">
      <c r="A34">
        <v>1830791949</v>
      </c>
      <c r="B34">
        <v>22</v>
      </c>
      <c r="C34" t="s">
        <v>1190</v>
      </c>
      <c r="D34">
        <v>1</v>
      </c>
    </row>
    <row r="35" spans="1:4" x14ac:dyDescent="0.55000000000000004">
      <c r="A35">
        <v>1830902227</v>
      </c>
      <c r="B35">
        <v>24</v>
      </c>
      <c r="C35" t="s">
        <v>1190</v>
      </c>
      <c r="D35">
        <v>8</v>
      </c>
    </row>
    <row r="36" spans="1:4" x14ac:dyDescent="0.55000000000000004">
      <c r="A36">
        <v>1830967424</v>
      </c>
      <c r="B36">
        <v>24</v>
      </c>
      <c r="C36" t="s">
        <v>1190</v>
      </c>
      <c r="D36">
        <v>10</v>
      </c>
    </row>
    <row r="37" spans="1:4" x14ac:dyDescent="0.55000000000000004">
      <c r="A37">
        <v>1831372243</v>
      </c>
      <c r="B37">
        <v>24</v>
      </c>
      <c r="C37" t="s">
        <v>1190</v>
      </c>
      <c r="D37">
        <v>15</v>
      </c>
    </row>
    <row r="38" spans="1:4" x14ac:dyDescent="0.55000000000000004">
      <c r="A38">
        <v>1831404335</v>
      </c>
      <c r="B38">
        <v>24</v>
      </c>
      <c r="C38" t="s">
        <v>1190</v>
      </c>
      <c r="D38">
        <v>3</v>
      </c>
    </row>
    <row r="39" spans="1:4" x14ac:dyDescent="0.55000000000000004">
      <c r="A39">
        <v>1831458125</v>
      </c>
      <c r="B39">
        <v>24</v>
      </c>
      <c r="C39" t="s">
        <v>1190</v>
      </c>
      <c r="D39">
        <v>17</v>
      </c>
    </row>
    <row r="40" spans="1:4" x14ac:dyDescent="0.55000000000000004">
      <c r="A40">
        <v>1833440355</v>
      </c>
      <c r="B40">
        <v>24</v>
      </c>
      <c r="C40" t="s">
        <v>1190</v>
      </c>
      <c r="D40">
        <v>9</v>
      </c>
    </row>
    <row r="41" spans="1:4" x14ac:dyDescent="0.55000000000000004">
      <c r="A41">
        <v>1833950941</v>
      </c>
      <c r="B41">
        <v>24</v>
      </c>
      <c r="C41" t="s">
        <v>1190</v>
      </c>
      <c r="D41">
        <v>14</v>
      </c>
    </row>
    <row r="42" spans="1:4" x14ac:dyDescent="0.55000000000000004">
      <c r="A42">
        <v>2130612044</v>
      </c>
      <c r="B42">
        <v>22</v>
      </c>
      <c r="C42" t="s">
        <v>1191</v>
      </c>
      <c r="D42">
        <v>6</v>
      </c>
    </row>
    <row r="43" spans="1:4" x14ac:dyDescent="0.55000000000000004">
      <c r="A43">
        <v>2130742808</v>
      </c>
      <c r="B43">
        <v>21</v>
      </c>
      <c r="C43" t="s">
        <v>1191</v>
      </c>
      <c r="D43">
        <v>1</v>
      </c>
    </row>
    <row r="44" spans="1:4" x14ac:dyDescent="0.55000000000000004">
      <c r="A44">
        <v>2130783542</v>
      </c>
      <c r="B44">
        <v>24</v>
      </c>
      <c r="C44" t="s">
        <v>1191</v>
      </c>
      <c r="D44">
        <v>4</v>
      </c>
    </row>
    <row r="45" spans="1:4" x14ac:dyDescent="0.55000000000000004">
      <c r="A45">
        <v>2130795793</v>
      </c>
      <c r="B45">
        <v>20</v>
      </c>
      <c r="C45" t="s">
        <v>1191</v>
      </c>
      <c r="D45">
        <v>7</v>
      </c>
    </row>
    <row r="46" spans="1:4" x14ac:dyDescent="0.55000000000000004">
      <c r="A46">
        <v>2130859609</v>
      </c>
      <c r="B46">
        <v>24</v>
      </c>
      <c r="C46" t="s">
        <v>1191</v>
      </c>
      <c r="D46">
        <v>14</v>
      </c>
    </row>
    <row r="47" spans="1:4" x14ac:dyDescent="0.55000000000000004">
      <c r="A47">
        <v>2130985368</v>
      </c>
      <c r="B47">
        <v>24</v>
      </c>
      <c r="C47" t="s">
        <v>1191</v>
      </c>
      <c r="D47">
        <v>12</v>
      </c>
    </row>
    <row r="48" spans="1:4" x14ac:dyDescent="0.55000000000000004">
      <c r="A48">
        <v>2131183839</v>
      </c>
      <c r="B48">
        <v>23</v>
      </c>
      <c r="C48" t="s">
        <v>1191</v>
      </c>
      <c r="D48">
        <v>9</v>
      </c>
    </row>
    <row r="49" spans="1:4" x14ac:dyDescent="0.55000000000000004">
      <c r="A49">
        <v>2131365480</v>
      </c>
      <c r="B49">
        <v>22</v>
      </c>
      <c r="C49" t="s">
        <v>1191</v>
      </c>
      <c r="D49">
        <v>10</v>
      </c>
    </row>
    <row r="50" spans="1:4" x14ac:dyDescent="0.55000000000000004">
      <c r="A50">
        <v>2430484466</v>
      </c>
      <c r="B50">
        <v>22</v>
      </c>
      <c r="C50" t="s">
        <v>1192</v>
      </c>
      <c r="D50">
        <v>8</v>
      </c>
    </row>
    <row r="51" spans="1:4" x14ac:dyDescent="0.55000000000000004">
      <c r="A51">
        <v>2430759579</v>
      </c>
      <c r="B51">
        <v>22</v>
      </c>
      <c r="C51" t="s">
        <v>1192</v>
      </c>
      <c r="D51">
        <v>11</v>
      </c>
    </row>
    <row r="52" spans="1:4" x14ac:dyDescent="0.55000000000000004">
      <c r="A52">
        <v>2430812910</v>
      </c>
      <c r="B52">
        <v>21</v>
      </c>
      <c r="C52" t="s">
        <v>1192</v>
      </c>
      <c r="D52">
        <v>1</v>
      </c>
    </row>
    <row r="53" spans="1:4" x14ac:dyDescent="0.55000000000000004">
      <c r="A53">
        <v>2430837101</v>
      </c>
      <c r="B53">
        <v>20</v>
      </c>
      <c r="C53" t="s">
        <v>1192</v>
      </c>
      <c r="D53">
        <v>2</v>
      </c>
    </row>
    <row r="54" spans="1:4" x14ac:dyDescent="0.55000000000000004">
      <c r="A54">
        <v>2430953492</v>
      </c>
      <c r="B54">
        <v>20</v>
      </c>
      <c r="C54" t="s">
        <v>1192</v>
      </c>
      <c r="D54">
        <v>15</v>
      </c>
    </row>
    <row r="55" spans="1:4" x14ac:dyDescent="0.55000000000000004">
      <c r="A55">
        <v>2431244154</v>
      </c>
      <c r="B55">
        <v>22</v>
      </c>
      <c r="C55" t="s">
        <v>1192</v>
      </c>
      <c r="D55">
        <v>17</v>
      </c>
    </row>
    <row r="56" spans="1:4" x14ac:dyDescent="0.55000000000000004">
      <c r="A56">
        <v>2431281590</v>
      </c>
      <c r="B56">
        <v>22</v>
      </c>
      <c r="C56" t="s">
        <v>1192</v>
      </c>
      <c r="D56">
        <v>3</v>
      </c>
    </row>
    <row r="57" spans="1:4" x14ac:dyDescent="0.55000000000000004">
      <c r="A57">
        <v>2431351880</v>
      </c>
      <c r="B57">
        <v>22</v>
      </c>
      <c r="C57" t="s">
        <v>1192</v>
      </c>
      <c r="D57">
        <v>6</v>
      </c>
    </row>
    <row r="58" spans="1:4" x14ac:dyDescent="0.55000000000000004">
      <c r="A58">
        <v>2431362977</v>
      </c>
      <c r="B58">
        <v>22</v>
      </c>
      <c r="C58" t="s">
        <v>1192</v>
      </c>
      <c r="D58">
        <v>10</v>
      </c>
    </row>
    <row r="59" spans="1:4" x14ac:dyDescent="0.55000000000000004">
      <c r="A59">
        <v>2431413849</v>
      </c>
      <c r="B59">
        <v>22</v>
      </c>
      <c r="C59" t="s">
        <v>1192</v>
      </c>
      <c r="D59">
        <v>16</v>
      </c>
    </row>
    <row r="60" spans="1:4" x14ac:dyDescent="0.55000000000000004">
      <c r="A60">
        <v>2431750592</v>
      </c>
      <c r="B60">
        <v>22</v>
      </c>
      <c r="C60" t="s">
        <v>1192</v>
      </c>
      <c r="D60">
        <v>5</v>
      </c>
    </row>
    <row r="61" spans="1:4" x14ac:dyDescent="0.55000000000000004">
      <c r="A61">
        <v>2730718089</v>
      </c>
      <c r="B61">
        <v>21</v>
      </c>
      <c r="C61" t="s">
        <v>1193</v>
      </c>
      <c r="D61">
        <v>8</v>
      </c>
    </row>
    <row r="62" spans="1:4" x14ac:dyDescent="0.55000000000000004">
      <c r="A62">
        <v>2730729341</v>
      </c>
      <c r="B62">
        <v>21</v>
      </c>
      <c r="C62" t="s">
        <v>1193</v>
      </c>
      <c r="D62">
        <v>6</v>
      </c>
    </row>
    <row r="63" spans="1:4" x14ac:dyDescent="0.55000000000000004">
      <c r="A63">
        <v>2730771833</v>
      </c>
      <c r="B63">
        <v>21</v>
      </c>
      <c r="C63" t="s">
        <v>1193</v>
      </c>
      <c r="D63">
        <v>1</v>
      </c>
    </row>
    <row r="64" spans="1:4" x14ac:dyDescent="0.55000000000000004">
      <c r="A64">
        <v>2730877249</v>
      </c>
      <c r="B64">
        <v>21</v>
      </c>
      <c r="C64" t="s">
        <v>1193</v>
      </c>
      <c r="D64">
        <v>7</v>
      </c>
    </row>
    <row r="65" spans="1:4" x14ac:dyDescent="0.55000000000000004">
      <c r="A65">
        <v>2730904735</v>
      </c>
      <c r="B65">
        <v>22</v>
      </c>
      <c r="C65" t="s">
        <v>1193</v>
      </c>
      <c r="D65">
        <v>14</v>
      </c>
    </row>
    <row r="66" spans="1:4" x14ac:dyDescent="0.55000000000000004">
      <c r="A66">
        <v>2730997426</v>
      </c>
      <c r="B66">
        <v>21</v>
      </c>
      <c r="C66" t="s">
        <v>1193</v>
      </c>
      <c r="D66">
        <v>10</v>
      </c>
    </row>
    <row r="67" spans="1:4" x14ac:dyDescent="0.55000000000000004">
      <c r="A67">
        <v>2731018420</v>
      </c>
      <c r="B67">
        <v>21</v>
      </c>
      <c r="C67" t="s">
        <v>1193</v>
      </c>
      <c r="D67">
        <v>11</v>
      </c>
    </row>
    <row r="68" spans="1:4" x14ac:dyDescent="0.55000000000000004">
      <c r="A68">
        <v>2731091502</v>
      </c>
      <c r="B68">
        <v>21</v>
      </c>
      <c r="C68" t="s">
        <v>1193</v>
      </c>
      <c r="D68">
        <v>5</v>
      </c>
    </row>
    <row r="69" spans="1:4" x14ac:dyDescent="0.55000000000000004">
      <c r="A69">
        <v>2731166519</v>
      </c>
      <c r="B69">
        <v>21</v>
      </c>
      <c r="C69" t="s">
        <v>1193</v>
      </c>
      <c r="D69">
        <v>16</v>
      </c>
    </row>
    <row r="70" spans="1:4" x14ac:dyDescent="0.55000000000000004">
      <c r="A70">
        <v>2731182734</v>
      </c>
      <c r="B70">
        <v>22</v>
      </c>
      <c r="C70" t="s">
        <v>1193</v>
      </c>
      <c r="D70">
        <v>9</v>
      </c>
    </row>
    <row r="71" spans="1:4" x14ac:dyDescent="0.55000000000000004">
      <c r="A71">
        <v>2731235145</v>
      </c>
      <c r="B71">
        <v>21</v>
      </c>
      <c r="C71" t="s">
        <v>1193</v>
      </c>
      <c r="D71">
        <v>13</v>
      </c>
    </row>
    <row r="72" spans="1:4" x14ac:dyDescent="0.55000000000000004">
      <c r="A72">
        <v>2731271138</v>
      </c>
      <c r="B72">
        <v>22</v>
      </c>
      <c r="C72" t="s">
        <v>1193</v>
      </c>
      <c r="D72">
        <v>12</v>
      </c>
    </row>
    <row r="73" spans="1:4" x14ac:dyDescent="0.55000000000000004">
      <c r="A73">
        <v>2731283133</v>
      </c>
      <c r="B73">
        <v>22</v>
      </c>
      <c r="C73" t="s">
        <v>1193</v>
      </c>
      <c r="D73">
        <v>2</v>
      </c>
    </row>
    <row r="74" spans="1:4" x14ac:dyDescent="0.55000000000000004">
      <c r="A74">
        <v>2731448988</v>
      </c>
      <c r="B74">
        <v>21</v>
      </c>
      <c r="C74" t="s">
        <v>1193</v>
      </c>
      <c r="D74">
        <v>4</v>
      </c>
    </row>
    <row r="75" spans="1:4" x14ac:dyDescent="0.55000000000000004">
      <c r="A75">
        <v>2731492107</v>
      </c>
      <c r="B75">
        <v>21</v>
      </c>
      <c r="C75" t="s">
        <v>1193</v>
      </c>
      <c r="D75">
        <v>17</v>
      </c>
    </row>
    <row r="76" spans="1:4" x14ac:dyDescent="0.55000000000000004">
      <c r="A76">
        <v>2731939147</v>
      </c>
      <c r="B76">
        <v>21</v>
      </c>
      <c r="C76" t="s">
        <v>1193</v>
      </c>
      <c r="D76">
        <v>3</v>
      </c>
    </row>
    <row r="77" spans="1:4" x14ac:dyDescent="0.55000000000000004">
      <c r="A77">
        <v>3030554558</v>
      </c>
      <c r="B77">
        <v>21</v>
      </c>
      <c r="C77" t="s">
        <v>1194</v>
      </c>
      <c r="D77">
        <v>8</v>
      </c>
    </row>
    <row r="78" spans="1:4" x14ac:dyDescent="0.55000000000000004">
      <c r="A78">
        <v>3030614618</v>
      </c>
      <c r="B78">
        <v>21</v>
      </c>
      <c r="C78" t="s">
        <v>1194</v>
      </c>
      <c r="D78">
        <v>11</v>
      </c>
    </row>
    <row r="79" spans="1:4" x14ac:dyDescent="0.55000000000000004">
      <c r="A79">
        <v>3030702206</v>
      </c>
      <c r="B79">
        <v>21</v>
      </c>
      <c r="C79" t="s">
        <v>1194</v>
      </c>
      <c r="D79">
        <v>2</v>
      </c>
    </row>
    <row r="80" spans="1:4" x14ac:dyDescent="0.55000000000000004">
      <c r="A80">
        <v>3030745476</v>
      </c>
      <c r="B80">
        <v>21</v>
      </c>
      <c r="C80" t="s">
        <v>1194</v>
      </c>
      <c r="D80">
        <v>6</v>
      </c>
    </row>
    <row r="81" spans="1:4" x14ac:dyDescent="0.55000000000000004">
      <c r="A81">
        <v>3030804177</v>
      </c>
      <c r="B81">
        <v>21</v>
      </c>
      <c r="C81" t="s">
        <v>1194</v>
      </c>
      <c r="D81">
        <v>4</v>
      </c>
    </row>
    <row r="82" spans="1:4" x14ac:dyDescent="0.55000000000000004">
      <c r="A82">
        <v>3030843079</v>
      </c>
      <c r="B82">
        <v>21</v>
      </c>
      <c r="C82" t="s">
        <v>1194</v>
      </c>
      <c r="D82">
        <v>7</v>
      </c>
    </row>
    <row r="83" spans="1:4" x14ac:dyDescent="0.55000000000000004">
      <c r="A83">
        <v>3030887760</v>
      </c>
      <c r="B83">
        <v>21</v>
      </c>
      <c r="C83" t="s">
        <v>1194</v>
      </c>
      <c r="D83">
        <v>16</v>
      </c>
    </row>
    <row r="84" spans="1:4" x14ac:dyDescent="0.55000000000000004">
      <c r="A84">
        <v>3031049785</v>
      </c>
      <c r="B84">
        <v>21</v>
      </c>
      <c r="C84" t="s">
        <v>1194</v>
      </c>
      <c r="D84">
        <v>12</v>
      </c>
    </row>
    <row r="85" spans="1:4" x14ac:dyDescent="0.55000000000000004">
      <c r="A85">
        <v>3031295322</v>
      </c>
      <c r="B85">
        <v>21</v>
      </c>
      <c r="C85" t="s">
        <v>1194</v>
      </c>
      <c r="D85">
        <v>3</v>
      </c>
    </row>
    <row r="86" spans="1:4" x14ac:dyDescent="0.55000000000000004">
      <c r="A86">
        <v>3031321578</v>
      </c>
      <c r="B86">
        <v>21</v>
      </c>
      <c r="C86" t="s">
        <v>1194</v>
      </c>
      <c r="D86">
        <v>13</v>
      </c>
    </row>
    <row r="87" spans="1:4" x14ac:dyDescent="0.55000000000000004">
      <c r="A87">
        <v>3031330389</v>
      </c>
      <c r="B87">
        <v>21</v>
      </c>
      <c r="C87" t="s">
        <v>1194</v>
      </c>
      <c r="D87">
        <v>15</v>
      </c>
    </row>
    <row r="88" spans="1:4" x14ac:dyDescent="0.55000000000000004">
      <c r="A88">
        <v>3031437426</v>
      </c>
      <c r="B88">
        <v>21</v>
      </c>
      <c r="C88" t="s">
        <v>1194</v>
      </c>
      <c r="D88">
        <v>5</v>
      </c>
    </row>
    <row r="89" spans="1:4" x14ac:dyDescent="0.55000000000000004">
      <c r="A89">
        <v>3031463145</v>
      </c>
      <c r="B89">
        <v>21</v>
      </c>
      <c r="C89" t="s">
        <v>1194</v>
      </c>
      <c r="D89">
        <v>17</v>
      </c>
    </row>
    <row r="90" spans="1:4" x14ac:dyDescent="0.55000000000000004">
      <c r="A90">
        <v>3031719175</v>
      </c>
      <c r="B90">
        <v>21</v>
      </c>
      <c r="C90" t="s">
        <v>1194</v>
      </c>
      <c r="D90">
        <v>10</v>
      </c>
    </row>
    <row r="91" spans="1:4" x14ac:dyDescent="0.55000000000000004">
      <c r="A91">
        <v>3032459198</v>
      </c>
      <c r="B91">
        <v>21</v>
      </c>
      <c r="C91" t="s">
        <v>1194</v>
      </c>
      <c r="D91">
        <v>1</v>
      </c>
    </row>
    <row r="92" spans="1:4" x14ac:dyDescent="0.55000000000000004">
      <c r="A92">
        <v>3033318256</v>
      </c>
      <c r="B92">
        <v>21</v>
      </c>
      <c r="C92" t="s">
        <v>1194</v>
      </c>
      <c r="D92">
        <v>14</v>
      </c>
    </row>
    <row r="93" spans="1:4" x14ac:dyDescent="0.55000000000000004">
      <c r="A93">
        <v>3330673005</v>
      </c>
      <c r="B93">
        <v>21</v>
      </c>
      <c r="C93" t="s">
        <v>1195</v>
      </c>
      <c r="D93">
        <v>2</v>
      </c>
    </row>
    <row r="94" spans="1:4" x14ac:dyDescent="0.55000000000000004">
      <c r="A94">
        <v>3330697056</v>
      </c>
      <c r="B94">
        <v>21</v>
      </c>
      <c r="C94" t="s">
        <v>1195</v>
      </c>
      <c r="D94">
        <v>6</v>
      </c>
    </row>
    <row r="95" spans="1:4" x14ac:dyDescent="0.55000000000000004">
      <c r="A95">
        <v>3330954560</v>
      </c>
      <c r="B95">
        <v>21</v>
      </c>
      <c r="C95" t="s">
        <v>1195</v>
      </c>
      <c r="D95">
        <v>16</v>
      </c>
    </row>
    <row r="96" spans="1:4" x14ac:dyDescent="0.55000000000000004">
      <c r="A96">
        <v>3331011153</v>
      </c>
      <c r="B96">
        <v>21</v>
      </c>
      <c r="C96" t="s">
        <v>1195</v>
      </c>
      <c r="D96">
        <v>12</v>
      </c>
    </row>
    <row r="97" spans="1:4" x14ac:dyDescent="0.55000000000000004">
      <c r="A97">
        <v>3331029532</v>
      </c>
      <c r="B97">
        <v>21</v>
      </c>
      <c r="C97" t="s">
        <v>1195</v>
      </c>
      <c r="D97">
        <v>14</v>
      </c>
    </row>
    <row r="98" spans="1:4" x14ac:dyDescent="0.55000000000000004">
      <c r="A98">
        <v>3331059633</v>
      </c>
      <c r="B98">
        <v>21</v>
      </c>
      <c r="C98" t="s">
        <v>1195</v>
      </c>
      <c r="D98">
        <v>9</v>
      </c>
    </row>
    <row r="99" spans="1:4" x14ac:dyDescent="0.55000000000000004">
      <c r="A99">
        <v>3331079181</v>
      </c>
      <c r="B99">
        <v>21</v>
      </c>
      <c r="C99" t="s">
        <v>1195</v>
      </c>
      <c r="D99">
        <v>1</v>
      </c>
    </row>
    <row r="100" spans="1:4" x14ac:dyDescent="0.55000000000000004">
      <c r="A100">
        <v>3331128858</v>
      </c>
      <c r="B100">
        <v>21</v>
      </c>
      <c r="C100" t="s">
        <v>1195</v>
      </c>
      <c r="D100">
        <v>8</v>
      </c>
    </row>
    <row r="101" spans="1:4" x14ac:dyDescent="0.55000000000000004">
      <c r="A101">
        <v>3331141379</v>
      </c>
      <c r="B101">
        <v>21</v>
      </c>
      <c r="C101" t="s">
        <v>1195</v>
      </c>
      <c r="D101">
        <v>15</v>
      </c>
    </row>
    <row r="102" spans="1:4" x14ac:dyDescent="0.55000000000000004">
      <c r="A102">
        <v>3331178078</v>
      </c>
      <c r="B102">
        <v>21</v>
      </c>
      <c r="C102" t="s">
        <v>1195</v>
      </c>
      <c r="D102">
        <v>17</v>
      </c>
    </row>
    <row r="103" spans="1:4" x14ac:dyDescent="0.55000000000000004">
      <c r="A103">
        <v>3331430370</v>
      </c>
      <c r="B103">
        <v>21</v>
      </c>
      <c r="C103" t="s">
        <v>1195</v>
      </c>
      <c r="D103">
        <v>10</v>
      </c>
    </row>
    <row r="104" spans="1:4" x14ac:dyDescent="0.55000000000000004">
      <c r="A104">
        <v>3331629372</v>
      </c>
      <c r="B104">
        <v>21</v>
      </c>
      <c r="C104" t="s">
        <v>1195</v>
      </c>
      <c r="D104">
        <v>5</v>
      </c>
    </row>
    <row r="105" spans="1:4" x14ac:dyDescent="0.55000000000000004">
      <c r="A105">
        <v>3331763536</v>
      </c>
      <c r="B105">
        <v>21</v>
      </c>
      <c r="C105" t="s">
        <v>1195</v>
      </c>
      <c r="D105">
        <v>3</v>
      </c>
    </row>
    <row r="106" spans="1:4" x14ac:dyDescent="0.55000000000000004">
      <c r="A106">
        <v>3331773479</v>
      </c>
      <c r="B106">
        <v>21</v>
      </c>
      <c r="C106" t="s">
        <v>1195</v>
      </c>
      <c r="D106">
        <v>13</v>
      </c>
    </row>
    <row r="107" spans="1:4" x14ac:dyDescent="0.55000000000000004">
      <c r="A107">
        <v>3332028881</v>
      </c>
      <c r="B107">
        <v>21</v>
      </c>
      <c r="C107" t="s">
        <v>1195</v>
      </c>
      <c r="D107">
        <v>7</v>
      </c>
    </row>
    <row r="108" spans="1:4" x14ac:dyDescent="0.55000000000000004">
      <c r="A108">
        <v>3332869161</v>
      </c>
      <c r="B108">
        <v>21</v>
      </c>
      <c r="C108" t="s">
        <v>1195</v>
      </c>
      <c r="D108">
        <v>11</v>
      </c>
    </row>
    <row r="109" spans="1:4" x14ac:dyDescent="0.55000000000000004">
      <c r="A109">
        <v>3333765606</v>
      </c>
      <c r="B109">
        <v>21</v>
      </c>
      <c r="C109" t="s">
        <v>1195</v>
      </c>
      <c r="D109">
        <v>4</v>
      </c>
    </row>
    <row r="110" spans="1:4" x14ac:dyDescent="0.55000000000000004">
      <c r="A110">
        <v>3630496682</v>
      </c>
      <c r="B110">
        <v>21</v>
      </c>
      <c r="C110" t="s">
        <v>1196</v>
      </c>
      <c r="D110">
        <v>8</v>
      </c>
    </row>
    <row r="111" spans="1:4" x14ac:dyDescent="0.55000000000000004">
      <c r="A111">
        <v>3630658226</v>
      </c>
      <c r="B111">
        <v>21</v>
      </c>
      <c r="C111" t="s">
        <v>1196</v>
      </c>
      <c r="D111">
        <v>6</v>
      </c>
    </row>
    <row r="112" spans="1:4" x14ac:dyDescent="0.55000000000000004">
      <c r="A112">
        <v>3630915833</v>
      </c>
      <c r="B112">
        <v>21</v>
      </c>
      <c r="C112" t="s">
        <v>1196</v>
      </c>
      <c r="D112">
        <v>16</v>
      </c>
    </row>
    <row r="113" spans="1:4" x14ac:dyDescent="0.55000000000000004">
      <c r="A113">
        <v>3631124470</v>
      </c>
      <c r="B113">
        <v>21</v>
      </c>
      <c r="C113" t="s">
        <v>1196</v>
      </c>
      <c r="D113">
        <v>2</v>
      </c>
    </row>
    <row r="114" spans="1:4" x14ac:dyDescent="0.55000000000000004">
      <c r="A114">
        <v>3631152323</v>
      </c>
      <c r="B114">
        <v>21</v>
      </c>
      <c r="C114" t="s">
        <v>1196</v>
      </c>
      <c r="D114">
        <v>11</v>
      </c>
    </row>
    <row r="115" spans="1:4" x14ac:dyDescent="0.55000000000000004">
      <c r="A115">
        <v>3631300055</v>
      </c>
      <c r="B115">
        <v>21</v>
      </c>
      <c r="C115" t="s">
        <v>1196</v>
      </c>
      <c r="D115">
        <v>1</v>
      </c>
    </row>
    <row r="116" spans="1:4" x14ac:dyDescent="0.55000000000000004">
      <c r="A116">
        <v>3631320939</v>
      </c>
      <c r="B116">
        <v>21</v>
      </c>
      <c r="C116" t="s">
        <v>1196</v>
      </c>
      <c r="D116">
        <v>3</v>
      </c>
    </row>
    <row r="117" spans="1:4" x14ac:dyDescent="0.55000000000000004">
      <c r="A117">
        <v>3631332511</v>
      </c>
      <c r="B117">
        <v>21</v>
      </c>
      <c r="C117" t="s">
        <v>1196</v>
      </c>
      <c r="D117">
        <v>4</v>
      </c>
    </row>
    <row r="118" spans="1:4" x14ac:dyDescent="0.55000000000000004">
      <c r="A118">
        <v>3631346262</v>
      </c>
      <c r="B118">
        <v>21</v>
      </c>
      <c r="C118" t="s">
        <v>1196</v>
      </c>
      <c r="D118">
        <v>14</v>
      </c>
    </row>
    <row r="119" spans="1:4" x14ac:dyDescent="0.55000000000000004">
      <c r="A119">
        <v>3631359361</v>
      </c>
      <c r="B119">
        <v>21</v>
      </c>
      <c r="C119" t="s">
        <v>1196</v>
      </c>
      <c r="D119">
        <v>13</v>
      </c>
    </row>
    <row r="120" spans="1:4" x14ac:dyDescent="0.55000000000000004">
      <c r="A120">
        <v>3631374919</v>
      </c>
      <c r="B120">
        <v>21</v>
      </c>
      <c r="C120" t="s">
        <v>1196</v>
      </c>
      <c r="D120">
        <v>7</v>
      </c>
    </row>
    <row r="121" spans="1:4" x14ac:dyDescent="0.55000000000000004">
      <c r="A121">
        <v>3631405518</v>
      </c>
      <c r="B121">
        <v>21</v>
      </c>
      <c r="C121" t="s">
        <v>1196</v>
      </c>
      <c r="D121">
        <v>9</v>
      </c>
    </row>
    <row r="122" spans="1:4" x14ac:dyDescent="0.55000000000000004">
      <c r="A122">
        <v>3631499064</v>
      </c>
      <c r="B122">
        <v>21</v>
      </c>
      <c r="C122" t="s">
        <v>1196</v>
      </c>
      <c r="D122">
        <v>5</v>
      </c>
    </row>
    <row r="123" spans="1:4" x14ac:dyDescent="0.55000000000000004">
      <c r="A123">
        <v>3631523843</v>
      </c>
      <c r="B123">
        <v>21</v>
      </c>
      <c r="C123" t="s">
        <v>1196</v>
      </c>
      <c r="D123">
        <v>17</v>
      </c>
    </row>
    <row r="124" spans="1:4" x14ac:dyDescent="0.55000000000000004">
      <c r="A124">
        <v>3631580978</v>
      </c>
      <c r="B124">
        <v>21</v>
      </c>
      <c r="C124" t="s">
        <v>1196</v>
      </c>
      <c r="D124">
        <v>12</v>
      </c>
    </row>
    <row r="125" spans="1:4" x14ac:dyDescent="0.55000000000000004">
      <c r="A125">
        <v>3631655955</v>
      </c>
      <c r="B125">
        <v>21</v>
      </c>
      <c r="C125" t="s">
        <v>1196</v>
      </c>
      <c r="D125">
        <v>15</v>
      </c>
    </row>
    <row r="126" spans="1:4" x14ac:dyDescent="0.55000000000000004">
      <c r="A126">
        <v>3631776247</v>
      </c>
      <c r="B126">
        <v>21</v>
      </c>
      <c r="C126" t="s">
        <v>1196</v>
      </c>
      <c r="D126">
        <v>10</v>
      </c>
    </row>
    <row r="127" spans="1:4" x14ac:dyDescent="0.55000000000000004">
      <c r="A127">
        <v>3930603859</v>
      </c>
      <c r="B127">
        <v>21</v>
      </c>
      <c r="C127" t="s">
        <v>1197</v>
      </c>
      <c r="D127">
        <v>11</v>
      </c>
    </row>
    <row r="128" spans="1:4" x14ac:dyDescent="0.55000000000000004">
      <c r="A128">
        <v>3930826492</v>
      </c>
      <c r="B128">
        <v>21</v>
      </c>
      <c r="C128" t="s">
        <v>1197</v>
      </c>
      <c r="D128">
        <v>7</v>
      </c>
    </row>
    <row r="129" spans="1:4" x14ac:dyDescent="0.55000000000000004">
      <c r="A129">
        <v>3930859741</v>
      </c>
      <c r="B129">
        <v>21</v>
      </c>
      <c r="C129" t="s">
        <v>1197</v>
      </c>
      <c r="D129">
        <v>6</v>
      </c>
    </row>
    <row r="130" spans="1:4" x14ac:dyDescent="0.55000000000000004">
      <c r="A130">
        <v>3930886637</v>
      </c>
      <c r="B130">
        <v>21</v>
      </c>
      <c r="C130" t="s">
        <v>1197</v>
      </c>
      <c r="D130">
        <v>15</v>
      </c>
    </row>
    <row r="131" spans="1:4" x14ac:dyDescent="0.55000000000000004">
      <c r="A131">
        <v>3930934414</v>
      </c>
      <c r="B131">
        <v>21</v>
      </c>
      <c r="C131" t="s">
        <v>1197</v>
      </c>
      <c r="D131">
        <v>1</v>
      </c>
    </row>
    <row r="132" spans="1:4" x14ac:dyDescent="0.55000000000000004">
      <c r="A132">
        <v>3930971270</v>
      </c>
      <c r="B132">
        <v>21</v>
      </c>
      <c r="C132" t="s">
        <v>1197</v>
      </c>
      <c r="D132">
        <v>8</v>
      </c>
    </row>
    <row r="133" spans="1:4" x14ac:dyDescent="0.55000000000000004">
      <c r="A133">
        <v>3931117483</v>
      </c>
      <c r="B133">
        <v>21</v>
      </c>
      <c r="C133" t="s">
        <v>1197</v>
      </c>
      <c r="D133">
        <v>16</v>
      </c>
    </row>
    <row r="134" spans="1:4" x14ac:dyDescent="0.55000000000000004">
      <c r="A134">
        <v>3931295527</v>
      </c>
      <c r="B134">
        <v>21</v>
      </c>
      <c r="C134" t="s">
        <v>1197</v>
      </c>
      <c r="D134">
        <v>3</v>
      </c>
    </row>
    <row r="135" spans="1:4" x14ac:dyDescent="0.55000000000000004">
      <c r="A135">
        <v>3931311175</v>
      </c>
      <c r="B135">
        <v>21</v>
      </c>
      <c r="C135" t="s">
        <v>1197</v>
      </c>
      <c r="D135">
        <v>13</v>
      </c>
    </row>
    <row r="136" spans="1:4" x14ac:dyDescent="0.55000000000000004">
      <c r="A136">
        <v>3931472342</v>
      </c>
      <c r="B136">
        <v>21</v>
      </c>
      <c r="C136" t="s">
        <v>1197</v>
      </c>
      <c r="D136">
        <v>9</v>
      </c>
    </row>
    <row r="137" spans="1:4" x14ac:dyDescent="0.55000000000000004">
      <c r="A137">
        <v>3931705826</v>
      </c>
      <c r="B137">
        <v>21</v>
      </c>
      <c r="C137" t="s">
        <v>1197</v>
      </c>
      <c r="D137">
        <v>5</v>
      </c>
    </row>
    <row r="138" spans="1:4" x14ac:dyDescent="0.55000000000000004">
      <c r="A138">
        <v>3931725545</v>
      </c>
      <c r="B138">
        <v>21</v>
      </c>
      <c r="C138" t="s">
        <v>1197</v>
      </c>
      <c r="D138">
        <v>17</v>
      </c>
    </row>
    <row r="139" spans="1:4" x14ac:dyDescent="0.55000000000000004">
      <c r="A139">
        <v>3931798908</v>
      </c>
      <c r="B139">
        <v>21</v>
      </c>
      <c r="C139" t="s">
        <v>1197</v>
      </c>
      <c r="D139">
        <v>12</v>
      </c>
    </row>
    <row r="140" spans="1:4" x14ac:dyDescent="0.55000000000000004">
      <c r="A140">
        <v>3931852991</v>
      </c>
      <c r="B140">
        <v>21</v>
      </c>
      <c r="C140" t="s">
        <v>1197</v>
      </c>
      <c r="D140">
        <v>10</v>
      </c>
    </row>
    <row r="141" spans="1:4" x14ac:dyDescent="0.55000000000000004">
      <c r="A141">
        <v>3933067212</v>
      </c>
      <c r="B141">
        <v>21</v>
      </c>
      <c r="C141" t="s">
        <v>1197</v>
      </c>
      <c r="D141">
        <v>14</v>
      </c>
    </row>
    <row r="142" spans="1:4" x14ac:dyDescent="0.55000000000000004">
      <c r="A142">
        <v>4230699821</v>
      </c>
      <c r="B142">
        <v>21</v>
      </c>
      <c r="C142" t="s">
        <v>1198</v>
      </c>
      <c r="D142">
        <v>11</v>
      </c>
    </row>
    <row r="143" spans="1:4" x14ac:dyDescent="0.55000000000000004">
      <c r="A143">
        <v>4230807082</v>
      </c>
      <c r="B143">
        <v>21</v>
      </c>
      <c r="C143" t="s">
        <v>1198</v>
      </c>
      <c r="D143">
        <v>7</v>
      </c>
    </row>
    <row r="144" spans="1:4" x14ac:dyDescent="0.55000000000000004">
      <c r="A144">
        <v>4230982031</v>
      </c>
      <c r="B144">
        <v>21</v>
      </c>
      <c r="C144" t="s">
        <v>1198</v>
      </c>
      <c r="D144">
        <v>16</v>
      </c>
    </row>
    <row r="145" spans="1:4" x14ac:dyDescent="0.55000000000000004">
      <c r="A145">
        <v>4230991130</v>
      </c>
      <c r="B145">
        <v>21</v>
      </c>
      <c r="C145" t="s">
        <v>1198</v>
      </c>
      <c r="D145">
        <v>12</v>
      </c>
    </row>
    <row r="146" spans="1:4" x14ac:dyDescent="0.55000000000000004">
      <c r="A146">
        <v>4231034020</v>
      </c>
      <c r="B146">
        <v>21</v>
      </c>
      <c r="C146" t="s">
        <v>1198</v>
      </c>
      <c r="D146">
        <v>4</v>
      </c>
    </row>
    <row r="147" spans="1:4" x14ac:dyDescent="0.55000000000000004">
      <c r="A147">
        <v>4231057607</v>
      </c>
      <c r="B147">
        <v>21</v>
      </c>
      <c r="C147" t="s">
        <v>1198</v>
      </c>
      <c r="D147">
        <v>8</v>
      </c>
    </row>
    <row r="148" spans="1:4" x14ac:dyDescent="0.55000000000000004">
      <c r="A148">
        <v>4231088174</v>
      </c>
      <c r="B148">
        <v>21</v>
      </c>
      <c r="C148" t="s">
        <v>1198</v>
      </c>
      <c r="D148">
        <v>15</v>
      </c>
    </row>
    <row r="149" spans="1:4" x14ac:dyDescent="0.55000000000000004">
      <c r="A149">
        <v>4231107340</v>
      </c>
      <c r="B149">
        <v>21</v>
      </c>
      <c r="C149" t="s">
        <v>1198</v>
      </c>
      <c r="D149">
        <v>1</v>
      </c>
    </row>
    <row r="150" spans="1:4" x14ac:dyDescent="0.55000000000000004">
      <c r="A150">
        <v>4231278578</v>
      </c>
      <c r="B150">
        <v>21</v>
      </c>
      <c r="C150" t="s">
        <v>1198</v>
      </c>
      <c r="D150">
        <v>14</v>
      </c>
    </row>
    <row r="151" spans="1:4" x14ac:dyDescent="0.55000000000000004">
      <c r="A151">
        <v>4231306634</v>
      </c>
      <c r="B151">
        <v>21</v>
      </c>
      <c r="C151" t="s">
        <v>1198</v>
      </c>
      <c r="D151">
        <v>2</v>
      </c>
    </row>
    <row r="152" spans="1:4" x14ac:dyDescent="0.55000000000000004">
      <c r="A152">
        <v>4231321527</v>
      </c>
      <c r="B152">
        <v>21</v>
      </c>
      <c r="C152" t="s">
        <v>1198</v>
      </c>
      <c r="D152">
        <v>17</v>
      </c>
    </row>
    <row r="153" spans="1:4" x14ac:dyDescent="0.55000000000000004">
      <c r="A153">
        <v>4231371986</v>
      </c>
      <c r="B153">
        <v>21</v>
      </c>
      <c r="C153" t="s">
        <v>1198</v>
      </c>
      <c r="D153">
        <v>3</v>
      </c>
    </row>
    <row r="154" spans="1:4" x14ac:dyDescent="0.55000000000000004">
      <c r="A154">
        <v>4231532072</v>
      </c>
      <c r="B154">
        <v>21</v>
      </c>
      <c r="C154" t="s">
        <v>1198</v>
      </c>
      <c r="D154">
        <v>13</v>
      </c>
    </row>
    <row r="155" spans="1:4" x14ac:dyDescent="0.55000000000000004">
      <c r="A155">
        <v>4231573936</v>
      </c>
      <c r="B155">
        <v>21</v>
      </c>
      <c r="C155" t="s">
        <v>1198</v>
      </c>
      <c r="D155">
        <v>10</v>
      </c>
    </row>
    <row r="156" spans="1:4" x14ac:dyDescent="0.55000000000000004">
      <c r="A156">
        <v>4231676743</v>
      </c>
      <c r="B156">
        <v>21</v>
      </c>
      <c r="C156" t="s">
        <v>1198</v>
      </c>
      <c r="D156">
        <v>5</v>
      </c>
    </row>
    <row r="157" spans="1:4" x14ac:dyDescent="0.55000000000000004">
      <c r="A157">
        <v>4231693298</v>
      </c>
      <c r="B157">
        <v>21</v>
      </c>
      <c r="C157" t="s">
        <v>1198</v>
      </c>
      <c r="D157">
        <v>9</v>
      </c>
    </row>
    <row r="158" spans="1:4" x14ac:dyDescent="0.55000000000000004">
      <c r="A158">
        <v>4231830676</v>
      </c>
      <c r="B158">
        <v>21</v>
      </c>
      <c r="C158" t="s">
        <v>1198</v>
      </c>
      <c r="D158">
        <v>6</v>
      </c>
    </row>
    <row r="159" spans="1:4" x14ac:dyDescent="0.55000000000000004">
      <c r="A159">
        <v>4530661029</v>
      </c>
      <c r="B159">
        <v>21</v>
      </c>
      <c r="C159" t="s">
        <v>1199</v>
      </c>
      <c r="D159">
        <v>11</v>
      </c>
    </row>
    <row r="160" spans="1:4" x14ac:dyDescent="0.55000000000000004">
      <c r="A160">
        <v>4530686380</v>
      </c>
      <c r="B160">
        <v>21</v>
      </c>
      <c r="C160" t="s">
        <v>1199</v>
      </c>
      <c r="D160">
        <v>6</v>
      </c>
    </row>
    <row r="161" spans="1:4" x14ac:dyDescent="0.55000000000000004">
      <c r="A161">
        <v>4530787797</v>
      </c>
      <c r="B161">
        <v>21</v>
      </c>
      <c r="C161" t="s">
        <v>1199</v>
      </c>
      <c r="D161">
        <v>7</v>
      </c>
    </row>
    <row r="162" spans="1:4" x14ac:dyDescent="0.55000000000000004">
      <c r="A162">
        <v>4530818492</v>
      </c>
      <c r="B162">
        <v>21</v>
      </c>
      <c r="C162" t="s">
        <v>1199</v>
      </c>
      <c r="D162">
        <v>1</v>
      </c>
    </row>
    <row r="163" spans="1:4" x14ac:dyDescent="0.55000000000000004">
      <c r="A163">
        <v>4530864848</v>
      </c>
      <c r="B163">
        <v>21</v>
      </c>
      <c r="C163" t="s">
        <v>1199</v>
      </c>
      <c r="D163">
        <v>14</v>
      </c>
    </row>
    <row r="164" spans="1:4" x14ac:dyDescent="0.55000000000000004">
      <c r="A164">
        <v>4530901951</v>
      </c>
      <c r="B164">
        <v>21</v>
      </c>
      <c r="C164" t="s">
        <v>1199</v>
      </c>
      <c r="D164">
        <v>8</v>
      </c>
    </row>
    <row r="165" spans="1:4" x14ac:dyDescent="0.55000000000000004">
      <c r="A165">
        <v>4530912595</v>
      </c>
      <c r="B165">
        <v>21</v>
      </c>
      <c r="C165" t="s">
        <v>1199</v>
      </c>
      <c r="D165">
        <v>2</v>
      </c>
    </row>
    <row r="166" spans="1:4" x14ac:dyDescent="0.55000000000000004">
      <c r="A166">
        <v>4530934161</v>
      </c>
      <c r="B166">
        <v>21</v>
      </c>
      <c r="C166" t="s">
        <v>1199</v>
      </c>
      <c r="D166">
        <v>15</v>
      </c>
    </row>
    <row r="167" spans="1:4" x14ac:dyDescent="0.55000000000000004">
      <c r="A167">
        <v>4530944210</v>
      </c>
      <c r="B167">
        <v>21</v>
      </c>
      <c r="C167" t="s">
        <v>1199</v>
      </c>
      <c r="D167">
        <v>16</v>
      </c>
    </row>
    <row r="168" spans="1:4" x14ac:dyDescent="0.55000000000000004">
      <c r="A168">
        <v>4530971790</v>
      </c>
      <c r="B168">
        <v>21</v>
      </c>
      <c r="C168" t="s">
        <v>1199</v>
      </c>
      <c r="D168">
        <v>12</v>
      </c>
    </row>
    <row r="169" spans="1:4" x14ac:dyDescent="0.55000000000000004">
      <c r="A169">
        <v>4531005026</v>
      </c>
      <c r="B169">
        <v>21</v>
      </c>
      <c r="C169" t="s">
        <v>1199</v>
      </c>
      <c r="D169">
        <v>4</v>
      </c>
    </row>
    <row r="170" spans="1:4" x14ac:dyDescent="0.55000000000000004">
      <c r="A170">
        <v>4531141675</v>
      </c>
      <c r="B170">
        <v>21</v>
      </c>
      <c r="C170" t="s">
        <v>1199</v>
      </c>
      <c r="D170">
        <v>9</v>
      </c>
    </row>
    <row r="171" spans="1:4" x14ac:dyDescent="0.55000000000000004">
      <c r="A171">
        <v>4531157308</v>
      </c>
      <c r="B171">
        <v>21</v>
      </c>
      <c r="C171" t="s">
        <v>1199</v>
      </c>
      <c r="D171">
        <v>5</v>
      </c>
    </row>
    <row r="172" spans="1:4" x14ac:dyDescent="0.55000000000000004">
      <c r="A172">
        <v>4531410066</v>
      </c>
      <c r="B172">
        <v>21</v>
      </c>
      <c r="C172" t="s">
        <v>1199</v>
      </c>
      <c r="D172">
        <v>10</v>
      </c>
    </row>
    <row r="173" spans="1:4" x14ac:dyDescent="0.55000000000000004">
      <c r="A173">
        <v>4531493202</v>
      </c>
      <c r="B173">
        <v>21</v>
      </c>
      <c r="C173" t="s">
        <v>1199</v>
      </c>
      <c r="D173">
        <v>13</v>
      </c>
    </row>
    <row r="174" spans="1:4" x14ac:dyDescent="0.55000000000000004">
      <c r="A174">
        <v>4531792381</v>
      </c>
      <c r="B174">
        <v>21</v>
      </c>
      <c r="C174" t="s">
        <v>1199</v>
      </c>
      <c r="D174">
        <v>17</v>
      </c>
    </row>
    <row r="175" spans="1:4" x14ac:dyDescent="0.55000000000000004">
      <c r="A175">
        <v>4830623777</v>
      </c>
      <c r="B175">
        <v>21</v>
      </c>
      <c r="C175" t="s">
        <v>1200</v>
      </c>
      <c r="D175">
        <v>2</v>
      </c>
    </row>
    <row r="176" spans="1:4" x14ac:dyDescent="0.55000000000000004">
      <c r="A176">
        <v>4830657309</v>
      </c>
      <c r="B176">
        <v>21</v>
      </c>
      <c r="C176" t="s">
        <v>1200</v>
      </c>
      <c r="D176">
        <v>6</v>
      </c>
    </row>
    <row r="177" spans="1:4" x14ac:dyDescent="0.55000000000000004">
      <c r="A177">
        <v>4831006183</v>
      </c>
      <c r="B177">
        <v>21</v>
      </c>
      <c r="C177" t="s">
        <v>1200</v>
      </c>
      <c r="D177">
        <v>10</v>
      </c>
    </row>
    <row r="178" spans="1:4" x14ac:dyDescent="0.55000000000000004">
      <c r="A178">
        <v>4831102741</v>
      </c>
      <c r="B178">
        <v>21</v>
      </c>
      <c r="C178" t="s">
        <v>1200</v>
      </c>
      <c r="D178">
        <v>9</v>
      </c>
    </row>
    <row r="179" spans="1:4" x14ac:dyDescent="0.55000000000000004">
      <c r="A179">
        <v>4831378283</v>
      </c>
      <c r="B179">
        <v>21</v>
      </c>
      <c r="C179" t="s">
        <v>1200</v>
      </c>
      <c r="D179">
        <v>5</v>
      </c>
    </row>
    <row r="180" spans="1:4" x14ac:dyDescent="0.55000000000000004">
      <c r="A180">
        <v>4831513267</v>
      </c>
      <c r="B180">
        <v>21</v>
      </c>
      <c r="C180" t="s">
        <v>1200</v>
      </c>
      <c r="D180">
        <v>17</v>
      </c>
    </row>
    <row r="181" spans="1:4" x14ac:dyDescent="0.55000000000000004">
      <c r="A181">
        <v>4831524544</v>
      </c>
      <c r="B181">
        <v>21</v>
      </c>
      <c r="C181" t="s">
        <v>1200</v>
      </c>
      <c r="D181">
        <v>8</v>
      </c>
    </row>
    <row r="182" spans="1:4" x14ac:dyDescent="0.55000000000000004">
      <c r="A182">
        <v>4831551997</v>
      </c>
      <c r="B182">
        <v>21</v>
      </c>
      <c r="C182" t="s">
        <v>1200</v>
      </c>
      <c r="D182">
        <v>4</v>
      </c>
    </row>
    <row r="183" spans="1:4" x14ac:dyDescent="0.55000000000000004">
      <c r="A183">
        <v>4831559424</v>
      </c>
      <c r="B183">
        <v>21</v>
      </c>
      <c r="C183" t="s">
        <v>1200</v>
      </c>
      <c r="D183">
        <v>14</v>
      </c>
    </row>
    <row r="184" spans="1:4" x14ac:dyDescent="0.55000000000000004">
      <c r="A184">
        <v>4831589841</v>
      </c>
      <c r="B184">
        <v>21</v>
      </c>
      <c r="C184" t="s">
        <v>1200</v>
      </c>
      <c r="D184">
        <v>7</v>
      </c>
    </row>
    <row r="185" spans="1:4" x14ac:dyDescent="0.55000000000000004">
      <c r="A185">
        <v>4831596955</v>
      </c>
      <c r="B185">
        <v>21</v>
      </c>
      <c r="C185" t="s">
        <v>1200</v>
      </c>
      <c r="D185">
        <v>13</v>
      </c>
    </row>
    <row r="186" spans="1:4" x14ac:dyDescent="0.55000000000000004">
      <c r="A186">
        <v>4832014708</v>
      </c>
      <c r="B186">
        <v>21</v>
      </c>
      <c r="C186" t="s">
        <v>1200</v>
      </c>
      <c r="D186">
        <v>3</v>
      </c>
    </row>
    <row r="187" spans="1:4" x14ac:dyDescent="0.55000000000000004">
      <c r="A187">
        <v>4832143515</v>
      </c>
      <c r="B187">
        <v>21</v>
      </c>
      <c r="C187" t="s">
        <v>1200</v>
      </c>
      <c r="D187">
        <v>11</v>
      </c>
    </row>
    <row r="188" spans="1:4" x14ac:dyDescent="0.55000000000000004">
      <c r="A188">
        <v>4832165281</v>
      </c>
      <c r="B188">
        <v>21</v>
      </c>
      <c r="C188" t="s">
        <v>1200</v>
      </c>
      <c r="D188">
        <v>16</v>
      </c>
    </row>
    <row r="189" spans="1:4" x14ac:dyDescent="0.55000000000000004">
      <c r="A189">
        <v>4833005338</v>
      </c>
      <c r="B189">
        <v>21</v>
      </c>
      <c r="C189" t="s">
        <v>1200</v>
      </c>
      <c r="D189">
        <v>12</v>
      </c>
    </row>
    <row r="190" spans="1:4" x14ac:dyDescent="0.55000000000000004">
      <c r="A190">
        <v>4834645077</v>
      </c>
      <c r="B190">
        <v>21</v>
      </c>
      <c r="C190" t="s">
        <v>1200</v>
      </c>
      <c r="D190">
        <v>1</v>
      </c>
    </row>
    <row r="191" spans="1:4" x14ac:dyDescent="0.55000000000000004">
      <c r="A191">
        <v>5130690642</v>
      </c>
      <c r="B191">
        <v>21</v>
      </c>
      <c r="C191" t="s">
        <v>1201</v>
      </c>
      <c r="D191">
        <v>2</v>
      </c>
    </row>
    <row r="192" spans="1:4" x14ac:dyDescent="0.55000000000000004">
      <c r="A192">
        <v>5130705591</v>
      </c>
      <c r="B192">
        <v>21</v>
      </c>
      <c r="C192" t="s">
        <v>1201</v>
      </c>
      <c r="D192">
        <v>4</v>
      </c>
    </row>
    <row r="193" spans="1:4" x14ac:dyDescent="0.55000000000000004">
      <c r="A193">
        <v>5130724122</v>
      </c>
      <c r="B193">
        <v>21</v>
      </c>
      <c r="C193" t="s">
        <v>1201</v>
      </c>
      <c r="D193">
        <v>6</v>
      </c>
    </row>
    <row r="194" spans="1:4" x14ac:dyDescent="0.55000000000000004">
      <c r="A194">
        <v>5130741100</v>
      </c>
      <c r="B194">
        <v>21</v>
      </c>
      <c r="C194" t="s">
        <v>1201</v>
      </c>
      <c r="D194">
        <v>1</v>
      </c>
    </row>
    <row r="195" spans="1:4" x14ac:dyDescent="0.55000000000000004">
      <c r="A195">
        <v>5130759182</v>
      </c>
      <c r="B195">
        <v>21</v>
      </c>
      <c r="C195" t="s">
        <v>1201</v>
      </c>
      <c r="D195">
        <v>8</v>
      </c>
    </row>
    <row r="196" spans="1:4" x14ac:dyDescent="0.55000000000000004">
      <c r="A196">
        <v>5130806630</v>
      </c>
      <c r="B196">
        <v>21</v>
      </c>
      <c r="C196" t="s">
        <v>1201</v>
      </c>
      <c r="D196">
        <v>14</v>
      </c>
    </row>
    <row r="197" spans="1:4" x14ac:dyDescent="0.55000000000000004">
      <c r="A197">
        <v>5130864372</v>
      </c>
      <c r="B197">
        <v>21</v>
      </c>
      <c r="C197" t="s">
        <v>1201</v>
      </c>
      <c r="D197">
        <v>7</v>
      </c>
    </row>
    <row r="198" spans="1:4" x14ac:dyDescent="0.55000000000000004">
      <c r="A198">
        <v>5130952590</v>
      </c>
      <c r="B198">
        <v>21</v>
      </c>
      <c r="C198" t="s">
        <v>1201</v>
      </c>
      <c r="D198">
        <v>12</v>
      </c>
    </row>
    <row r="199" spans="1:4" x14ac:dyDescent="0.55000000000000004">
      <c r="A199">
        <v>5130968150</v>
      </c>
      <c r="B199">
        <v>21</v>
      </c>
      <c r="C199" t="s">
        <v>1201</v>
      </c>
      <c r="D199">
        <v>10</v>
      </c>
    </row>
    <row r="200" spans="1:4" x14ac:dyDescent="0.55000000000000004">
      <c r="A200">
        <v>5131011093</v>
      </c>
      <c r="B200">
        <v>21</v>
      </c>
      <c r="C200" t="s">
        <v>1201</v>
      </c>
      <c r="D200">
        <v>16</v>
      </c>
    </row>
    <row r="201" spans="1:4" x14ac:dyDescent="0.55000000000000004">
      <c r="A201">
        <v>5131145333</v>
      </c>
      <c r="B201">
        <v>21</v>
      </c>
      <c r="C201" t="s">
        <v>1201</v>
      </c>
      <c r="D201">
        <v>15</v>
      </c>
    </row>
    <row r="202" spans="1:4" x14ac:dyDescent="0.55000000000000004">
      <c r="A202">
        <v>5131224628</v>
      </c>
      <c r="B202">
        <v>21</v>
      </c>
      <c r="C202" t="s">
        <v>1201</v>
      </c>
      <c r="D202">
        <v>17</v>
      </c>
    </row>
    <row r="203" spans="1:4" x14ac:dyDescent="0.55000000000000004">
      <c r="A203">
        <v>5131310192</v>
      </c>
      <c r="B203">
        <v>21</v>
      </c>
      <c r="C203" t="s">
        <v>1201</v>
      </c>
      <c r="D203">
        <v>13</v>
      </c>
    </row>
    <row r="204" spans="1:4" x14ac:dyDescent="0.55000000000000004">
      <c r="A204">
        <v>5131333374</v>
      </c>
      <c r="B204">
        <v>21</v>
      </c>
      <c r="C204" t="s">
        <v>1201</v>
      </c>
      <c r="D204">
        <v>9</v>
      </c>
    </row>
    <row r="205" spans="1:4" x14ac:dyDescent="0.55000000000000004">
      <c r="A205">
        <v>5131814080</v>
      </c>
      <c r="B205">
        <v>21</v>
      </c>
      <c r="C205" t="s">
        <v>1201</v>
      </c>
      <c r="D205">
        <v>3</v>
      </c>
    </row>
    <row r="206" spans="1:4" x14ac:dyDescent="0.55000000000000004">
      <c r="A206">
        <v>5133056997</v>
      </c>
      <c r="B206">
        <v>21</v>
      </c>
      <c r="C206" t="s">
        <v>1201</v>
      </c>
      <c r="D206">
        <v>11</v>
      </c>
    </row>
    <row r="207" spans="1:4" x14ac:dyDescent="0.55000000000000004">
      <c r="A207">
        <v>5133089492</v>
      </c>
      <c r="B207">
        <v>21</v>
      </c>
      <c r="C207" t="s">
        <v>1201</v>
      </c>
      <c r="D207">
        <v>5</v>
      </c>
    </row>
    <row r="208" spans="1:4" x14ac:dyDescent="0.55000000000000004">
      <c r="A208">
        <v>5430728452</v>
      </c>
      <c r="B208">
        <v>21</v>
      </c>
      <c r="C208" t="s">
        <v>1202</v>
      </c>
      <c r="D208">
        <v>2</v>
      </c>
    </row>
    <row r="209" spans="1:4" x14ac:dyDescent="0.55000000000000004">
      <c r="A209">
        <v>5430938964</v>
      </c>
      <c r="B209">
        <v>21</v>
      </c>
      <c r="C209" t="s">
        <v>1202</v>
      </c>
      <c r="D209">
        <v>10</v>
      </c>
    </row>
    <row r="210" spans="1:4" x14ac:dyDescent="0.55000000000000004">
      <c r="A210">
        <v>5431027631</v>
      </c>
      <c r="B210">
        <v>21</v>
      </c>
      <c r="C210" t="s">
        <v>1202</v>
      </c>
      <c r="D210">
        <v>14</v>
      </c>
    </row>
    <row r="211" spans="1:4" x14ac:dyDescent="0.55000000000000004">
      <c r="A211">
        <v>5431048362</v>
      </c>
      <c r="B211">
        <v>21</v>
      </c>
      <c r="C211" t="s">
        <v>1202</v>
      </c>
      <c r="D211">
        <v>12</v>
      </c>
    </row>
    <row r="212" spans="1:4" x14ac:dyDescent="0.55000000000000004">
      <c r="A212">
        <v>5431070032</v>
      </c>
      <c r="B212">
        <v>21</v>
      </c>
      <c r="C212" t="s">
        <v>1202</v>
      </c>
      <c r="D212">
        <v>6</v>
      </c>
    </row>
    <row r="213" spans="1:4" x14ac:dyDescent="0.55000000000000004">
      <c r="A213">
        <v>5431094812</v>
      </c>
      <c r="B213">
        <v>21</v>
      </c>
      <c r="C213" t="s">
        <v>1202</v>
      </c>
      <c r="D213">
        <v>8</v>
      </c>
    </row>
    <row r="214" spans="1:4" x14ac:dyDescent="0.55000000000000004">
      <c r="A214">
        <v>5431101221</v>
      </c>
      <c r="B214">
        <v>21</v>
      </c>
      <c r="C214" t="s">
        <v>1202</v>
      </c>
      <c r="D214">
        <v>7</v>
      </c>
    </row>
    <row r="215" spans="1:4" x14ac:dyDescent="0.55000000000000004">
      <c r="A215">
        <v>5431356637</v>
      </c>
      <c r="B215">
        <v>21</v>
      </c>
      <c r="C215" t="s">
        <v>1202</v>
      </c>
      <c r="D215">
        <v>15</v>
      </c>
    </row>
    <row r="216" spans="1:4" x14ac:dyDescent="0.55000000000000004">
      <c r="A216">
        <v>5431472740</v>
      </c>
      <c r="B216">
        <v>21</v>
      </c>
      <c r="C216" t="s">
        <v>1202</v>
      </c>
      <c r="D216">
        <v>3</v>
      </c>
    </row>
    <row r="217" spans="1:4" x14ac:dyDescent="0.55000000000000004">
      <c r="A217">
        <v>5431566548</v>
      </c>
      <c r="B217">
        <v>21</v>
      </c>
      <c r="C217" t="s">
        <v>1202</v>
      </c>
      <c r="D217">
        <v>1</v>
      </c>
    </row>
    <row r="218" spans="1:4" x14ac:dyDescent="0.55000000000000004">
      <c r="A218">
        <v>5431589383</v>
      </c>
      <c r="B218">
        <v>21</v>
      </c>
      <c r="C218" t="s">
        <v>1202</v>
      </c>
      <c r="D218">
        <v>13</v>
      </c>
    </row>
    <row r="219" spans="1:4" x14ac:dyDescent="0.55000000000000004">
      <c r="A219">
        <v>5431597291</v>
      </c>
      <c r="B219">
        <v>21</v>
      </c>
      <c r="C219" t="s">
        <v>1202</v>
      </c>
      <c r="D219">
        <v>16</v>
      </c>
    </row>
    <row r="220" spans="1:4" x14ac:dyDescent="0.55000000000000004">
      <c r="A220">
        <v>5431820412</v>
      </c>
      <c r="B220">
        <v>21</v>
      </c>
      <c r="C220" t="s">
        <v>1202</v>
      </c>
      <c r="D220">
        <v>17</v>
      </c>
    </row>
    <row r="221" spans="1:4" x14ac:dyDescent="0.55000000000000004">
      <c r="A221">
        <v>5432700482</v>
      </c>
      <c r="B221">
        <v>21</v>
      </c>
      <c r="C221" t="s">
        <v>1202</v>
      </c>
      <c r="D221">
        <v>11</v>
      </c>
    </row>
    <row r="222" spans="1:4" x14ac:dyDescent="0.55000000000000004">
      <c r="A222">
        <v>5433088455</v>
      </c>
      <c r="B222">
        <v>21</v>
      </c>
      <c r="C222" t="s">
        <v>1202</v>
      </c>
      <c r="D222">
        <v>9</v>
      </c>
    </row>
    <row r="223" spans="1:4" x14ac:dyDescent="0.55000000000000004">
      <c r="A223">
        <v>5433185441</v>
      </c>
      <c r="B223">
        <v>21</v>
      </c>
      <c r="C223" t="s">
        <v>1202</v>
      </c>
      <c r="D223">
        <v>5</v>
      </c>
    </row>
    <row r="224" spans="1:4" x14ac:dyDescent="0.55000000000000004">
      <c r="A224">
        <v>5433811205</v>
      </c>
      <c r="B224">
        <v>21</v>
      </c>
      <c r="C224" t="s">
        <v>1202</v>
      </c>
      <c r="D224">
        <v>4</v>
      </c>
    </row>
    <row r="225" spans="1:4" x14ac:dyDescent="0.55000000000000004">
      <c r="A225">
        <v>5730464362</v>
      </c>
      <c r="B225">
        <v>21</v>
      </c>
      <c r="C225" t="s">
        <v>1203</v>
      </c>
      <c r="D225">
        <v>8</v>
      </c>
    </row>
    <row r="226" spans="1:4" x14ac:dyDescent="0.55000000000000004">
      <c r="A226">
        <v>5730793210</v>
      </c>
      <c r="B226">
        <v>21</v>
      </c>
      <c r="C226" t="s">
        <v>1203</v>
      </c>
      <c r="D226">
        <v>7</v>
      </c>
    </row>
    <row r="227" spans="1:4" x14ac:dyDescent="0.55000000000000004">
      <c r="A227">
        <v>5730854200</v>
      </c>
      <c r="B227">
        <v>21</v>
      </c>
      <c r="C227" t="s">
        <v>1203</v>
      </c>
      <c r="D227">
        <v>14</v>
      </c>
    </row>
    <row r="228" spans="1:4" x14ac:dyDescent="0.55000000000000004">
      <c r="A228">
        <v>5730980652</v>
      </c>
      <c r="B228">
        <v>21</v>
      </c>
      <c r="C228" t="s">
        <v>1203</v>
      </c>
      <c r="D228">
        <v>12</v>
      </c>
    </row>
    <row r="229" spans="1:4" x14ac:dyDescent="0.55000000000000004">
      <c r="A229">
        <v>5731419655</v>
      </c>
      <c r="B229">
        <v>21</v>
      </c>
      <c r="C229" t="s">
        <v>1203</v>
      </c>
      <c r="D229">
        <v>9</v>
      </c>
    </row>
    <row r="230" spans="1:4" x14ac:dyDescent="0.55000000000000004">
      <c r="A230">
        <v>5732935278</v>
      </c>
      <c r="B230">
        <v>21</v>
      </c>
      <c r="C230" t="s">
        <v>1203</v>
      </c>
      <c r="D230">
        <v>15</v>
      </c>
    </row>
    <row r="231" spans="1:4" x14ac:dyDescent="0.55000000000000004">
      <c r="A231">
        <v>5732946521</v>
      </c>
      <c r="B231">
        <v>21</v>
      </c>
      <c r="C231" t="s">
        <v>1203</v>
      </c>
      <c r="D231">
        <v>13</v>
      </c>
    </row>
    <row r="232" spans="1:4" x14ac:dyDescent="0.55000000000000004">
      <c r="A232">
        <v>5732958415</v>
      </c>
      <c r="B232">
        <v>21</v>
      </c>
      <c r="C232" t="s">
        <v>1203</v>
      </c>
      <c r="D232">
        <v>1</v>
      </c>
    </row>
    <row r="233" spans="1:4" x14ac:dyDescent="0.55000000000000004">
      <c r="A233">
        <v>5732970079</v>
      </c>
      <c r="B233">
        <v>21</v>
      </c>
      <c r="C233" t="s">
        <v>1203</v>
      </c>
      <c r="D233">
        <v>10</v>
      </c>
    </row>
    <row r="234" spans="1:4" x14ac:dyDescent="0.55000000000000004">
      <c r="A234">
        <v>5732993753</v>
      </c>
      <c r="B234">
        <v>21</v>
      </c>
      <c r="C234" t="s">
        <v>1203</v>
      </c>
      <c r="D234">
        <v>6</v>
      </c>
    </row>
    <row r="235" spans="1:4" x14ac:dyDescent="0.55000000000000004">
      <c r="A235">
        <v>5733248469</v>
      </c>
      <c r="B235">
        <v>21</v>
      </c>
      <c r="C235" t="s">
        <v>1203</v>
      </c>
      <c r="D235">
        <v>11</v>
      </c>
    </row>
    <row r="236" spans="1:4" x14ac:dyDescent="0.55000000000000004">
      <c r="A236">
        <v>5733255635</v>
      </c>
      <c r="B236">
        <v>21</v>
      </c>
      <c r="C236" t="s">
        <v>1203</v>
      </c>
      <c r="D236">
        <v>17</v>
      </c>
    </row>
    <row r="237" spans="1:4" x14ac:dyDescent="0.55000000000000004">
      <c r="A237">
        <v>5733387055</v>
      </c>
      <c r="B237">
        <v>21</v>
      </c>
      <c r="C237" t="s">
        <v>1203</v>
      </c>
      <c r="D237">
        <v>5</v>
      </c>
    </row>
    <row r="238" spans="1:4" x14ac:dyDescent="0.55000000000000004">
      <c r="A238">
        <v>5733791832</v>
      </c>
      <c r="B238">
        <v>21</v>
      </c>
      <c r="C238" t="s">
        <v>1203</v>
      </c>
      <c r="D238">
        <v>4</v>
      </c>
    </row>
    <row r="239" spans="1:4" x14ac:dyDescent="0.55000000000000004">
      <c r="A239">
        <v>6030604813</v>
      </c>
      <c r="B239">
        <v>21</v>
      </c>
      <c r="C239" t="s">
        <v>1204</v>
      </c>
      <c r="D239">
        <v>8</v>
      </c>
    </row>
    <row r="240" spans="1:4" x14ac:dyDescent="0.55000000000000004">
      <c r="A240">
        <v>6030627457</v>
      </c>
      <c r="B240">
        <v>21</v>
      </c>
      <c r="C240" t="s">
        <v>1204</v>
      </c>
      <c r="D240">
        <v>2</v>
      </c>
    </row>
    <row r="241" spans="1:4" x14ac:dyDescent="0.55000000000000004">
      <c r="A241">
        <v>6030647065</v>
      </c>
      <c r="B241">
        <v>21</v>
      </c>
      <c r="C241" t="s">
        <v>1204</v>
      </c>
      <c r="D241">
        <v>6</v>
      </c>
    </row>
    <row r="242" spans="1:4" x14ac:dyDescent="0.55000000000000004">
      <c r="A242">
        <v>6030798125</v>
      </c>
      <c r="B242">
        <v>21</v>
      </c>
      <c r="C242" t="s">
        <v>1204</v>
      </c>
      <c r="D242">
        <v>1</v>
      </c>
    </row>
    <row r="243" spans="1:4" x14ac:dyDescent="0.55000000000000004">
      <c r="A243">
        <v>6030913667</v>
      </c>
      <c r="B243">
        <v>21</v>
      </c>
      <c r="C243" t="s">
        <v>1204</v>
      </c>
      <c r="D243">
        <v>15</v>
      </c>
    </row>
    <row r="244" spans="1:4" x14ac:dyDescent="0.55000000000000004">
      <c r="A244">
        <v>6030996004</v>
      </c>
      <c r="B244">
        <v>21</v>
      </c>
      <c r="C244" t="s">
        <v>1204</v>
      </c>
      <c r="D244">
        <v>10</v>
      </c>
    </row>
    <row r="245" spans="1:4" x14ac:dyDescent="0.55000000000000004">
      <c r="A245">
        <v>6031143380</v>
      </c>
      <c r="B245">
        <v>21</v>
      </c>
      <c r="C245" t="s">
        <v>1204</v>
      </c>
      <c r="D245">
        <v>7</v>
      </c>
    </row>
    <row r="246" spans="1:4" x14ac:dyDescent="0.55000000000000004">
      <c r="A246">
        <v>6031190269</v>
      </c>
      <c r="B246">
        <v>21</v>
      </c>
      <c r="C246" t="s">
        <v>1204</v>
      </c>
      <c r="D246">
        <v>14</v>
      </c>
    </row>
    <row r="247" spans="1:4" x14ac:dyDescent="0.55000000000000004">
      <c r="A247">
        <v>6031246202</v>
      </c>
      <c r="B247">
        <v>21</v>
      </c>
      <c r="C247" t="s">
        <v>1204</v>
      </c>
      <c r="D247">
        <v>9</v>
      </c>
    </row>
    <row r="248" spans="1:4" x14ac:dyDescent="0.55000000000000004">
      <c r="A248">
        <v>6031539737</v>
      </c>
      <c r="B248">
        <v>21</v>
      </c>
      <c r="C248" t="s">
        <v>1204</v>
      </c>
      <c r="D248">
        <v>13</v>
      </c>
    </row>
    <row r="249" spans="1:4" x14ac:dyDescent="0.55000000000000004">
      <c r="A249">
        <v>6031945981</v>
      </c>
      <c r="B249">
        <v>21</v>
      </c>
      <c r="C249" t="s">
        <v>1204</v>
      </c>
      <c r="D249">
        <v>3</v>
      </c>
    </row>
    <row r="250" spans="1:4" x14ac:dyDescent="0.55000000000000004">
      <c r="A250">
        <v>6032749051</v>
      </c>
      <c r="B250">
        <v>21</v>
      </c>
      <c r="C250" t="s">
        <v>1204</v>
      </c>
      <c r="D250">
        <v>12</v>
      </c>
    </row>
    <row r="251" spans="1:4" x14ac:dyDescent="0.55000000000000004">
      <c r="A251">
        <v>6032763083</v>
      </c>
      <c r="B251">
        <v>21</v>
      </c>
      <c r="C251" t="s">
        <v>1204</v>
      </c>
      <c r="D251">
        <v>4</v>
      </c>
    </row>
    <row r="252" spans="1:4" x14ac:dyDescent="0.55000000000000004">
      <c r="A252">
        <v>6032862601</v>
      </c>
      <c r="B252">
        <v>21</v>
      </c>
      <c r="C252" t="s">
        <v>1204</v>
      </c>
      <c r="D252">
        <v>16</v>
      </c>
    </row>
    <row r="253" spans="1:4" x14ac:dyDescent="0.55000000000000004">
      <c r="A253">
        <v>6032920021</v>
      </c>
      <c r="B253">
        <v>21</v>
      </c>
      <c r="C253" t="s">
        <v>1204</v>
      </c>
      <c r="D253">
        <v>11</v>
      </c>
    </row>
    <row r="254" spans="1:4" x14ac:dyDescent="0.55000000000000004">
      <c r="A254">
        <v>6033107900</v>
      </c>
      <c r="B254">
        <v>21</v>
      </c>
      <c r="C254" t="s">
        <v>1204</v>
      </c>
      <c r="D254">
        <v>5</v>
      </c>
    </row>
    <row r="255" spans="1:4" x14ac:dyDescent="0.55000000000000004">
      <c r="A255">
        <v>6033377531</v>
      </c>
      <c r="B255">
        <v>21</v>
      </c>
      <c r="C255" t="s">
        <v>1204</v>
      </c>
      <c r="D255">
        <v>17</v>
      </c>
    </row>
    <row r="256" spans="1:4" x14ac:dyDescent="0.55000000000000004">
      <c r="A256">
        <v>6330502838</v>
      </c>
      <c r="B256">
        <v>21</v>
      </c>
      <c r="C256" t="s">
        <v>1205</v>
      </c>
      <c r="D256">
        <v>8</v>
      </c>
    </row>
    <row r="257" spans="1:4" x14ac:dyDescent="0.55000000000000004">
      <c r="A257">
        <v>6330777713</v>
      </c>
      <c r="B257">
        <v>21</v>
      </c>
      <c r="C257" t="s">
        <v>1205</v>
      </c>
      <c r="D257">
        <v>6</v>
      </c>
    </row>
    <row r="258" spans="1:4" x14ac:dyDescent="0.55000000000000004">
      <c r="A258">
        <v>6330841173</v>
      </c>
      <c r="B258">
        <v>21</v>
      </c>
      <c r="C258" t="s">
        <v>1205</v>
      </c>
      <c r="D258">
        <v>7</v>
      </c>
    </row>
    <row r="259" spans="1:4" x14ac:dyDescent="0.55000000000000004">
      <c r="A259">
        <v>6330894188</v>
      </c>
      <c r="B259">
        <v>21</v>
      </c>
      <c r="C259" t="s">
        <v>1205</v>
      </c>
      <c r="D259">
        <v>1</v>
      </c>
    </row>
    <row r="260" spans="1:4" x14ac:dyDescent="0.55000000000000004">
      <c r="A260">
        <v>6330920945</v>
      </c>
      <c r="B260">
        <v>21</v>
      </c>
      <c r="C260" t="s">
        <v>1205</v>
      </c>
      <c r="D260">
        <v>14</v>
      </c>
    </row>
    <row r="261" spans="1:4" x14ac:dyDescent="0.55000000000000004">
      <c r="A261">
        <v>6331183877</v>
      </c>
      <c r="B261">
        <v>21</v>
      </c>
      <c r="C261" t="s">
        <v>1205</v>
      </c>
      <c r="D261">
        <v>16</v>
      </c>
    </row>
    <row r="262" spans="1:4" x14ac:dyDescent="0.55000000000000004">
      <c r="A262">
        <v>6331212055</v>
      </c>
      <c r="B262">
        <v>21</v>
      </c>
      <c r="C262" t="s">
        <v>1205</v>
      </c>
      <c r="D262">
        <v>10</v>
      </c>
    </row>
    <row r="263" spans="1:4" x14ac:dyDescent="0.55000000000000004">
      <c r="A263">
        <v>6331229603</v>
      </c>
      <c r="B263">
        <v>21</v>
      </c>
      <c r="C263" t="s">
        <v>1205</v>
      </c>
      <c r="D263">
        <v>12</v>
      </c>
    </row>
    <row r="264" spans="1:4" x14ac:dyDescent="0.55000000000000004">
      <c r="A264">
        <v>6331510630</v>
      </c>
      <c r="B264">
        <v>21</v>
      </c>
      <c r="C264" t="s">
        <v>1205</v>
      </c>
      <c r="D264">
        <v>13</v>
      </c>
    </row>
    <row r="265" spans="1:4" x14ac:dyDescent="0.55000000000000004">
      <c r="A265">
        <v>6331543679</v>
      </c>
      <c r="B265">
        <v>21</v>
      </c>
      <c r="C265" t="s">
        <v>1205</v>
      </c>
      <c r="D265">
        <v>3</v>
      </c>
    </row>
    <row r="266" spans="1:4" x14ac:dyDescent="0.55000000000000004">
      <c r="A266">
        <v>6332881339</v>
      </c>
      <c r="B266">
        <v>21</v>
      </c>
      <c r="C266" t="s">
        <v>1205</v>
      </c>
      <c r="D266">
        <v>11</v>
      </c>
    </row>
    <row r="267" spans="1:4" x14ac:dyDescent="0.55000000000000004">
      <c r="A267">
        <v>6333194568</v>
      </c>
      <c r="B267">
        <v>21</v>
      </c>
      <c r="C267" t="s">
        <v>1205</v>
      </c>
      <c r="D267">
        <v>17</v>
      </c>
    </row>
    <row r="268" spans="1:4" x14ac:dyDescent="0.55000000000000004">
      <c r="A268">
        <v>6333228484</v>
      </c>
      <c r="B268">
        <v>21</v>
      </c>
      <c r="C268" t="s">
        <v>1205</v>
      </c>
      <c r="D268">
        <v>4</v>
      </c>
    </row>
    <row r="269" spans="1:4" x14ac:dyDescent="0.55000000000000004">
      <c r="A269">
        <v>6333393978</v>
      </c>
      <c r="B269">
        <v>21</v>
      </c>
      <c r="C269" t="s">
        <v>1205</v>
      </c>
      <c r="D269">
        <v>2</v>
      </c>
    </row>
    <row r="270" spans="1:4" x14ac:dyDescent="0.55000000000000004">
      <c r="A270">
        <v>6333401730</v>
      </c>
      <c r="B270">
        <v>21</v>
      </c>
      <c r="C270" t="s">
        <v>1205</v>
      </c>
      <c r="D270">
        <v>15</v>
      </c>
    </row>
    <row r="271" spans="1:4" x14ac:dyDescent="0.55000000000000004">
      <c r="A271">
        <v>6333410846</v>
      </c>
      <c r="B271">
        <v>21</v>
      </c>
      <c r="C271" t="s">
        <v>1205</v>
      </c>
      <c r="D271">
        <v>9</v>
      </c>
    </row>
    <row r="272" spans="1:4" x14ac:dyDescent="0.55000000000000004">
      <c r="A272">
        <v>6333631118</v>
      </c>
      <c r="B272">
        <v>21</v>
      </c>
      <c r="C272" t="s">
        <v>1205</v>
      </c>
      <c r="D272">
        <v>5</v>
      </c>
    </row>
    <row r="273" spans="1:4" x14ac:dyDescent="0.55000000000000004">
      <c r="A273">
        <v>6630713731</v>
      </c>
      <c r="B273">
        <v>21</v>
      </c>
      <c r="C273" t="s">
        <v>1206</v>
      </c>
      <c r="D273">
        <v>2</v>
      </c>
    </row>
    <row r="274" spans="1:4" x14ac:dyDescent="0.55000000000000004">
      <c r="A274">
        <v>6630723687</v>
      </c>
      <c r="B274">
        <v>21</v>
      </c>
      <c r="C274" t="s">
        <v>1206</v>
      </c>
      <c r="D274">
        <v>6</v>
      </c>
    </row>
    <row r="275" spans="1:4" x14ac:dyDescent="0.55000000000000004">
      <c r="A275">
        <v>6630854963</v>
      </c>
      <c r="B275">
        <v>21</v>
      </c>
      <c r="C275" t="s">
        <v>1206</v>
      </c>
      <c r="D275">
        <v>8</v>
      </c>
    </row>
    <row r="276" spans="1:4" x14ac:dyDescent="0.55000000000000004">
      <c r="A276">
        <v>6630864892</v>
      </c>
      <c r="B276">
        <v>21</v>
      </c>
      <c r="C276" t="s">
        <v>1206</v>
      </c>
      <c r="D276">
        <v>7</v>
      </c>
    </row>
    <row r="277" spans="1:4" x14ac:dyDescent="0.55000000000000004">
      <c r="A277">
        <v>6630931041</v>
      </c>
      <c r="B277">
        <v>21</v>
      </c>
      <c r="C277" t="s">
        <v>1206</v>
      </c>
      <c r="D277">
        <v>16</v>
      </c>
    </row>
    <row r="278" spans="1:4" x14ac:dyDescent="0.55000000000000004">
      <c r="A278">
        <v>6631105418</v>
      </c>
      <c r="B278">
        <v>21</v>
      </c>
      <c r="C278" t="s">
        <v>1206</v>
      </c>
      <c r="D278">
        <v>1</v>
      </c>
    </row>
    <row r="279" spans="1:4" x14ac:dyDescent="0.55000000000000004">
      <c r="A279">
        <v>6631115681</v>
      </c>
      <c r="B279">
        <v>21</v>
      </c>
      <c r="C279" t="s">
        <v>1206</v>
      </c>
      <c r="D279">
        <v>15</v>
      </c>
    </row>
    <row r="280" spans="1:4" x14ac:dyDescent="0.55000000000000004">
      <c r="A280">
        <v>6631196948</v>
      </c>
      <c r="B280">
        <v>21</v>
      </c>
      <c r="C280" t="s">
        <v>1206</v>
      </c>
      <c r="D280">
        <v>9</v>
      </c>
    </row>
    <row r="281" spans="1:4" x14ac:dyDescent="0.55000000000000004">
      <c r="A281">
        <v>6631325655</v>
      </c>
      <c r="B281">
        <v>21</v>
      </c>
      <c r="C281" t="s">
        <v>1206</v>
      </c>
      <c r="D281">
        <v>12</v>
      </c>
    </row>
    <row r="282" spans="1:4" x14ac:dyDescent="0.55000000000000004">
      <c r="A282">
        <v>6631822638</v>
      </c>
      <c r="B282">
        <v>21</v>
      </c>
      <c r="C282" t="s">
        <v>1206</v>
      </c>
      <c r="D282">
        <v>10</v>
      </c>
    </row>
    <row r="283" spans="1:4" x14ac:dyDescent="0.55000000000000004">
      <c r="A283">
        <v>6631970393</v>
      </c>
      <c r="B283">
        <v>21</v>
      </c>
      <c r="C283" t="s">
        <v>1206</v>
      </c>
      <c r="D283">
        <v>13</v>
      </c>
    </row>
    <row r="284" spans="1:4" x14ac:dyDescent="0.55000000000000004">
      <c r="A284">
        <v>6632141965</v>
      </c>
      <c r="B284">
        <v>21</v>
      </c>
      <c r="C284" t="s">
        <v>1206</v>
      </c>
      <c r="D284">
        <v>14</v>
      </c>
    </row>
    <row r="285" spans="1:4" x14ac:dyDescent="0.55000000000000004">
      <c r="A285">
        <v>6632602247</v>
      </c>
      <c r="B285">
        <v>21</v>
      </c>
      <c r="C285" t="s">
        <v>1206</v>
      </c>
      <c r="D285">
        <v>11</v>
      </c>
    </row>
    <row r="286" spans="1:4" x14ac:dyDescent="0.55000000000000004">
      <c r="A286">
        <v>6632974266</v>
      </c>
      <c r="B286">
        <v>21</v>
      </c>
      <c r="C286" t="s">
        <v>1206</v>
      </c>
      <c r="D286">
        <v>4</v>
      </c>
    </row>
    <row r="287" spans="1:4" x14ac:dyDescent="0.55000000000000004">
      <c r="A287">
        <v>6633014574</v>
      </c>
      <c r="B287">
        <v>21</v>
      </c>
      <c r="C287" t="s">
        <v>1206</v>
      </c>
      <c r="D287">
        <v>3</v>
      </c>
    </row>
    <row r="288" spans="1:4" x14ac:dyDescent="0.55000000000000004">
      <c r="A288">
        <v>6633194239</v>
      </c>
      <c r="B288">
        <v>21</v>
      </c>
      <c r="C288" t="s">
        <v>1206</v>
      </c>
      <c r="D288">
        <v>5</v>
      </c>
    </row>
    <row r="289" spans="1:4" x14ac:dyDescent="0.55000000000000004">
      <c r="A289">
        <v>6633701208</v>
      </c>
      <c r="B289">
        <v>21</v>
      </c>
      <c r="C289" t="s">
        <v>1206</v>
      </c>
      <c r="D289">
        <v>17</v>
      </c>
    </row>
    <row r="290" spans="1:4" x14ac:dyDescent="0.55000000000000004">
      <c r="A290">
        <v>6930786322</v>
      </c>
      <c r="B290">
        <v>21</v>
      </c>
      <c r="C290" t="s">
        <v>1207</v>
      </c>
      <c r="D290">
        <v>7</v>
      </c>
    </row>
    <row r="291" spans="1:4" x14ac:dyDescent="0.55000000000000004">
      <c r="A291">
        <v>6930826311</v>
      </c>
      <c r="B291">
        <v>21</v>
      </c>
      <c r="C291" t="s">
        <v>1207</v>
      </c>
      <c r="D291">
        <v>1</v>
      </c>
    </row>
    <row r="292" spans="1:4" x14ac:dyDescent="0.55000000000000004">
      <c r="A292">
        <v>6931211616</v>
      </c>
      <c r="B292">
        <v>21</v>
      </c>
      <c r="C292" t="s">
        <v>1207</v>
      </c>
      <c r="D292">
        <v>15</v>
      </c>
    </row>
    <row r="293" spans="1:4" x14ac:dyDescent="0.55000000000000004">
      <c r="A293">
        <v>6931220993</v>
      </c>
      <c r="B293">
        <v>21</v>
      </c>
      <c r="C293" t="s">
        <v>1207</v>
      </c>
      <c r="D293">
        <v>14</v>
      </c>
    </row>
    <row r="294" spans="1:4" x14ac:dyDescent="0.55000000000000004">
      <c r="A294">
        <v>6931243609</v>
      </c>
      <c r="B294">
        <v>21</v>
      </c>
      <c r="C294" t="s">
        <v>1207</v>
      </c>
      <c r="D294">
        <v>8</v>
      </c>
    </row>
    <row r="295" spans="1:4" x14ac:dyDescent="0.55000000000000004">
      <c r="A295">
        <v>6931279763</v>
      </c>
      <c r="B295">
        <v>21</v>
      </c>
      <c r="C295" t="s">
        <v>1207</v>
      </c>
      <c r="D295">
        <v>12</v>
      </c>
    </row>
    <row r="296" spans="1:4" x14ac:dyDescent="0.55000000000000004">
      <c r="A296">
        <v>6931475836</v>
      </c>
      <c r="B296">
        <v>21</v>
      </c>
      <c r="C296" t="s">
        <v>1207</v>
      </c>
      <c r="D296">
        <v>3</v>
      </c>
    </row>
    <row r="297" spans="1:4" x14ac:dyDescent="0.55000000000000004">
      <c r="A297">
        <v>6931649169</v>
      </c>
      <c r="B297">
        <v>21</v>
      </c>
      <c r="C297" t="s">
        <v>1207</v>
      </c>
      <c r="D297">
        <v>10</v>
      </c>
    </row>
    <row r="298" spans="1:4" x14ac:dyDescent="0.55000000000000004">
      <c r="A298">
        <v>6931927615</v>
      </c>
      <c r="B298">
        <v>21</v>
      </c>
      <c r="C298" t="s">
        <v>1207</v>
      </c>
      <c r="D298">
        <v>9</v>
      </c>
    </row>
    <row r="299" spans="1:4" x14ac:dyDescent="0.55000000000000004">
      <c r="A299">
        <v>6932184943</v>
      </c>
      <c r="B299">
        <v>21</v>
      </c>
      <c r="C299" t="s">
        <v>1207</v>
      </c>
      <c r="D299">
        <v>6</v>
      </c>
    </row>
    <row r="300" spans="1:4" x14ac:dyDescent="0.55000000000000004">
      <c r="A300">
        <v>6932218794</v>
      </c>
      <c r="B300">
        <v>21</v>
      </c>
      <c r="C300" t="s">
        <v>1207</v>
      </c>
      <c r="D300">
        <v>13</v>
      </c>
    </row>
    <row r="301" spans="1:4" x14ac:dyDescent="0.55000000000000004">
      <c r="A301">
        <v>6932549989</v>
      </c>
      <c r="B301">
        <v>21</v>
      </c>
      <c r="C301" t="s">
        <v>1207</v>
      </c>
      <c r="D301">
        <v>2</v>
      </c>
    </row>
    <row r="302" spans="1:4" x14ac:dyDescent="0.55000000000000004">
      <c r="A302">
        <v>6932573234</v>
      </c>
      <c r="B302">
        <v>21</v>
      </c>
      <c r="C302" t="s">
        <v>1207</v>
      </c>
      <c r="D302">
        <v>11</v>
      </c>
    </row>
    <row r="303" spans="1:4" x14ac:dyDescent="0.55000000000000004">
      <c r="A303">
        <v>6933049879</v>
      </c>
      <c r="B303">
        <v>21</v>
      </c>
      <c r="C303" t="s">
        <v>1207</v>
      </c>
      <c r="D303">
        <v>16</v>
      </c>
    </row>
    <row r="304" spans="1:4" x14ac:dyDescent="0.55000000000000004">
      <c r="A304">
        <v>6933155168</v>
      </c>
      <c r="B304">
        <v>21</v>
      </c>
      <c r="C304" t="s">
        <v>1207</v>
      </c>
      <c r="D304">
        <v>5</v>
      </c>
    </row>
    <row r="305" spans="1:4" x14ac:dyDescent="0.55000000000000004">
      <c r="A305">
        <v>6933320321</v>
      </c>
      <c r="B305">
        <v>21</v>
      </c>
      <c r="C305" t="s">
        <v>1207</v>
      </c>
      <c r="D305">
        <v>4</v>
      </c>
    </row>
    <row r="306" spans="1:4" x14ac:dyDescent="0.55000000000000004">
      <c r="A306">
        <v>6933636367</v>
      </c>
      <c r="B306">
        <v>21</v>
      </c>
      <c r="C306" t="s">
        <v>1207</v>
      </c>
      <c r="D306">
        <v>17</v>
      </c>
    </row>
  </sheetData>
  <autoFilter ref="A1:D306" xr:uid="{00000000-0009-0000-0000-000001000000}"/>
  <pageMargins left="0.7" right="0.7" top="0.75" bottom="0.75" header="0.3" footer="0.3"/>
  <ignoredErrors>
    <ignoredError sqref="H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D392"/>
  <sheetViews>
    <sheetView workbookViewId="0">
      <selection activeCell="G4" sqref="G4:J377"/>
    </sheetView>
  </sheetViews>
  <sheetFormatPr baseColWidth="10" defaultRowHeight="14.4" x14ac:dyDescent="0.55000000000000004"/>
  <sheetData>
    <row r="1" spans="1:30" x14ac:dyDescent="0.55000000000000004">
      <c r="A1" t="s">
        <v>1182</v>
      </c>
      <c r="B1" t="s">
        <v>1183</v>
      </c>
      <c r="C1" t="s">
        <v>1298</v>
      </c>
      <c r="E1" t="s">
        <v>1299</v>
      </c>
      <c r="F1" t="s">
        <v>1300</v>
      </c>
      <c r="G1" t="s">
        <v>1301</v>
      </c>
      <c r="H1" t="s">
        <v>1302</v>
      </c>
      <c r="I1" t="s">
        <v>1303</v>
      </c>
      <c r="J1" t="s">
        <v>1304</v>
      </c>
      <c r="K1" t="s">
        <v>1305</v>
      </c>
      <c r="L1" t="s">
        <v>1306</v>
      </c>
      <c r="M1" t="s">
        <v>1307</v>
      </c>
      <c r="N1" t="s">
        <v>1308</v>
      </c>
      <c r="O1" t="s">
        <v>1309</v>
      </c>
      <c r="P1" t="s">
        <v>1310</v>
      </c>
      <c r="Q1" t="s">
        <v>1311</v>
      </c>
      <c r="R1" t="s">
        <v>1312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1212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1213</v>
      </c>
      <c r="T2" s="4">
        <v>1.0999999999999999E-2</v>
      </c>
      <c r="U2" t="s">
        <v>1214</v>
      </c>
      <c r="V2" s="4">
        <v>1.0999999999999999E-2</v>
      </c>
      <c r="W2" t="s">
        <v>1215</v>
      </c>
      <c r="X2" s="4">
        <v>2E-3</v>
      </c>
      <c r="Y2" t="s">
        <v>1214</v>
      </c>
      <c r="Z2" s="4">
        <v>2E-3</v>
      </c>
      <c r="AA2" t="s">
        <v>1216</v>
      </c>
      <c r="AB2" s="4">
        <v>8.8999999999999999E-3</v>
      </c>
      <c r="AC2" t="s">
        <v>1214</v>
      </c>
      <c r="AD2" t="s">
        <v>1217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1212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1213</v>
      </c>
      <c r="T3" s="4">
        <v>1.18E-2</v>
      </c>
      <c r="U3" t="s">
        <v>1214</v>
      </c>
      <c r="V3" s="4">
        <v>1.18E-2</v>
      </c>
      <c r="W3" t="s">
        <v>1215</v>
      </c>
      <c r="X3" s="4">
        <v>3.0999999999999999E-3</v>
      </c>
      <c r="Y3" t="s">
        <v>1214</v>
      </c>
      <c r="Z3" s="4">
        <v>3.0999999999999999E-3</v>
      </c>
      <c r="AA3" t="s">
        <v>1216</v>
      </c>
      <c r="AB3" s="4">
        <v>8.6999999999999994E-3</v>
      </c>
      <c r="AC3" t="s">
        <v>1214</v>
      </c>
      <c r="AD3" t="s">
        <v>1218</v>
      </c>
    </row>
    <row r="4" spans="1:30" x14ac:dyDescent="0.55000000000000004">
      <c r="A4">
        <v>300587342</v>
      </c>
      <c r="B4">
        <v>2</v>
      </c>
      <c r="C4">
        <v>38407</v>
      </c>
      <c r="D4" t="s">
        <v>1212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1213</v>
      </c>
      <c r="T4" s="4">
        <v>1.21E-2</v>
      </c>
      <c r="U4" t="s">
        <v>1214</v>
      </c>
      <c r="V4" s="4">
        <v>1.21E-2</v>
      </c>
      <c r="W4" t="s">
        <v>1215</v>
      </c>
      <c r="X4" s="4">
        <v>3.8E-3</v>
      </c>
      <c r="Y4" t="s">
        <v>1214</v>
      </c>
      <c r="Z4" s="4">
        <v>3.8E-3</v>
      </c>
      <c r="AA4" t="s">
        <v>1216</v>
      </c>
      <c r="AB4" s="4">
        <v>8.3000000000000001E-3</v>
      </c>
      <c r="AC4" t="s">
        <v>1214</v>
      </c>
      <c r="AD4" t="s">
        <v>1219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1212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1213</v>
      </c>
      <c r="T5" s="4">
        <v>1.2999999999999999E-2</v>
      </c>
      <c r="U5" t="s">
        <v>1214</v>
      </c>
      <c r="V5" s="4">
        <v>1.2999999999999999E-2</v>
      </c>
      <c r="W5" t="s">
        <v>1215</v>
      </c>
      <c r="X5" s="4">
        <v>3.3E-3</v>
      </c>
      <c r="Y5" t="s">
        <v>1214</v>
      </c>
      <c r="Z5" s="4">
        <v>3.3E-3</v>
      </c>
      <c r="AA5" t="s">
        <v>1216</v>
      </c>
      <c r="AB5" s="4">
        <v>9.7000000000000003E-3</v>
      </c>
      <c r="AC5" t="s">
        <v>1214</v>
      </c>
      <c r="AD5" t="s">
        <v>1220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1212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1213</v>
      </c>
      <c r="T6" s="4">
        <v>8.2000000000000007E-3</v>
      </c>
      <c r="U6" t="s">
        <v>1214</v>
      </c>
      <c r="V6" s="4">
        <v>8.2000000000000007E-3</v>
      </c>
      <c r="W6" t="s">
        <v>1215</v>
      </c>
      <c r="X6" s="4">
        <v>1.2999999999999999E-3</v>
      </c>
      <c r="Y6" t="s">
        <v>1214</v>
      </c>
      <c r="Z6" s="4">
        <v>1.2999999999999999E-3</v>
      </c>
      <c r="AA6" t="s">
        <v>1216</v>
      </c>
      <c r="AB6" s="4">
        <v>6.7999999999999996E-3</v>
      </c>
      <c r="AC6" t="s">
        <v>1214</v>
      </c>
      <c r="AD6" t="s">
        <v>1221</v>
      </c>
    </row>
    <row r="7" spans="1:30" hidden="1" x14ac:dyDescent="0.55000000000000004">
      <c r="A7">
        <v>300733659</v>
      </c>
      <c r="B7">
        <v>1</v>
      </c>
      <c r="C7">
        <v>38407</v>
      </c>
      <c r="D7" t="s">
        <v>1212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1213</v>
      </c>
      <c r="T7" s="4">
        <v>1.24E-2</v>
      </c>
      <c r="U7" t="s">
        <v>1214</v>
      </c>
      <c r="V7" s="4">
        <v>1.24E-2</v>
      </c>
      <c r="W7" t="s">
        <v>1215</v>
      </c>
      <c r="X7" s="4">
        <v>2.5000000000000001E-3</v>
      </c>
      <c r="Y7" t="s">
        <v>1214</v>
      </c>
      <c r="Z7" s="4">
        <v>2.5000000000000001E-3</v>
      </c>
      <c r="AA7" t="s">
        <v>1216</v>
      </c>
      <c r="AB7" s="4">
        <v>9.7999999999999997E-3</v>
      </c>
      <c r="AC7" t="s">
        <v>1214</v>
      </c>
      <c r="AD7" t="s">
        <v>1222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1212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1213</v>
      </c>
      <c r="T8" s="4">
        <v>1.2E-2</v>
      </c>
      <c r="U8" t="s">
        <v>1214</v>
      </c>
      <c r="V8" s="4">
        <v>1.2E-2</v>
      </c>
      <c r="W8" t="s">
        <v>1215</v>
      </c>
      <c r="X8" s="4">
        <v>3.2000000000000002E-3</v>
      </c>
      <c r="Y8" t="s">
        <v>1214</v>
      </c>
      <c r="Z8" s="4">
        <v>3.2000000000000002E-3</v>
      </c>
      <c r="AA8" t="s">
        <v>1216</v>
      </c>
      <c r="AB8" s="4">
        <v>8.8000000000000005E-3</v>
      </c>
      <c r="AC8" t="s">
        <v>1214</v>
      </c>
      <c r="AD8" t="s">
        <v>1223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1212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1213</v>
      </c>
      <c r="T9" s="4">
        <v>1.1599999999999999E-2</v>
      </c>
      <c r="U9" t="s">
        <v>1214</v>
      </c>
      <c r="V9" s="4">
        <v>1.1599999999999999E-2</v>
      </c>
      <c r="W9" t="s">
        <v>1215</v>
      </c>
      <c r="X9" s="4">
        <v>2.5999999999999999E-3</v>
      </c>
      <c r="Y9" t="s">
        <v>1214</v>
      </c>
      <c r="Z9" s="4">
        <v>2.5999999999999999E-3</v>
      </c>
      <c r="AA9" t="s">
        <v>1216</v>
      </c>
      <c r="AB9" s="4">
        <v>8.9999999999999993E-3</v>
      </c>
      <c r="AC9" t="s">
        <v>1214</v>
      </c>
      <c r="AD9" t="s">
        <v>1224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1212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1213</v>
      </c>
      <c r="T10" s="4">
        <v>1.18E-2</v>
      </c>
      <c r="U10" t="s">
        <v>1214</v>
      </c>
      <c r="V10" s="4">
        <v>1.18E-2</v>
      </c>
      <c r="W10" t="s">
        <v>1215</v>
      </c>
      <c r="X10" s="4">
        <v>2.3999999999999998E-3</v>
      </c>
      <c r="Y10" t="s">
        <v>1214</v>
      </c>
      <c r="Z10" s="4">
        <v>2.3999999999999998E-3</v>
      </c>
      <c r="AA10" t="s">
        <v>1216</v>
      </c>
      <c r="AB10" s="4">
        <v>9.2999999999999992E-3</v>
      </c>
      <c r="AC10" t="s">
        <v>1214</v>
      </c>
      <c r="AD10" t="s">
        <v>1225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1212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1213</v>
      </c>
      <c r="T11" s="4">
        <v>1.17E-2</v>
      </c>
      <c r="U11" t="s">
        <v>1214</v>
      </c>
      <c r="V11" s="4">
        <v>1.17E-2</v>
      </c>
      <c r="W11" t="s">
        <v>1215</v>
      </c>
      <c r="X11" s="4">
        <v>2.3999999999999998E-3</v>
      </c>
      <c r="Y11" t="s">
        <v>1214</v>
      </c>
      <c r="Z11" s="4">
        <v>2.3999999999999998E-3</v>
      </c>
      <c r="AA11" t="s">
        <v>1216</v>
      </c>
      <c r="AB11" s="4">
        <v>9.1999999999999998E-3</v>
      </c>
      <c r="AC11" t="s">
        <v>1214</v>
      </c>
      <c r="AD11" t="s">
        <v>1226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1212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1213</v>
      </c>
      <c r="T12" s="4">
        <v>7.9000000000000008E-3</v>
      </c>
      <c r="U12" t="s">
        <v>1214</v>
      </c>
      <c r="V12" s="4">
        <v>7.9000000000000008E-3</v>
      </c>
      <c r="W12" t="s">
        <v>1215</v>
      </c>
      <c r="X12" s="4">
        <v>1.2999999999999999E-3</v>
      </c>
      <c r="Y12" t="s">
        <v>1214</v>
      </c>
      <c r="Z12" s="4">
        <v>1.2999999999999999E-3</v>
      </c>
      <c r="AA12" t="s">
        <v>1216</v>
      </c>
      <c r="AB12" s="4">
        <v>6.6E-3</v>
      </c>
      <c r="AC12" t="s">
        <v>1214</v>
      </c>
      <c r="AD12" t="s">
        <v>1227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1212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1213</v>
      </c>
      <c r="T13" s="4">
        <v>1.2E-2</v>
      </c>
      <c r="U13" t="s">
        <v>1214</v>
      </c>
      <c r="V13" s="4">
        <v>1.2E-2</v>
      </c>
      <c r="W13" t="s">
        <v>1215</v>
      </c>
      <c r="X13" s="4">
        <v>2.3999999999999998E-3</v>
      </c>
      <c r="Y13" t="s">
        <v>1214</v>
      </c>
      <c r="Z13" s="4">
        <v>2.3999999999999998E-3</v>
      </c>
      <c r="AA13" t="s">
        <v>1216</v>
      </c>
      <c r="AB13" s="4">
        <v>9.4999999999999998E-3</v>
      </c>
      <c r="AC13" t="s">
        <v>1214</v>
      </c>
      <c r="AD13" t="s">
        <v>1228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1212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1213</v>
      </c>
      <c r="T14" s="4">
        <v>1.23E-2</v>
      </c>
      <c r="U14" t="s">
        <v>1214</v>
      </c>
      <c r="V14" s="4">
        <v>1.23E-2</v>
      </c>
      <c r="W14" t="s">
        <v>1215</v>
      </c>
      <c r="X14" s="4">
        <v>2.3999999999999998E-3</v>
      </c>
      <c r="Y14" t="s">
        <v>1214</v>
      </c>
      <c r="Z14" s="4">
        <v>2.3999999999999998E-3</v>
      </c>
      <c r="AA14" t="s">
        <v>1216</v>
      </c>
      <c r="AB14" s="4">
        <v>9.9000000000000008E-3</v>
      </c>
      <c r="AC14" t="s">
        <v>1214</v>
      </c>
      <c r="AD14" t="s">
        <v>1229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1212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1213</v>
      </c>
      <c r="T15" s="4">
        <v>1.03E-2</v>
      </c>
      <c r="U15" t="s">
        <v>1214</v>
      </c>
      <c r="V15" s="4">
        <v>1.03E-2</v>
      </c>
      <c r="W15" t="s">
        <v>1215</v>
      </c>
      <c r="X15" s="4">
        <v>2.3999999999999998E-3</v>
      </c>
      <c r="Y15" t="s">
        <v>1214</v>
      </c>
      <c r="Z15" s="4">
        <v>2.3999999999999998E-3</v>
      </c>
      <c r="AA15" t="s">
        <v>1216</v>
      </c>
      <c r="AB15" s="4">
        <v>7.9000000000000008E-3</v>
      </c>
      <c r="AC15" t="s">
        <v>1214</v>
      </c>
      <c r="AD15" t="s">
        <v>1230</v>
      </c>
    </row>
    <row r="16" spans="1:30" hidden="1" x14ac:dyDescent="0.55000000000000004">
      <c r="A16">
        <v>301168117</v>
      </c>
      <c r="B16">
        <v>17</v>
      </c>
      <c r="C16">
        <v>38408</v>
      </c>
      <c r="D16" t="s">
        <v>1212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1213</v>
      </c>
      <c r="T16" s="4">
        <v>1.1299999999999999E-2</v>
      </c>
      <c r="U16" t="s">
        <v>1214</v>
      </c>
      <c r="V16" s="4">
        <v>1.1299999999999999E-2</v>
      </c>
      <c r="W16" t="s">
        <v>1215</v>
      </c>
      <c r="X16" s="4">
        <v>3.0999999999999999E-3</v>
      </c>
      <c r="Y16" t="s">
        <v>1214</v>
      </c>
      <c r="Z16" s="4">
        <v>3.0999999999999999E-3</v>
      </c>
      <c r="AA16" t="s">
        <v>1216</v>
      </c>
      <c r="AB16" s="4">
        <v>8.0999999999999996E-3</v>
      </c>
      <c r="AC16" t="s">
        <v>1214</v>
      </c>
      <c r="AD16" t="s">
        <v>1231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1212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1213</v>
      </c>
      <c r="T17" s="4">
        <v>2.4400000000000002E-2</v>
      </c>
      <c r="U17" t="s">
        <v>1214</v>
      </c>
      <c r="V17" s="4">
        <v>2.4400000000000002E-2</v>
      </c>
      <c r="W17" t="s">
        <v>1215</v>
      </c>
      <c r="X17" s="4">
        <v>1.12E-2</v>
      </c>
      <c r="Y17" t="s">
        <v>1214</v>
      </c>
      <c r="Z17" s="4">
        <v>1.12E-2</v>
      </c>
      <c r="AA17" t="s">
        <v>1216</v>
      </c>
      <c r="AB17" s="4">
        <v>1.32E-2</v>
      </c>
      <c r="AC17" t="s">
        <v>1214</v>
      </c>
      <c r="AD17" t="s">
        <v>1232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1212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1213</v>
      </c>
      <c r="T18" s="4">
        <v>1.21E-2</v>
      </c>
      <c r="U18" t="s">
        <v>1214</v>
      </c>
      <c r="V18" s="4">
        <v>1.21E-2</v>
      </c>
      <c r="W18" t="s">
        <v>1215</v>
      </c>
      <c r="X18" s="4">
        <v>2.5999999999999999E-3</v>
      </c>
      <c r="Y18" t="s">
        <v>1214</v>
      </c>
      <c r="Z18" s="4">
        <v>2.5999999999999999E-3</v>
      </c>
      <c r="AA18" t="s">
        <v>1216</v>
      </c>
      <c r="AB18" s="4">
        <v>9.4000000000000004E-3</v>
      </c>
      <c r="AC18" t="s">
        <v>1214</v>
      </c>
      <c r="AD18" t="s">
        <v>1233</v>
      </c>
    </row>
    <row r="19" spans="1:30" hidden="1" x14ac:dyDescent="0.55000000000000004">
      <c r="A19">
        <v>600423574</v>
      </c>
      <c r="B19">
        <v>8</v>
      </c>
      <c r="C19">
        <v>76807</v>
      </c>
      <c r="D19" t="s">
        <v>1212</v>
      </c>
      <c r="E19">
        <v>0.18</v>
      </c>
      <c r="F19">
        <v>1</v>
      </c>
      <c r="G19">
        <v>590877</v>
      </c>
      <c r="H19">
        <v>19067118</v>
      </c>
      <c r="I19">
        <v>58979</v>
      </c>
      <c r="J19">
        <v>136798</v>
      </c>
      <c r="K19">
        <v>0</v>
      </c>
      <c r="L19">
        <v>96541</v>
      </c>
      <c r="M19">
        <v>422840</v>
      </c>
      <c r="N19">
        <v>9404834</v>
      </c>
      <c r="O19">
        <v>38737</v>
      </c>
      <c r="P19">
        <v>48582</v>
      </c>
      <c r="Q19">
        <v>0</v>
      </c>
      <c r="R19">
        <v>28335</v>
      </c>
      <c r="S19" t="s">
        <v>1213</v>
      </c>
      <c r="T19" s="4">
        <v>9.9000000000000008E-3</v>
      </c>
      <c r="U19" t="s">
        <v>1214</v>
      </c>
      <c r="V19" s="4">
        <v>8.8000000000000005E-3</v>
      </c>
      <c r="W19" t="s">
        <v>1215</v>
      </c>
      <c r="X19" s="4">
        <v>3.0000000000000001E-3</v>
      </c>
      <c r="Y19" t="s">
        <v>1214</v>
      </c>
      <c r="Z19" s="4">
        <v>3.8999999999999998E-3</v>
      </c>
      <c r="AA19" t="s">
        <v>1216</v>
      </c>
      <c r="AB19" s="4">
        <v>6.8999999999999999E-3</v>
      </c>
      <c r="AC19" t="s">
        <v>1214</v>
      </c>
      <c r="AD19" t="s">
        <v>1234</v>
      </c>
    </row>
    <row r="20" spans="1:30" hidden="1" x14ac:dyDescent="0.55000000000000004">
      <c r="A20">
        <v>600541254</v>
      </c>
      <c r="B20">
        <v>11</v>
      </c>
      <c r="C20">
        <v>76807</v>
      </c>
      <c r="D20" t="s">
        <v>1212</v>
      </c>
      <c r="E20">
        <v>0.18</v>
      </c>
      <c r="F20">
        <v>1</v>
      </c>
      <c r="G20">
        <v>469842</v>
      </c>
      <c r="H20">
        <v>19190284</v>
      </c>
      <c r="I20">
        <v>53135</v>
      </c>
      <c r="J20">
        <v>110761</v>
      </c>
      <c r="K20">
        <v>0</v>
      </c>
      <c r="L20">
        <v>82650</v>
      </c>
      <c r="M20">
        <v>300898</v>
      </c>
      <c r="N20">
        <v>9528945</v>
      </c>
      <c r="O20">
        <v>22627</v>
      </c>
      <c r="P20">
        <v>24451</v>
      </c>
      <c r="Q20">
        <v>0</v>
      </c>
      <c r="R20">
        <v>17558</v>
      </c>
      <c r="S20" t="s">
        <v>1213</v>
      </c>
      <c r="T20" s="4">
        <v>8.3000000000000001E-3</v>
      </c>
      <c r="U20" t="s">
        <v>1214</v>
      </c>
      <c r="V20" s="4">
        <v>4.7000000000000002E-3</v>
      </c>
      <c r="W20" t="s">
        <v>1215</v>
      </c>
      <c r="X20" s="4">
        <v>2.7000000000000001E-3</v>
      </c>
      <c r="Y20" t="s">
        <v>1214</v>
      </c>
      <c r="Z20" s="4">
        <v>2.3E-3</v>
      </c>
      <c r="AA20" t="s">
        <v>1216</v>
      </c>
      <c r="AB20" s="4">
        <v>5.5999999999999999E-3</v>
      </c>
      <c r="AC20" t="s">
        <v>1214</v>
      </c>
      <c r="AD20" t="s">
        <v>1235</v>
      </c>
    </row>
    <row r="21" spans="1:30" x14ac:dyDescent="0.55000000000000004">
      <c r="A21">
        <v>600586925</v>
      </c>
      <c r="B21">
        <v>2</v>
      </c>
      <c r="C21">
        <v>76807</v>
      </c>
      <c r="D21" t="s">
        <v>1212</v>
      </c>
      <c r="E21">
        <v>0.18</v>
      </c>
      <c r="F21">
        <v>1</v>
      </c>
      <c r="G21">
        <v>497124</v>
      </c>
      <c r="H21">
        <v>19162811</v>
      </c>
      <c r="I21">
        <v>67846</v>
      </c>
      <c r="J21">
        <v>112187</v>
      </c>
      <c r="K21">
        <v>0</v>
      </c>
      <c r="L21">
        <v>80167</v>
      </c>
      <c r="M21">
        <v>315761</v>
      </c>
      <c r="N21">
        <v>9513853</v>
      </c>
      <c r="O21">
        <v>30481</v>
      </c>
      <c r="P21">
        <v>29878</v>
      </c>
      <c r="Q21">
        <v>0</v>
      </c>
      <c r="R21">
        <v>17302</v>
      </c>
      <c r="S21" t="s">
        <v>1213</v>
      </c>
      <c r="T21" s="4">
        <v>9.1000000000000004E-3</v>
      </c>
      <c r="U21" t="s">
        <v>1214</v>
      </c>
      <c r="V21" s="4">
        <v>6.1000000000000004E-3</v>
      </c>
      <c r="W21" t="s">
        <v>1215</v>
      </c>
      <c r="X21" s="4">
        <v>3.3999999999999998E-3</v>
      </c>
      <c r="Y21" t="s">
        <v>1214</v>
      </c>
      <c r="Z21" s="4">
        <v>3.0999999999999999E-3</v>
      </c>
      <c r="AA21" t="s">
        <v>1216</v>
      </c>
      <c r="AB21" s="4">
        <v>5.7000000000000002E-3</v>
      </c>
      <c r="AC21" t="s">
        <v>1214</v>
      </c>
      <c r="AD21" t="s">
        <v>1236</v>
      </c>
    </row>
    <row r="22" spans="1:30" hidden="1" x14ac:dyDescent="0.55000000000000004">
      <c r="A22">
        <v>600601459</v>
      </c>
      <c r="B22">
        <v>6</v>
      </c>
      <c r="C22">
        <v>76807</v>
      </c>
      <c r="D22" t="s">
        <v>1212</v>
      </c>
      <c r="E22">
        <v>0.18</v>
      </c>
      <c r="F22">
        <v>1</v>
      </c>
      <c r="G22">
        <v>624725</v>
      </c>
      <c r="H22">
        <v>19034889</v>
      </c>
      <c r="I22">
        <v>54582</v>
      </c>
      <c r="J22">
        <v>138508</v>
      </c>
      <c r="K22">
        <v>0</v>
      </c>
      <c r="L22">
        <v>99056</v>
      </c>
      <c r="M22">
        <v>422379</v>
      </c>
      <c r="N22">
        <v>9407222</v>
      </c>
      <c r="O22">
        <v>21698</v>
      </c>
      <c r="P22">
        <v>42816</v>
      </c>
      <c r="Q22">
        <v>0</v>
      </c>
      <c r="R22">
        <v>28663</v>
      </c>
      <c r="S22" t="s">
        <v>1213</v>
      </c>
      <c r="T22" s="4">
        <v>9.7999999999999997E-3</v>
      </c>
      <c r="U22" t="s">
        <v>1214</v>
      </c>
      <c r="V22" s="4">
        <v>6.4999999999999997E-3</v>
      </c>
      <c r="W22" t="s">
        <v>1215</v>
      </c>
      <c r="X22" s="4">
        <v>2.7000000000000001E-3</v>
      </c>
      <c r="Y22" t="s">
        <v>1214</v>
      </c>
      <c r="Z22" s="4">
        <v>2.2000000000000001E-3</v>
      </c>
      <c r="AA22" t="s">
        <v>1216</v>
      </c>
      <c r="AB22" s="4">
        <v>7.0000000000000001E-3</v>
      </c>
      <c r="AC22" t="s">
        <v>1214</v>
      </c>
      <c r="AD22" t="s">
        <v>1237</v>
      </c>
    </row>
    <row r="23" spans="1:30" hidden="1" x14ac:dyDescent="0.55000000000000004">
      <c r="A23">
        <v>600697802</v>
      </c>
      <c r="B23">
        <v>4</v>
      </c>
      <c r="C23">
        <v>76807</v>
      </c>
      <c r="D23" t="s">
        <v>1212</v>
      </c>
      <c r="E23">
        <v>0.18</v>
      </c>
      <c r="F23">
        <v>1</v>
      </c>
      <c r="G23">
        <v>184174</v>
      </c>
      <c r="H23">
        <v>19475700</v>
      </c>
      <c r="I23">
        <v>15684</v>
      </c>
      <c r="J23">
        <v>78617</v>
      </c>
      <c r="K23">
        <v>0</v>
      </c>
      <c r="L23">
        <v>70205</v>
      </c>
      <c r="M23">
        <v>81948</v>
      </c>
      <c r="N23">
        <v>9747563</v>
      </c>
      <c r="O23">
        <v>2613</v>
      </c>
      <c r="P23">
        <v>10940</v>
      </c>
      <c r="Q23">
        <v>0</v>
      </c>
      <c r="R23">
        <v>10865</v>
      </c>
      <c r="S23" t="s">
        <v>1213</v>
      </c>
      <c r="T23" s="4">
        <v>4.7000000000000002E-3</v>
      </c>
      <c r="U23" t="s">
        <v>1214</v>
      </c>
      <c r="V23" s="4">
        <v>1.2999999999999999E-3</v>
      </c>
      <c r="W23" t="s">
        <v>1215</v>
      </c>
      <c r="X23" s="4">
        <v>6.9999999999999999E-4</v>
      </c>
      <c r="Y23" t="s">
        <v>1214</v>
      </c>
      <c r="Z23" s="4">
        <v>2.0000000000000001E-4</v>
      </c>
      <c r="AA23" t="s">
        <v>1216</v>
      </c>
      <c r="AB23" s="4">
        <v>3.8999999999999998E-3</v>
      </c>
      <c r="AC23" t="s">
        <v>1214</v>
      </c>
      <c r="AD23" t="s">
        <v>1238</v>
      </c>
    </row>
    <row r="24" spans="1:30" hidden="1" x14ac:dyDescent="0.55000000000000004">
      <c r="A24">
        <v>600733314</v>
      </c>
      <c r="B24">
        <v>1</v>
      </c>
      <c r="C24">
        <v>76807</v>
      </c>
      <c r="D24" t="s">
        <v>1212</v>
      </c>
      <c r="E24">
        <v>0.18</v>
      </c>
      <c r="F24">
        <v>1</v>
      </c>
      <c r="G24">
        <v>626944</v>
      </c>
      <c r="H24">
        <v>19032715</v>
      </c>
      <c r="I24">
        <v>52052</v>
      </c>
      <c r="J24">
        <v>142783</v>
      </c>
      <c r="K24">
        <v>0</v>
      </c>
      <c r="L24">
        <v>104472</v>
      </c>
      <c r="M24">
        <v>436351</v>
      </c>
      <c r="N24">
        <v>9393084</v>
      </c>
      <c r="O24">
        <v>26821</v>
      </c>
      <c r="P24">
        <v>45803</v>
      </c>
      <c r="Q24">
        <v>0</v>
      </c>
      <c r="R24">
        <v>28742</v>
      </c>
      <c r="S24" t="s">
        <v>1213</v>
      </c>
      <c r="T24" s="4">
        <v>9.9000000000000008E-3</v>
      </c>
      <c r="U24" t="s">
        <v>1214</v>
      </c>
      <c r="V24" s="4">
        <v>7.3000000000000001E-3</v>
      </c>
      <c r="W24" t="s">
        <v>1215</v>
      </c>
      <c r="X24" s="4">
        <v>2.5999999999999999E-3</v>
      </c>
      <c r="Y24" t="s">
        <v>1214</v>
      </c>
      <c r="Z24" s="4">
        <v>2.7000000000000001E-3</v>
      </c>
      <c r="AA24" t="s">
        <v>1216</v>
      </c>
      <c r="AB24" s="4">
        <v>7.1999999999999998E-3</v>
      </c>
      <c r="AC24" t="s">
        <v>1214</v>
      </c>
      <c r="AD24" t="s">
        <v>1239</v>
      </c>
    </row>
    <row r="25" spans="1:30" hidden="1" x14ac:dyDescent="0.55000000000000004">
      <c r="A25">
        <v>600752568</v>
      </c>
      <c r="B25">
        <v>7</v>
      </c>
      <c r="C25">
        <v>76807</v>
      </c>
      <c r="D25" t="s">
        <v>1212</v>
      </c>
      <c r="E25">
        <v>0.18</v>
      </c>
      <c r="F25">
        <v>1</v>
      </c>
      <c r="G25">
        <v>605064</v>
      </c>
      <c r="H25">
        <v>19054859</v>
      </c>
      <c r="I25">
        <v>51896</v>
      </c>
      <c r="J25">
        <v>135493</v>
      </c>
      <c r="K25">
        <v>0</v>
      </c>
      <c r="L25">
        <v>88139</v>
      </c>
      <c r="M25">
        <v>424616</v>
      </c>
      <c r="N25">
        <v>9405080</v>
      </c>
      <c r="O25">
        <v>20304</v>
      </c>
      <c r="P25">
        <v>48541</v>
      </c>
      <c r="Q25">
        <v>0</v>
      </c>
      <c r="R25">
        <v>20542</v>
      </c>
      <c r="S25" t="s">
        <v>1213</v>
      </c>
      <c r="T25" s="4">
        <v>9.4999999999999998E-3</v>
      </c>
      <c r="U25" t="s">
        <v>1214</v>
      </c>
      <c r="V25" s="4">
        <v>7.0000000000000001E-3</v>
      </c>
      <c r="W25" t="s">
        <v>1215</v>
      </c>
      <c r="X25" s="4">
        <v>2.5999999999999999E-3</v>
      </c>
      <c r="Y25" t="s">
        <v>1214</v>
      </c>
      <c r="Z25" s="4">
        <v>2E-3</v>
      </c>
      <c r="AA25" t="s">
        <v>1216</v>
      </c>
      <c r="AB25" s="4">
        <v>6.7999999999999996E-3</v>
      </c>
      <c r="AC25" t="s">
        <v>1214</v>
      </c>
      <c r="AD25" t="s">
        <v>1234</v>
      </c>
    </row>
    <row r="26" spans="1:30" hidden="1" x14ac:dyDescent="0.55000000000000004">
      <c r="A26">
        <v>600800747</v>
      </c>
      <c r="B26">
        <v>14</v>
      </c>
      <c r="C26">
        <v>76807</v>
      </c>
      <c r="D26" t="s">
        <v>1212</v>
      </c>
      <c r="E26">
        <v>0.18</v>
      </c>
      <c r="F26">
        <v>1</v>
      </c>
      <c r="G26">
        <v>596262</v>
      </c>
      <c r="H26">
        <v>19063787</v>
      </c>
      <c r="I26">
        <v>58132</v>
      </c>
      <c r="J26">
        <v>143428</v>
      </c>
      <c r="K26">
        <v>0</v>
      </c>
      <c r="L26">
        <v>98680</v>
      </c>
      <c r="M26">
        <v>419200</v>
      </c>
      <c r="N26">
        <v>9410622</v>
      </c>
      <c r="O26">
        <v>32404</v>
      </c>
      <c r="P26">
        <v>54602</v>
      </c>
      <c r="Q26">
        <v>0</v>
      </c>
      <c r="R26">
        <v>27913</v>
      </c>
      <c r="S26" t="s">
        <v>1213</v>
      </c>
      <c r="T26" s="4">
        <v>1.0200000000000001E-2</v>
      </c>
      <c r="U26" t="s">
        <v>1214</v>
      </c>
      <c r="V26" s="4">
        <v>8.8000000000000005E-3</v>
      </c>
      <c r="W26" t="s">
        <v>1215</v>
      </c>
      <c r="X26" s="4">
        <v>2.8999999999999998E-3</v>
      </c>
      <c r="Y26" t="s">
        <v>1214</v>
      </c>
      <c r="Z26" s="4">
        <v>3.2000000000000002E-3</v>
      </c>
      <c r="AA26" t="s">
        <v>1216</v>
      </c>
      <c r="AB26" s="4">
        <v>7.1999999999999998E-3</v>
      </c>
      <c r="AC26" t="s">
        <v>1214</v>
      </c>
      <c r="AD26" t="s">
        <v>1240</v>
      </c>
    </row>
    <row r="27" spans="1:30" hidden="1" x14ac:dyDescent="0.55000000000000004">
      <c r="A27">
        <v>600813691</v>
      </c>
      <c r="B27">
        <v>15</v>
      </c>
      <c r="C27">
        <v>76807</v>
      </c>
      <c r="D27" t="s">
        <v>1212</v>
      </c>
      <c r="E27">
        <v>0.18</v>
      </c>
      <c r="F27">
        <v>1</v>
      </c>
      <c r="G27">
        <v>601626</v>
      </c>
      <c r="H27">
        <v>19058284</v>
      </c>
      <c r="I27">
        <v>78409</v>
      </c>
      <c r="J27">
        <v>149531</v>
      </c>
      <c r="K27">
        <v>0</v>
      </c>
      <c r="L27">
        <v>102112</v>
      </c>
      <c r="M27">
        <v>430933</v>
      </c>
      <c r="N27">
        <v>9394246</v>
      </c>
      <c r="O27">
        <v>54301</v>
      </c>
      <c r="P27">
        <v>55366</v>
      </c>
      <c r="Q27">
        <v>0</v>
      </c>
      <c r="R27">
        <v>25589</v>
      </c>
      <c r="S27" t="s">
        <v>1213</v>
      </c>
      <c r="T27" s="4">
        <v>1.15E-2</v>
      </c>
      <c r="U27" t="s">
        <v>1214</v>
      </c>
      <c r="V27" s="4">
        <v>1.11E-2</v>
      </c>
      <c r="W27" t="s">
        <v>1215</v>
      </c>
      <c r="X27" s="4">
        <v>3.8999999999999998E-3</v>
      </c>
      <c r="Y27" t="s">
        <v>1214</v>
      </c>
      <c r="Z27" s="4">
        <v>5.4999999999999997E-3</v>
      </c>
      <c r="AA27" t="s">
        <v>1216</v>
      </c>
      <c r="AB27" s="4">
        <v>7.6E-3</v>
      </c>
      <c r="AC27" t="s">
        <v>1214</v>
      </c>
      <c r="AD27" t="s">
        <v>1241</v>
      </c>
    </row>
    <row r="28" spans="1:30" hidden="1" x14ac:dyDescent="0.55000000000000004">
      <c r="A28">
        <v>600831482</v>
      </c>
      <c r="B28">
        <v>16</v>
      </c>
      <c r="C28">
        <v>76808</v>
      </c>
      <c r="D28" t="s">
        <v>1212</v>
      </c>
      <c r="E28">
        <v>0.18</v>
      </c>
      <c r="F28">
        <v>1</v>
      </c>
      <c r="G28">
        <v>627785</v>
      </c>
      <c r="H28">
        <v>19030359</v>
      </c>
      <c r="I28">
        <v>76369</v>
      </c>
      <c r="J28">
        <v>145401</v>
      </c>
      <c r="K28">
        <v>0</v>
      </c>
      <c r="L28">
        <v>97047</v>
      </c>
      <c r="M28">
        <v>445344</v>
      </c>
      <c r="N28">
        <v>9382555</v>
      </c>
      <c r="O28">
        <v>52176</v>
      </c>
      <c r="P28">
        <v>53137</v>
      </c>
      <c r="Q28">
        <v>0</v>
      </c>
      <c r="R28">
        <v>26417</v>
      </c>
      <c r="S28" t="s">
        <v>1213</v>
      </c>
      <c r="T28" s="4">
        <v>1.12E-2</v>
      </c>
      <c r="U28" t="s">
        <v>1214</v>
      </c>
      <c r="V28" s="4">
        <v>1.0699999999999999E-2</v>
      </c>
      <c r="W28" t="s">
        <v>1215</v>
      </c>
      <c r="X28" s="4">
        <v>3.8E-3</v>
      </c>
      <c r="Y28" t="s">
        <v>1214</v>
      </c>
      <c r="Z28" s="4">
        <v>5.3E-3</v>
      </c>
      <c r="AA28" t="s">
        <v>1216</v>
      </c>
      <c r="AB28" s="4">
        <v>7.3000000000000001E-3</v>
      </c>
      <c r="AC28" t="s">
        <v>1214</v>
      </c>
      <c r="AD28" t="s">
        <v>1242</v>
      </c>
    </row>
    <row r="29" spans="1:30" hidden="1" x14ac:dyDescent="0.55000000000000004">
      <c r="A29">
        <v>600907555</v>
      </c>
      <c r="B29">
        <v>10</v>
      </c>
      <c r="C29">
        <v>76807</v>
      </c>
      <c r="D29" t="s">
        <v>1212</v>
      </c>
      <c r="E29">
        <v>0.18</v>
      </c>
      <c r="F29">
        <v>1</v>
      </c>
      <c r="G29">
        <v>645711</v>
      </c>
      <c r="H29">
        <v>19014148</v>
      </c>
      <c r="I29">
        <v>53926</v>
      </c>
      <c r="J29">
        <v>145134</v>
      </c>
      <c r="K29">
        <v>0</v>
      </c>
      <c r="L29">
        <v>100427</v>
      </c>
      <c r="M29">
        <v>458500</v>
      </c>
      <c r="N29">
        <v>9371178</v>
      </c>
      <c r="O29">
        <v>30152</v>
      </c>
      <c r="P29">
        <v>53838</v>
      </c>
      <c r="Q29">
        <v>0</v>
      </c>
      <c r="R29">
        <v>28618</v>
      </c>
      <c r="S29" t="s">
        <v>1213</v>
      </c>
      <c r="T29" s="4">
        <v>1.01E-2</v>
      </c>
      <c r="U29" t="s">
        <v>1214</v>
      </c>
      <c r="V29" s="4">
        <v>8.5000000000000006E-3</v>
      </c>
      <c r="W29" t="s">
        <v>1215</v>
      </c>
      <c r="X29" s="4">
        <v>2.7000000000000001E-3</v>
      </c>
      <c r="Y29" t="s">
        <v>1214</v>
      </c>
      <c r="Z29" s="4">
        <v>3.0000000000000001E-3</v>
      </c>
      <c r="AA29" t="s">
        <v>1216</v>
      </c>
      <c r="AB29" s="4">
        <v>7.3000000000000001E-3</v>
      </c>
      <c r="AC29" t="s">
        <v>1214</v>
      </c>
      <c r="AD29" t="s">
        <v>1242</v>
      </c>
    </row>
    <row r="30" spans="1:30" hidden="1" x14ac:dyDescent="0.55000000000000004">
      <c r="A30">
        <v>600943755</v>
      </c>
      <c r="B30">
        <v>12</v>
      </c>
      <c r="C30">
        <v>76807</v>
      </c>
      <c r="D30" t="s">
        <v>1212</v>
      </c>
      <c r="E30">
        <v>0.18</v>
      </c>
      <c r="F30">
        <v>1</v>
      </c>
      <c r="G30">
        <v>182851</v>
      </c>
      <c r="H30">
        <v>19477009</v>
      </c>
      <c r="I30">
        <v>15682</v>
      </c>
      <c r="J30">
        <v>76087</v>
      </c>
      <c r="K30">
        <v>0</v>
      </c>
      <c r="L30">
        <v>70483</v>
      </c>
      <c r="M30">
        <v>81950</v>
      </c>
      <c r="N30">
        <v>9747561</v>
      </c>
      <c r="O30">
        <v>2611</v>
      </c>
      <c r="P30">
        <v>10885</v>
      </c>
      <c r="Q30">
        <v>0</v>
      </c>
      <c r="R30">
        <v>10810</v>
      </c>
      <c r="S30" t="s">
        <v>1213</v>
      </c>
      <c r="T30" s="4">
        <v>4.5999999999999999E-3</v>
      </c>
      <c r="U30" t="s">
        <v>1214</v>
      </c>
      <c r="V30" s="4">
        <v>1.2999999999999999E-3</v>
      </c>
      <c r="W30" t="s">
        <v>1215</v>
      </c>
      <c r="X30" s="4">
        <v>6.9999999999999999E-4</v>
      </c>
      <c r="Y30" t="s">
        <v>1214</v>
      </c>
      <c r="Z30" s="4">
        <v>2.0000000000000001E-4</v>
      </c>
      <c r="AA30" t="s">
        <v>1216</v>
      </c>
      <c r="AB30" s="4">
        <v>3.8E-3</v>
      </c>
      <c r="AC30" t="s">
        <v>1214</v>
      </c>
      <c r="AD30" t="s">
        <v>1238</v>
      </c>
    </row>
    <row r="31" spans="1:30" hidden="1" x14ac:dyDescent="0.55000000000000004">
      <c r="A31">
        <v>601059209</v>
      </c>
      <c r="B31">
        <v>9</v>
      </c>
      <c r="C31">
        <v>76807</v>
      </c>
      <c r="D31" t="s">
        <v>1212</v>
      </c>
      <c r="E31">
        <v>0.18</v>
      </c>
      <c r="F31">
        <v>1</v>
      </c>
      <c r="G31">
        <v>636071</v>
      </c>
      <c r="H31">
        <v>19021768</v>
      </c>
      <c r="I31">
        <v>81343</v>
      </c>
      <c r="J31">
        <v>146967</v>
      </c>
      <c r="K31">
        <v>0</v>
      </c>
      <c r="L31">
        <v>99550</v>
      </c>
      <c r="M31">
        <v>450953</v>
      </c>
      <c r="N31">
        <v>9376885</v>
      </c>
      <c r="O31">
        <v>57146</v>
      </c>
      <c r="P31">
        <v>49597</v>
      </c>
      <c r="Q31">
        <v>0</v>
      </c>
      <c r="R31">
        <v>24132</v>
      </c>
      <c r="S31" t="s">
        <v>1213</v>
      </c>
      <c r="T31" s="4">
        <v>1.1599999999999999E-2</v>
      </c>
      <c r="U31" t="s">
        <v>1214</v>
      </c>
      <c r="V31" s="4">
        <v>1.0800000000000001E-2</v>
      </c>
      <c r="W31" t="s">
        <v>1215</v>
      </c>
      <c r="X31" s="4">
        <v>4.1000000000000003E-3</v>
      </c>
      <c r="Y31" t="s">
        <v>1214</v>
      </c>
      <c r="Z31" s="4">
        <v>5.7999999999999996E-3</v>
      </c>
      <c r="AA31" t="s">
        <v>1216</v>
      </c>
      <c r="AB31" s="4">
        <v>7.4000000000000003E-3</v>
      </c>
      <c r="AC31" t="s">
        <v>1214</v>
      </c>
      <c r="AD31" t="s">
        <v>1243</v>
      </c>
    </row>
    <row r="32" spans="1:30" hidden="1" x14ac:dyDescent="0.55000000000000004">
      <c r="A32">
        <v>601065482</v>
      </c>
      <c r="B32">
        <v>5</v>
      </c>
      <c r="C32">
        <v>76807</v>
      </c>
      <c r="D32" t="s">
        <v>1212</v>
      </c>
      <c r="E32">
        <v>0.18</v>
      </c>
      <c r="F32">
        <v>1</v>
      </c>
      <c r="G32">
        <v>358160</v>
      </c>
      <c r="H32">
        <v>19302151</v>
      </c>
      <c r="I32">
        <v>53610</v>
      </c>
      <c r="J32">
        <v>99421</v>
      </c>
      <c r="K32">
        <v>0</v>
      </c>
      <c r="L32">
        <v>72252</v>
      </c>
      <c r="M32">
        <v>202446</v>
      </c>
      <c r="N32">
        <v>9627553</v>
      </c>
      <c r="O32">
        <v>29576</v>
      </c>
      <c r="P32">
        <v>21487</v>
      </c>
      <c r="Q32">
        <v>0</v>
      </c>
      <c r="R32">
        <v>10725</v>
      </c>
      <c r="S32" t="s">
        <v>1213</v>
      </c>
      <c r="T32" s="4">
        <v>7.7000000000000002E-3</v>
      </c>
      <c r="U32" t="s">
        <v>1214</v>
      </c>
      <c r="V32" s="4">
        <v>5.1000000000000004E-3</v>
      </c>
      <c r="W32" t="s">
        <v>1215</v>
      </c>
      <c r="X32" s="4">
        <v>2.7000000000000001E-3</v>
      </c>
      <c r="Y32" t="s">
        <v>1214</v>
      </c>
      <c r="Z32" s="4">
        <v>3.0000000000000001E-3</v>
      </c>
      <c r="AA32" t="s">
        <v>1216</v>
      </c>
      <c r="AB32" s="4">
        <v>5.0000000000000001E-3</v>
      </c>
      <c r="AC32" t="s">
        <v>1214</v>
      </c>
      <c r="AD32" t="s">
        <v>1244</v>
      </c>
    </row>
    <row r="33" spans="1:30" hidden="1" x14ac:dyDescent="0.55000000000000004">
      <c r="A33">
        <v>601167666</v>
      </c>
      <c r="B33">
        <v>17</v>
      </c>
      <c r="C33">
        <v>76808</v>
      </c>
      <c r="D33" t="s">
        <v>1212</v>
      </c>
      <c r="E33">
        <v>0.18</v>
      </c>
      <c r="F33">
        <v>1</v>
      </c>
      <c r="G33">
        <v>485121</v>
      </c>
      <c r="H33">
        <v>19175111</v>
      </c>
      <c r="I33">
        <v>58915</v>
      </c>
      <c r="J33">
        <v>108861</v>
      </c>
      <c r="K33">
        <v>0</v>
      </c>
      <c r="L33">
        <v>80461</v>
      </c>
      <c r="M33">
        <v>311373</v>
      </c>
      <c r="N33">
        <v>9518274</v>
      </c>
      <c r="O33">
        <v>27915</v>
      </c>
      <c r="P33">
        <v>28624</v>
      </c>
      <c r="Q33">
        <v>0</v>
      </c>
      <c r="R33">
        <v>16749</v>
      </c>
      <c r="S33" t="s">
        <v>1213</v>
      </c>
      <c r="T33" s="4">
        <v>8.5000000000000006E-3</v>
      </c>
      <c r="U33" t="s">
        <v>1214</v>
      </c>
      <c r="V33" s="4">
        <v>5.7000000000000002E-3</v>
      </c>
      <c r="W33" t="s">
        <v>1215</v>
      </c>
      <c r="X33" s="4">
        <v>2.8999999999999998E-3</v>
      </c>
      <c r="Y33" t="s">
        <v>1214</v>
      </c>
      <c r="Z33" s="4">
        <v>2.8E-3</v>
      </c>
      <c r="AA33" t="s">
        <v>1216</v>
      </c>
      <c r="AB33" s="4">
        <v>5.4999999999999997E-3</v>
      </c>
      <c r="AC33" t="s">
        <v>1214</v>
      </c>
      <c r="AD33" t="s">
        <v>1245</v>
      </c>
    </row>
    <row r="34" spans="1:30" hidden="1" x14ac:dyDescent="0.55000000000000004">
      <c r="A34">
        <v>601235008</v>
      </c>
      <c r="B34">
        <v>13</v>
      </c>
      <c r="C34">
        <v>76807</v>
      </c>
      <c r="D34" t="s">
        <v>1212</v>
      </c>
      <c r="E34">
        <v>0.18</v>
      </c>
      <c r="F34">
        <v>1</v>
      </c>
      <c r="G34">
        <v>843404</v>
      </c>
      <c r="H34">
        <v>18816358</v>
      </c>
      <c r="I34">
        <v>183501</v>
      </c>
      <c r="J34">
        <v>189424</v>
      </c>
      <c r="K34">
        <v>0</v>
      </c>
      <c r="L34">
        <v>84156</v>
      </c>
      <c r="M34">
        <v>497750</v>
      </c>
      <c r="N34">
        <v>9331840</v>
      </c>
      <c r="O34">
        <v>73380</v>
      </c>
      <c r="P34">
        <v>59658</v>
      </c>
      <c r="Q34">
        <v>0</v>
      </c>
      <c r="R34">
        <v>21568</v>
      </c>
      <c r="S34" t="s">
        <v>1213</v>
      </c>
      <c r="T34" s="4">
        <v>1.89E-2</v>
      </c>
      <c r="U34" t="s">
        <v>1214</v>
      </c>
      <c r="V34" s="4">
        <v>1.35E-2</v>
      </c>
      <c r="W34" t="s">
        <v>1215</v>
      </c>
      <c r="X34" s="4">
        <v>9.2999999999999992E-3</v>
      </c>
      <c r="Y34" t="s">
        <v>1214</v>
      </c>
      <c r="Z34" s="4">
        <v>7.4000000000000003E-3</v>
      </c>
      <c r="AA34" t="s">
        <v>1216</v>
      </c>
      <c r="AB34" s="4">
        <v>9.5999999999999992E-3</v>
      </c>
      <c r="AC34" t="s">
        <v>1214</v>
      </c>
      <c r="AD34" t="s">
        <v>1246</v>
      </c>
    </row>
    <row r="35" spans="1:30" hidden="1" x14ac:dyDescent="0.55000000000000004">
      <c r="A35">
        <v>601250469</v>
      </c>
      <c r="B35">
        <v>3</v>
      </c>
      <c r="C35">
        <v>76807</v>
      </c>
      <c r="D35" t="s">
        <v>1212</v>
      </c>
      <c r="E35">
        <v>0.18</v>
      </c>
      <c r="F35">
        <v>1</v>
      </c>
      <c r="G35">
        <v>667157</v>
      </c>
      <c r="H35">
        <v>18992594</v>
      </c>
      <c r="I35">
        <v>78538</v>
      </c>
      <c r="J35">
        <v>153042</v>
      </c>
      <c r="K35">
        <v>0</v>
      </c>
      <c r="L35">
        <v>103860</v>
      </c>
      <c r="M35">
        <v>472699</v>
      </c>
      <c r="N35">
        <v>9356846</v>
      </c>
      <c r="O35">
        <v>52365</v>
      </c>
      <c r="P35">
        <v>59841</v>
      </c>
      <c r="Q35">
        <v>0</v>
      </c>
      <c r="R35">
        <v>34320</v>
      </c>
      <c r="S35" t="s">
        <v>1213</v>
      </c>
      <c r="T35" s="4">
        <v>1.17E-2</v>
      </c>
      <c r="U35" t="s">
        <v>1214</v>
      </c>
      <c r="V35" s="4">
        <v>1.14E-2</v>
      </c>
      <c r="W35" t="s">
        <v>1215</v>
      </c>
      <c r="X35" s="4">
        <v>3.8999999999999998E-3</v>
      </c>
      <c r="Y35" t="s">
        <v>1214</v>
      </c>
      <c r="Z35" s="4">
        <v>5.3E-3</v>
      </c>
      <c r="AA35" t="s">
        <v>1216</v>
      </c>
      <c r="AB35" s="4">
        <v>7.7000000000000002E-3</v>
      </c>
      <c r="AC35" t="s">
        <v>1214</v>
      </c>
      <c r="AD35" t="s">
        <v>1246</v>
      </c>
    </row>
    <row r="36" spans="1:30" hidden="1" x14ac:dyDescent="0.55000000000000004">
      <c r="A36">
        <v>900424609</v>
      </c>
      <c r="B36">
        <v>8</v>
      </c>
      <c r="C36">
        <v>115207</v>
      </c>
      <c r="D36" t="s">
        <v>1212</v>
      </c>
      <c r="E36">
        <v>0.18</v>
      </c>
      <c r="F36">
        <v>2</v>
      </c>
      <c r="G36">
        <v>926524</v>
      </c>
      <c r="H36">
        <v>28559931</v>
      </c>
      <c r="I36">
        <v>59283</v>
      </c>
      <c r="J36">
        <v>149878</v>
      </c>
      <c r="K36">
        <v>0</v>
      </c>
      <c r="L36">
        <v>109386</v>
      </c>
      <c r="M36">
        <v>335644</v>
      </c>
      <c r="N36">
        <v>9492813</v>
      </c>
      <c r="O36">
        <v>304</v>
      </c>
      <c r="P36">
        <v>13080</v>
      </c>
      <c r="Q36">
        <v>0</v>
      </c>
      <c r="R36">
        <v>12845</v>
      </c>
      <c r="S36" t="s">
        <v>1213</v>
      </c>
      <c r="T36" s="4">
        <v>7.0000000000000001E-3</v>
      </c>
      <c r="U36" t="s">
        <v>1214</v>
      </c>
      <c r="V36" s="4">
        <v>1.2999999999999999E-3</v>
      </c>
      <c r="W36" t="s">
        <v>1215</v>
      </c>
      <c r="X36" s="4">
        <v>2E-3</v>
      </c>
      <c r="Y36" t="s">
        <v>1214</v>
      </c>
      <c r="Z36" s="4">
        <v>0</v>
      </c>
      <c r="AA36" t="s">
        <v>1216</v>
      </c>
      <c r="AB36" s="4">
        <v>5.0000000000000001E-3</v>
      </c>
      <c r="AC36" t="s">
        <v>1214</v>
      </c>
      <c r="AD36" t="s">
        <v>1247</v>
      </c>
    </row>
    <row r="37" spans="1:30" hidden="1" x14ac:dyDescent="0.55000000000000004">
      <c r="A37">
        <v>900542313</v>
      </c>
      <c r="B37">
        <v>11</v>
      </c>
      <c r="C37">
        <v>115207</v>
      </c>
      <c r="D37" t="s">
        <v>1212</v>
      </c>
      <c r="E37">
        <v>0.18</v>
      </c>
      <c r="F37">
        <v>2</v>
      </c>
      <c r="G37">
        <v>725298</v>
      </c>
      <c r="H37">
        <v>28764698</v>
      </c>
      <c r="I37">
        <v>55035</v>
      </c>
      <c r="J37">
        <v>122997</v>
      </c>
      <c r="K37">
        <v>0</v>
      </c>
      <c r="L37">
        <v>93675</v>
      </c>
      <c r="M37">
        <v>255453</v>
      </c>
      <c r="N37">
        <v>9574414</v>
      </c>
      <c r="O37">
        <v>1900</v>
      </c>
      <c r="P37">
        <v>12236</v>
      </c>
      <c r="Q37">
        <v>0</v>
      </c>
      <c r="R37">
        <v>11025</v>
      </c>
      <c r="S37" t="s">
        <v>1213</v>
      </c>
      <c r="T37" s="4">
        <v>6.0000000000000001E-3</v>
      </c>
      <c r="U37" t="s">
        <v>1214</v>
      </c>
      <c r="V37" s="4">
        <v>1.4E-3</v>
      </c>
      <c r="W37" t="s">
        <v>1215</v>
      </c>
      <c r="X37" s="4">
        <v>1.8E-3</v>
      </c>
      <c r="Y37" t="s">
        <v>1214</v>
      </c>
      <c r="Z37" s="4">
        <v>1E-4</v>
      </c>
      <c r="AA37" t="s">
        <v>1216</v>
      </c>
      <c r="AB37" s="4">
        <v>4.1000000000000003E-3</v>
      </c>
      <c r="AC37" t="s">
        <v>1214</v>
      </c>
      <c r="AD37" t="s">
        <v>1248</v>
      </c>
    </row>
    <row r="38" spans="1:30" x14ac:dyDescent="0.55000000000000004">
      <c r="A38">
        <v>900587988</v>
      </c>
      <c r="B38">
        <v>2</v>
      </c>
      <c r="C38">
        <v>115207</v>
      </c>
      <c r="D38" t="s">
        <v>1212</v>
      </c>
      <c r="E38">
        <v>0.18</v>
      </c>
      <c r="F38">
        <v>2</v>
      </c>
      <c r="G38">
        <v>752584</v>
      </c>
      <c r="H38">
        <v>28736988</v>
      </c>
      <c r="I38">
        <v>69746</v>
      </c>
      <c r="J38">
        <v>124471</v>
      </c>
      <c r="K38">
        <v>0</v>
      </c>
      <c r="L38">
        <v>91246</v>
      </c>
      <c r="M38">
        <v>255457</v>
      </c>
      <c r="N38">
        <v>9574177</v>
      </c>
      <c r="O38">
        <v>1900</v>
      </c>
      <c r="P38">
        <v>12284</v>
      </c>
      <c r="Q38">
        <v>0</v>
      </c>
      <c r="R38">
        <v>11079</v>
      </c>
      <c r="S38" t="s">
        <v>1213</v>
      </c>
      <c r="T38" s="4">
        <v>6.4999999999999997E-3</v>
      </c>
      <c r="U38" t="s">
        <v>1214</v>
      </c>
      <c r="V38" s="4">
        <v>1.4E-3</v>
      </c>
      <c r="W38" t="s">
        <v>1215</v>
      </c>
      <c r="X38" s="4">
        <v>2.3E-3</v>
      </c>
      <c r="Y38" t="s">
        <v>1214</v>
      </c>
      <c r="Z38" s="4">
        <v>1E-4</v>
      </c>
      <c r="AA38" t="s">
        <v>1216</v>
      </c>
      <c r="AB38" s="4">
        <v>4.1999999999999997E-3</v>
      </c>
      <c r="AC38" t="s">
        <v>1214</v>
      </c>
      <c r="AD38" t="s">
        <v>1248</v>
      </c>
    </row>
    <row r="39" spans="1:30" hidden="1" x14ac:dyDescent="0.55000000000000004">
      <c r="A39">
        <v>900602862</v>
      </c>
      <c r="B39">
        <v>6</v>
      </c>
      <c r="C39">
        <v>115207</v>
      </c>
      <c r="D39" t="s">
        <v>1212</v>
      </c>
      <c r="E39">
        <v>0.18</v>
      </c>
      <c r="F39">
        <v>2</v>
      </c>
      <c r="G39">
        <v>987218</v>
      </c>
      <c r="H39">
        <v>28501911</v>
      </c>
      <c r="I39">
        <v>56482</v>
      </c>
      <c r="J39">
        <v>150800</v>
      </c>
      <c r="K39">
        <v>0</v>
      </c>
      <c r="L39">
        <v>110135</v>
      </c>
      <c r="M39">
        <v>362490</v>
      </c>
      <c r="N39">
        <v>9467022</v>
      </c>
      <c r="O39">
        <v>1900</v>
      </c>
      <c r="P39">
        <v>12292</v>
      </c>
      <c r="Q39">
        <v>0</v>
      </c>
      <c r="R39">
        <v>11079</v>
      </c>
      <c r="S39" t="s">
        <v>1213</v>
      </c>
      <c r="T39" s="4">
        <v>7.0000000000000001E-3</v>
      </c>
      <c r="U39" t="s">
        <v>1214</v>
      </c>
      <c r="V39" s="4">
        <v>1.4E-3</v>
      </c>
      <c r="W39" t="s">
        <v>1215</v>
      </c>
      <c r="X39" s="4">
        <v>1.9E-3</v>
      </c>
      <c r="Y39" t="s">
        <v>1214</v>
      </c>
      <c r="Z39" s="4">
        <v>1E-4</v>
      </c>
      <c r="AA39" t="s">
        <v>1216</v>
      </c>
      <c r="AB39" s="4">
        <v>5.1000000000000004E-3</v>
      </c>
      <c r="AC39" t="s">
        <v>1214</v>
      </c>
      <c r="AD39" t="s">
        <v>1248</v>
      </c>
    </row>
    <row r="40" spans="1:30" hidden="1" x14ac:dyDescent="0.55000000000000004">
      <c r="A40">
        <v>900699248</v>
      </c>
      <c r="B40">
        <v>4</v>
      </c>
      <c r="C40">
        <v>115207</v>
      </c>
      <c r="D40" t="s">
        <v>1212</v>
      </c>
      <c r="E40">
        <v>0.18</v>
      </c>
      <c r="F40">
        <v>2</v>
      </c>
      <c r="G40">
        <v>266435</v>
      </c>
      <c r="H40">
        <v>29223036</v>
      </c>
      <c r="I40">
        <v>18297</v>
      </c>
      <c r="J40">
        <v>89744</v>
      </c>
      <c r="K40">
        <v>0</v>
      </c>
      <c r="L40">
        <v>81259</v>
      </c>
      <c r="M40">
        <v>82258</v>
      </c>
      <c r="N40">
        <v>9747336</v>
      </c>
      <c r="O40">
        <v>2613</v>
      </c>
      <c r="P40">
        <v>11127</v>
      </c>
      <c r="Q40">
        <v>0</v>
      </c>
      <c r="R40">
        <v>11054</v>
      </c>
      <c r="S40" t="s">
        <v>1213</v>
      </c>
      <c r="T40" s="4">
        <v>3.5999999999999999E-3</v>
      </c>
      <c r="U40" t="s">
        <v>1214</v>
      </c>
      <c r="V40" s="4">
        <v>1.2999999999999999E-3</v>
      </c>
      <c r="W40" t="s">
        <v>1215</v>
      </c>
      <c r="X40" s="4">
        <v>5.9999999999999995E-4</v>
      </c>
      <c r="Y40" t="s">
        <v>1214</v>
      </c>
      <c r="Z40" s="4">
        <v>2.0000000000000001E-4</v>
      </c>
      <c r="AA40" t="s">
        <v>1216</v>
      </c>
      <c r="AB40" s="4">
        <v>3.0000000000000001E-3</v>
      </c>
      <c r="AC40" t="s">
        <v>1214</v>
      </c>
      <c r="AD40" t="s">
        <v>1238</v>
      </c>
    </row>
    <row r="41" spans="1:30" hidden="1" x14ac:dyDescent="0.55000000000000004">
      <c r="A41">
        <v>900734403</v>
      </c>
      <c r="B41">
        <v>1</v>
      </c>
      <c r="C41">
        <v>115207</v>
      </c>
      <c r="D41" t="s">
        <v>1212</v>
      </c>
      <c r="E41">
        <v>0.18</v>
      </c>
      <c r="F41">
        <v>2</v>
      </c>
      <c r="G41">
        <v>990599</v>
      </c>
      <c r="H41">
        <v>28498247</v>
      </c>
      <c r="I41">
        <v>53943</v>
      </c>
      <c r="J41">
        <v>155068</v>
      </c>
      <c r="K41">
        <v>0</v>
      </c>
      <c r="L41">
        <v>115551</v>
      </c>
      <c r="M41">
        <v>363652</v>
      </c>
      <c r="N41">
        <v>9465532</v>
      </c>
      <c r="O41">
        <v>1891</v>
      </c>
      <c r="P41">
        <v>12285</v>
      </c>
      <c r="Q41">
        <v>0</v>
      </c>
      <c r="R41">
        <v>11079</v>
      </c>
      <c r="S41" t="s">
        <v>1213</v>
      </c>
      <c r="T41" s="4">
        <v>7.0000000000000001E-3</v>
      </c>
      <c r="U41" t="s">
        <v>1214</v>
      </c>
      <c r="V41" s="4">
        <v>1.4E-3</v>
      </c>
      <c r="W41" t="s">
        <v>1215</v>
      </c>
      <c r="X41" s="4">
        <v>1.8E-3</v>
      </c>
      <c r="Y41" t="s">
        <v>1214</v>
      </c>
      <c r="Z41" s="4">
        <v>1E-4</v>
      </c>
      <c r="AA41" t="s">
        <v>1216</v>
      </c>
      <c r="AB41" s="4">
        <v>5.1999999999999998E-3</v>
      </c>
      <c r="AC41" t="s">
        <v>1214</v>
      </c>
      <c r="AD41" t="s">
        <v>1248</v>
      </c>
    </row>
    <row r="42" spans="1:30" hidden="1" x14ac:dyDescent="0.55000000000000004">
      <c r="A42">
        <v>900754125</v>
      </c>
      <c r="B42">
        <v>7</v>
      </c>
      <c r="C42">
        <v>115207</v>
      </c>
      <c r="D42" t="s">
        <v>1212</v>
      </c>
      <c r="E42">
        <v>0.18</v>
      </c>
      <c r="F42">
        <v>2</v>
      </c>
      <c r="G42">
        <v>969519</v>
      </c>
      <c r="H42">
        <v>28518668</v>
      </c>
      <c r="I42">
        <v>63186</v>
      </c>
      <c r="J42">
        <v>149236</v>
      </c>
      <c r="K42">
        <v>0</v>
      </c>
      <c r="L42">
        <v>99033</v>
      </c>
      <c r="M42">
        <v>364452</v>
      </c>
      <c r="N42">
        <v>9463809</v>
      </c>
      <c r="O42">
        <v>11290</v>
      </c>
      <c r="P42">
        <v>13743</v>
      </c>
      <c r="Q42">
        <v>0</v>
      </c>
      <c r="R42">
        <v>10894</v>
      </c>
      <c r="S42" t="s">
        <v>1213</v>
      </c>
      <c r="T42" s="4">
        <v>7.1999999999999998E-3</v>
      </c>
      <c r="U42" t="s">
        <v>1214</v>
      </c>
      <c r="V42" s="4">
        <v>2.5000000000000001E-3</v>
      </c>
      <c r="W42" t="s">
        <v>1215</v>
      </c>
      <c r="X42" s="4">
        <v>2.0999999999999999E-3</v>
      </c>
      <c r="Y42" t="s">
        <v>1214</v>
      </c>
      <c r="Z42" s="4">
        <v>1.1000000000000001E-3</v>
      </c>
      <c r="AA42" t="s">
        <v>1216</v>
      </c>
      <c r="AB42" s="4">
        <v>5.0000000000000001E-3</v>
      </c>
      <c r="AC42" t="s">
        <v>1214</v>
      </c>
      <c r="AD42" t="s">
        <v>1247</v>
      </c>
    </row>
    <row r="43" spans="1:30" hidden="1" x14ac:dyDescent="0.55000000000000004">
      <c r="A43">
        <v>900802782</v>
      </c>
      <c r="B43">
        <v>14</v>
      </c>
      <c r="C43">
        <v>115207</v>
      </c>
      <c r="D43" t="s">
        <v>1212</v>
      </c>
      <c r="E43">
        <v>0.18</v>
      </c>
      <c r="F43">
        <v>2</v>
      </c>
      <c r="G43">
        <v>949960</v>
      </c>
      <c r="H43">
        <v>28539884</v>
      </c>
      <c r="I43">
        <v>74343</v>
      </c>
      <c r="J43">
        <v>158442</v>
      </c>
      <c r="K43">
        <v>0</v>
      </c>
      <c r="L43">
        <v>109944</v>
      </c>
      <c r="M43">
        <v>353695</v>
      </c>
      <c r="N43">
        <v>9476097</v>
      </c>
      <c r="O43">
        <v>16211</v>
      </c>
      <c r="P43">
        <v>15014</v>
      </c>
      <c r="Q43">
        <v>0</v>
      </c>
      <c r="R43">
        <v>11264</v>
      </c>
      <c r="S43" t="s">
        <v>1213</v>
      </c>
      <c r="T43" s="4">
        <v>7.7999999999999996E-3</v>
      </c>
      <c r="U43" t="s">
        <v>1214</v>
      </c>
      <c r="V43" s="4">
        <v>3.0999999999999999E-3</v>
      </c>
      <c r="W43" t="s">
        <v>1215</v>
      </c>
      <c r="X43" s="4">
        <v>2.5000000000000001E-3</v>
      </c>
      <c r="Y43" t="s">
        <v>1214</v>
      </c>
      <c r="Z43" s="4">
        <v>1.6000000000000001E-3</v>
      </c>
      <c r="AA43" t="s">
        <v>1216</v>
      </c>
      <c r="AB43" s="4">
        <v>5.3E-3</v>
      </c>
      <c r="AC43" t="s">
        <v>1214</v>
      </c>
      <c r="AD43" t="s">
        <v>1249</v>
      </c>
    </row>
    <row r="44" spans="1:30" hidden="1" x14ac:dyDescent="0.55000000000000004">
      <c r="A44">
        <v>900815191</v>
      </c>
      <c r="B44">
        <v>15</v>
      </c>
      <c r="C44">
        <v>115207</v>
      </c>
      <c r="D44" t="s">
        <v>1212</v>
      </c>
      <c r="E44">
        <v>0.18</v>
      </c>
      <c r="F44">
        <v>2</v>
      </c>
      <c r="G44">
        <v>935714</v>
      </c>
      <c r="H44">
        <v>28553928</v>
      </c>
      <c r="I44">
        <v>90645</v>
      </c>
      <c r="J44">
        <v>165937</v>
      </c>
      <c r="K44">
        <v>0</v>
      </c>
      <c r="L44">
        <v>113024</v>
      </c>
      <c r="M44">
        <v>334085</v>
      </c>
      <c r="N44">
        <v>9495644</v>
      </c>
      <c r="O44">
        <v>12236</v>
      </c>
      <c r="P44">
        <v>16406</v>
      </c>
      <c r="Q44">
        <v>0</v>
      </c>
      <c r="R44">
        <v>10912</v>
      </c>
      <c r="S44" t="s">
        <v>1213</v>
      </c>
      <c r="T44" s="4">
        <v>8.6999999999999994E-3</v>
      </c>
      <c r="U44" t="s">
        <v>1214</v>
      </c>
      <c r="V44" s="4">
        <v>2.8999999999999998E-3</v>
      </c>
      <c r="W44" t="s">
        <v>1215</v>
      </c>
      <c r="X44" s="4">
        <v>3.0000000000000001E-3</v>
      </c>
      <c r="Y44" t="s">
        <v>1214</v>
      </c>
      <c r="Z44" s="4">
        <v>1.1999999999999999E-3</v>
      </c>
      <c r="AA44" t="s">
        <v>1216</v>
      </c>
      <c r="AB44" s="4">
        <v>5.5999999999999999E-3</v>
      </c>
      <c r="AC44" t="s">
        <v>1214</v>
      </c>
      <c r="AD44" t="s">
        <v>1250</v>
      </c>
    </row>
    <row r="45" spans="1:30" hidden="1" x14ac:dyDescent="0.55000000000000004">
      <c r="A45">
        <v>900832949</v>
      </c>
      <c r="B45">
        <v>16</v>
      </c>
      <c r="C45">
        <v>115208</v>
      </c>
      <c r="D45" t="s">
        <v>1212</v>
      </c>
      <c r="E45">
        <v>0.18</v>
      </c>
      <c r="F45">
        <v>2</v>
      </c>
      <c r="G45">
        <v>968354</v>
      </c>
      <c r="H45">
        <v>28517933</v>
      </c>
      <c r="I45">
        <v>78269</v>
      </c>
      <c r="J45">
        <v>158362</v>
      </c>
      <c r="K45">
        <v>0</v>
      </c>
      <c r="L45">
        <v>108808</v>
      </c>
      <c r="M45">
        <v>340566</v>
      </c>
      <c r="N45">
        <v>9487574</v>
      </c>
      <c r="O45">
        <v>1900</v>
      </c>
      <c r="P45">
        <v>12961</v>
      </c>
      <c r="Q45">
        <v>0</v>
      </c>
      <c r="R45">
        <v>11761</v>
      </c>
      <c r="S45" t="s">
        <v>1213</v>
      </c>
      <c r="T45" s="4">
        <v>8.0000000000000002E-3</v>
      </c>
      <c r="U45" t="s">
        <v>1214</v>
      </c>
      <c r="V45" s="4">
        <v>1.5E-3</v>
      </c>
      <c r="W45" t="s">
        <v>1215</v>
      </c>
      <c r="X45" s="4">
        <v>2.5999999999999999E-3</v>
      </c>
      <c r="Y45" t="s">
        <v>1214</v>
      </c>
      <c r="Z45" s="4">
        <v>1E-4</v>
      </c>
      <c r="AA45" t="s">
        <v>1216</v>
      </c>
      <c r="AB45" s="4">
        <v>5.3E-3</v>
      </c>
      <c r="AC45" t="s">
        <v>1214</v>
      </c>
      <c r="AD45" t="s">
        <v>1247</v>
      </c>
    </row>
    <row r="46" spans="1:30" hidden="1" x14ac:dyDescent="0.55000000000000004">
      <c r="A46">
        <v>900909123</v>
      </c>
      <c r="B46">
        <v>10</v>
      </c>
      <c r="C46">
        <v>115207</v>
      </c>
      <c r="D46" t="s">
        <v>1212</v>
      </c>
      <c r="E46">
        <v>0.18</v>
      </c>
      <c r="F46">
        <v>2</v>
      </c>
      <c r="G46">
        <v>1018114</v>
      </c>
      <c r="H46">
        <v>28471225</v>
      </c>
      <c r="I46">
        <v>58227</v>
      </c>
      <c r="J46">
        <v>159478</v>
      </c>
      <c r="K46">
        <v>0</v>
      </c>
      <c r="L46">
        <v>112068</v>
      </c>
      <c r="M46">
        <v>372400</v>
      </c>
      <c r="N46">
        <v>9457077</v>
      </c>
      <c r="O46">
        <v>4301</v>
      </c>
      <c r="P46">
        <v>14344</v>
      </c>
      <c r="Q46">
        <v>0</v>
      </c>
      <c r="R46">
        <v>11641</v>
      </c>
      <c r="S46" t="s">
        <v>1213</v>
      </c>
      <c r="T46" s="4">
        <v>7.3000000000000001E-3</v>
      </c>
      <c r="U46" t="s">
        <v>1214</v>
      </c>
      <c r="V46" s="4">
        <v>1.8E-3</v>
      </c>
      <c r="W46" t="s">
        <v>1215</v>
      </c>
      <c r="X46" s="4">
        <v>1.9E-3</v>
      </c>
      <c r="Y46" t="s">
        <v>1214</v>
      </c>
      <c r="Z46" s="4">
        <v>4.0000000000000002E-4</v>
      </c>
      <c r="AA46" t="s">
        <v>1216</v>
      </c>
      <c r="AB46" s="4">
        <v>5.4000000000000003E-3</v>
      </c>
      <c r="AC46" t="s">
        <v>1214</v>
      </c>
      <c r="AD46" t="s">
        <v>1251</v>
      </c>
    </row>
    <row r="47" spans="1:30" hidden="1" x14ac:dyDescent="0.55000000000000004">
      <c r="A47">
        <v>900945230</v>
      </c>
      <c r="B47">
        <v>12</v>
      </c>
      <c r="C47">
        <v>115207</v>
      </c>
      <c r="D47" t="s">
        <v>1212</v>
      </c>
      <c r="E47">
        <v>0.18</v>
      </c>
      <c r="F47">
        <v>2</v>
      </c>
      <c r="G47">
        <v>265113</v>
      </c>
      <c r="H47">
        <v>29224344</v>
      </c>
      <c r="I47">
        <v>18293</v>
      </c>
      <c r="J47">
        <v>87159</v>
      </c>
      <c r="K47">
        <v>0</v>
      </c>
      <c r="L47">
        <v>81482</v>
      </c>
      <c r="M47">
        <v>82259</v>
      </c>
      <c r="N47">
        <v>9747335</v>
      </c>
      <c r="O47">
        <v>2611</v>
      </c>
      <c r="P47">
        <v>11072</v>
      </c>
      <c r="Q47">
        <v>0</v>
      </c>
      <c r="R47">
        <v>10999</v>
      </c>
      <c r="S47" t="s">
        <v>1213</v>
      </c>
      <c r="T47" s="4">
        <v>3.5000000000000001E-3</v>
      </c>
      <c r="U47" t="s">
        <v>1214</v>
      </c>
      <c r="V47" s="4">
        <v>1.2999999999999999E-3</v>
      </c>
      <c r="W47" t="s">
        <v>1215</v>
      </c>
      <c r="X47" s="4">
        <v>5.9999999999999995E-4</v>
      </c>
      <c r="Y47" t="s">
        <v>1214</v>
      </c>
      <c r="Z47" s="4">
        <v>2.0000000000000001E-4</v>
      </c>
      <c r="AA47" t="s">
        <v>1216</v>
      </c>
      <c r="AB47" s="4">
        <v>2.8999999999999998E-3</v>
      </c>
      <c r="AC47" t="s">
        <v>1214</v>
      </c>
      <c r="AD47" t="s">
        <v>1238</v>
      </c>
    </row>
    <row r="48" spans="1:30" hidden="1" x14ac:dyDescent="0.55000000000000004">
      <c r="A48">
        <v>901060676</v>
      </c>
      <c r="B48">
        <v>9</v>
      </c>
      <c r="C48">
        <v>115207</v>
      </c>
      <c r="D48" t="s">
        <v>1212</v>
      </c>
      <c r="E48">
        <v>0.18</v>
      </c>
      <c r="F48">
        <v>2</v>
      </c>
      <c r="G48">
        <v>975743</v>
      </c>
      <c r="H48">
        <v>28510201</v>
      </c>
      <c r="I48">
        <v>83243</v>
      </c>
      <c r="J48">
        <v>159139</v>
      </c>
      <c r="K48">
        <v>0</v>
      </c>
      <c r="L48">
        <v>110503</v>
      </c>
      <c r="M48">
        <v>339669</v>
      </c>
      <c r="N48">
        <v>9488433</v>
      </c>
      <c r="O48">
        <v>1900</v>
      </c>
      <c r="P48">
        <v>12172</v>
      </c>
      <c r="Q48">
        <v>0</v>
      </c>
      <c r="R48">
        <v>10953</v>
      </c>
      <c r="S48" t="s">
        <v>1213</v>
      </c>
      <c r="T48" s="4">
        <v>8.2000000000000007E-3</v>
      </c>
      <c r="U48" t="s">
        <v>1214</v>
      </c>
      <c r="V48" s="4">
        <v>1.4E-3</v>
      </c>
      <c r="W48" t="s">
        <v>1215</v>
      </c>
      <c r="X48" s="4">
        <v>2.8E-3</v>
      </c>
      <c r="Y48" t="s">
        <v>1214</v>
      </c>
      <c r="Z48" s="4">
        <v>1E-4</v>
      </c>
      <c r="AA48" t="s">
        <v>1216</v>
      </c>
      <c r="AB48" s="4">
        <v>5.3E-3</v>
      </c>
      <c r="AC48" t="s">
        <v>1214</v>
      </c>
      <c r="AD48" t="s">
        <v>1248</v>
      </c>
    </row>
    <row r="49" spans="1:30" hidden="1" x14ac:dyDescent="0.55000000000000004">
      <c r="A49">
        <v>901067468</v>
      </c>
      <c r="B49">
        <v>5</v>
      </c>
      <c r="C49">
        <v>115207</v>
      </c>
      <c r="D49" t="s">
        <v>1212</v>
      </c>
      <c r="E49">
        <v>0.18</v>
      </c>
      <c r="F49">
        <v>2</v>
      </c>
      <c r="G49">
        <v>610773</v>
      </c>
      <c r="H49">
        <v>28878924</v>
      </c>
      <c r="I49">
        <v>90688</v>
      </c>
      <c r="J49">
        <v>124304</v>
      </c>
      <c r="K49">
        <v>0</v>
      </c>
      <c r="L49">
        <v>82991</v>
      </c>
      <c r="M49">
        <v>252610</v>
      </c>
      <c r="N49">
        <v>9576773</v>
      </c>
      <c r="O49">
        <v>37078</v>
      </c>
      <c r="P49">
        <v>24883</v>
      </c>
      <c r="Q49">
        <v>0</v>
      </c>
      <c r="R49">
        <v>10739</v>
      </c>
      <c r="S49" t="s">
        <v>1213</v>
      </c>
      <c r="T49" s="4">
        <v>7.1999999999999998E-3</v>
      </c>
      <c r="U49" t="s">
        <v>1214</v>
      </c>
      <c r="V49" s="4">
        <v>6.3E-3</v>
      </c>
      <c r="W49" t="s">
        <v>1215</v>
      </c>
      <c r="X49" s="4">
        <v>3.0000000000000001E-3</v>
      </c>
      <c r="Y49" t="s">
        <v>1214</v>
      </c>
      <c r="Z49" s="4">
        <v>3.7000000000000002E-3</v>
      </c>
      <c r="AA49" t="s">
        <v>1216</v>
      </c>
      <c r="AB49" s="4">
        <v>4.1999999999999997E-3</v>
      </c>
      <c r="AC49" t="s">
        <v>1214</v>
      </c>
      <c r="AD49" t="s">
        <v>1252</v>
      </c>
    </row>
    <row r="50" spans="1:30" hidden="1" x14ac:dyDescent="0.55000000000000004">
      <c r="A50">
        <v>901168711</v>
      </c>
      <c r="B50">
        <v>17</v>
      </c>
      <c r="C50">
        <v>115208</v>
      </c>
      <c r="D50" t="s">
        <v>1212</v>
      </c>
      <c r="E50">
        <v>0.18</v>
      </c>
      <c r="F50">
        <v>2</v>
      </c>
      <c r="G50">
        <v>740366</v>
      </c>
      <c r="H50">
        <v>28749522</v>
      </c>
      <c r="I50">
        <v>60820</v>
      </c>
      <c r="J50">
        <v>120967</v>
      </c>
      <c r="K50">
        <v>0</v>
      </c>
      <c r="L50">
        <v>91359</v>
      </c>
      <c r="M50">
        <v>255242</v>
      </c>
      <c r="N50">
        <v>9574411</v>
      </c>
      <c r="O50">
        <v>1905</v>
      </c>
      <c r="P50">
        <v>12106</v>
      </c>
      <c r="Q50">
        <v>0</v>
      </c>
      <c r="R50">
        <v>10898</v>
      </c>
      <c r="S50" t="s">
        <v>1213</v>
      </c>
      <c r="T50" s="4">
        <v>6.1000000000000004E-3</v>
      </c>
      <c r="U50" t="s">
        <v>1214</v>
      </c>
      <c r="V50" s="4">
        <v>1.4E-3</v>
      </c>
      <c r="W50" t="s">
        <v>1215</v>
      </c>
      <c r="X50" s="4">
        <v>2E-3</v>
      </c>
      <c r="Y50" t="s">
        <v>1214</v>
      </c>
      <c r="Z50" s="4">
        <v>1E-4</v>
      </c>
      <c r="AA50" t="s">
        <v>1216</v>
      </c>
      <c r="AB50" s="4">
        <v>4.1000000000000003E-3</v>
      </c>
      <c r="AC50" t="s">
        <v>1214</v>
      </c>
      <c r="AD50" t="s">
        <v>1248</v>
      </c>
    </row>
    <row r="51" spans="1:30" hidden="1" x14ac:dyDescent="0.55000000000000004">
      <c r="A51">
        <v>901236528</v>
      </c>
      <c r="B51">
        <v>13</v>
      </c>
      <c r="C51">
        <v>115207</v>
      </c>
      <c r="D51" t="s">
        <v>1212</v>
      </c>
      <c r="E51">
        <v>0.18</v>
      </c>
      <c r="F51">
        <v>2</v>
      </c>
      <c r="G51">
        <v>1207784</v>
      </c>
      <c r="H51">
        <v>28281368</v>
      </c>
      <c r="I51">
        <v>185411</v>
      </c>
      <c r="J51">
        <v>201657</v>
      </c>
      <c r="K51">
        <v>0</v>
      </c>
      <c r="L51">
        <v>95175</v>
      </c>
      <c r="M51">
        <v>364377</v>
      </c>
      <c r="N51">
        <v>9465010</v>
      </c>
      <c r="O51">
        <v>1910</v>
      </c>
      <c r="P51">
        <v>12233</v>
      </c>
      <c r="Q51">
        <v>0</v>
      </c>
      <c r="R51">
        <v>11019</v>
      </c>
      <c r="S51" t="s">
        <v>1213</v>
      </c>
      <c r="T51" s="4">
        <v>1.3100000000000001E-2</v>
      </c>
      <c r="U51" t="s">
        <v>1214</v>
      </c>
      <c r="V51" s="4">
        <v>1.4E-3</v>
      </c>
      <c r="W51" t="s">
        <v>1215</v>
      </c>
      <c r="X51" s="4">
        <v>6.1999999999999998E-3</v>
      </c>
      <c r="Y51" t="s">
        <v>1214</v>
      </c>
      <c r="Z51" s="4">
        <v>1E-4</v>
      </c>
      <c r="AA51" t="s">
        <v>1216</v>
      </c>
      <c r="AB51" s="4">
        <v>6.7999999999999996E-3</v>
      </c>
      <c r="AC51" t="s">
        <v>1214</v>
      </c>
      <c r="AD51" t="s">
        <v>1248</v>
      </c>
    </row>
    <row r="52" spans="1:30" hidden="1" x14ac:dyDescent="0.55000000000000004">
      <c r="A52">
        <v>901251965</v>
      </c>
      <c r="B52">
        <v>3</v>
      </c>
      <c r="C52">
        <v>115207</v>
      </c>
      <c r="D52" t="s">
        <v>1212</v>
      </c>
      <c r="E52">
        <v>0.18</v>
      </c>
      <c r="F52">
        <v>2</v>
      </c>
      <c r="G52">
        <v>1030009</v>
      </c>
      <c r="H52">
        <v>28458941</v>
      </c>
      <c r="I52">
        <v>80438</v>
      </c>
      <c r="J52">
        <v>166815</v>
      </c>
      <c r="K52">
        <v>0</v>
      </c>
      <c r="L52">
        <v>116433</v>
      </c>
      <c r="M52">
        <v>362849</v>
      </c>
      <c r="N52">
        <v>9466347</v>
      </c>
      <c r="O52">
        <v>1900</v>
      </c>
      <c r="P52">
        <v>13773</v>
      </c>
      <c r="Q52">
        <v>0</v>
      </c>
      <c r="R52">
        <v>12573</v>
      </c>
      <c r="S52" t="s">
        <v>1213</v>
      </c>
      <c r="T52" s="4">
        <v>8.3000000000000001E-3</v>
      </c>
      <c r="U52" t="s">
        <v>1214</v>
      </c>
      <c r="V52" s="4">
        <v>1.5E-3</v>
      </c>
      <c r="W52" t="s">
        <v>1215</v>
      </c>
      <c r="X52" s="4">
        <v>2.7000000000000001E-3</v>
      </c>
      <c r="Y52" t="s">
        <v>1214</v>
      </c>
      <c r="Z52" s="4">
        <v>1E-4</v>
      </c>
      <c r="AA52" t="s">
        <v>1216</v>
      </c>
      <c r="AB52" s="4">
        <v>5.5999999999999999E-3</v>
      </c>
      <c r="AC52" t="s">
        <v>1214</v>
      </c>
      <c r="AD52" t="s">
        <v>1251</v>
      </c>
    </row>
    <row r="53" spans="1:30" hidden="1" x14ac:dyDescent="0.55000000000000004">
      <c r="A53">
        <v>1200424172</v>
      </c>
      <c r="B53">
        <v>8</v>
      </c>
      <c r="C53">
        <v>153607</v>
      </c>
      <c r="D53" t="s">
        <v>1212</v>
      </c>
      <c r="E53">
        <v>0.18</v>
      </c>
      <c r="F53">
        <v>3</v>
      </c>
      <c r="G53">
        <v>1261225</v>
      </c>
      <c r="H53">
        <v>38052948</v>
      </c>
      <c r="I53">
        <v>65383</v>
      </c>
      <c r="J53">
        <v>168786</v>
      </c>
      <c r="K53">
        <v>0</v>
      </c>
      <c r="L53">
        <v>124089</v>
      </c>
      <c r="M53">
        <v>334698</v>
      </c>
      <c r="N53">
        <v>9493017</v>
      </c>
      <c r="O53">
        <v>6100</v>
      </c>
      <c r="P53">
        <v>18908</v>
      </c>
      <c r="Q53">
        <v>0</v>
      </c>
      <c r="R53">
        <v>14703</v>
      </c>
      <c r="S53" t="s">
        <v>1213</v>
      </c>
      <c r="T53" s="4">
        <v>5.8999999999999999E-3</v>
      </c>
      <c r="U53" t="s">
        <v>1214</v>
      </c>
      <c r="V53" s="4">
        <v>2.5000000000000001E-3</v>
      </c>
      <c r="W53" t="s">
        <v>1215</v>
      </c>
      <c r="X53" s="4">
        <v>1.6000000000000001E-3</v>
      </c>
      <c r="Y53" t="s">
        <v>1214</v>
      </c>
      <c r="Z53" s="4">
        <v>5.9999999999999995E-4</v>
      </c>
      <c r="AA53" t="s">
        <v>1216</v>
      </c>
      <c r="AB53" s="4">
        <v>4.1999999999999997E-3</v>
      </c>
      <c r="AC53" t="s">
        <v>1214</v>
      </c>
      <c r="AD53" t="s">
        <v>1253</v>
      </c>
    </row>
    <row r="54" spans="1:30" hidden="1" x14ac:dyDescent="0.55000000000000004">
      <c r="A54">
        <v>1200541078</v>
      </c>
      <c r="B54">
        <v>11</v>
      </c>
      <c r="C54">
        <v>153607</v>
      </c>
      <c r="D54" t="s">
        <v>1212</v>
      </c>
      <c r="E54">
        <v>0.18</v>
      </c>
      <c r="F54">
        <v>3</v>
      </c>
      <c r="G54">
        <v>968639</v>
      </c>
      <c r="H54">
        <v>38348815</v>
      </c>
      <c r="I54">
        <v>55893</v>
      </c>
      <c r="J54">
        <v>139051</v>
      </c>
      <c r="K54">
        <v>0</v>
      </c>
      <c r="L54">
        <v>108654</v>
      </c>
      <c r="M54">
        <v>243338</v>
      </c>
      <c r="N54">
        <v>9584117</v>
      </c>
      <c r="O54">
        <v>858</v>
      </c>
      <c r="P54">
        <v>16054</v>
      </c>
      <c r="Q54">
        <v>0</v>
      </c>
      <c r="R54">
        <v>14979</v>
      </c>
      <c r="S54" t="s">
        <v>1213</v>
      </c>
      <c r="T54" s="4">
        <v>4.8999999999999998E-3</v>
      </c>
      <c r="U54" t="s">
        <v>1214</v>
      </c>
      <c r="V54" s="4">
        <v>1.6999999999999999E-3</v>
      </c>
      <c r="W54" t="s">
        <v>1215</v>
      </c>
      <c r="X54" s="4">
        <v>1.4E-3</v>
      </c>
      <c r="Y54" t="s">
        <v>1214</v>
      </c>
      <c r="Z54" s="4">
        <v>0</v>
      </c>
      <c r="AA54" t="s">
        <v>1216</v>
      </c>
      <c r="AB54" s="4">
        <v>3.5000000000000001E-3</v>
      </c>
      <c r="AC54" t="s">
        <v>1214</v>
      </c>
      <c r="AD54" t="s">
        <v>1250</v>
      </c>
    </row>
    <row r="55" spans="1:30" x14ac:dyDescent="0.55000000000000004">
      <c r="A55">
        <v>1200588122</v>
      </c>
      <c r="B55">
        <v>2</v>
      </c>
      <c r="C55">
        <v>153607</v>
      </c>
      <c r="D55" t="s">
        <v>1212</v>
      </c>
      <c r="E55">
        <v>0.18</v>
      </c>
      <c r="F55">
        <v>3</v>
      </c>
      <c r="G55">
        <v>1092470</v>
      </c>
      <c r="H55">
        <v>38224664</v>
      </c>
      <c r="I55">
        <v>132865</v>
      </c>
      <c r="J55">
        <v>162827</v>
      </c>
      <c r="K55">
        <v>0</v>
      </c>
      <c r="L55">
        <v>101827</v>
      </c>
      <c r="M55">
        <v>339883</v>
      </c>
      <c r="N55">
        <v>9487676</v>
      </c>
      <c r="O55">
        <v>63119</v>
      </c>
      <c r="P55">
        <v>38356</v>
      </c>
      <c r="Q55">
        <v>0</v>
      </c>
      <c r="R55">
        <v>10581</v>
      </c>
      <c r="S55" t="s">
        <v>1213</v>
      </c>
      <c r="T55" s="4">
        <v>7.4999999999999997E-3</v>
      </c>
      <c r="U55" t="s">
        <v>1214</v>
      </c>
      <c r="V55" s="4">
        <v>1.03E-2</v>
      </c>
      <c r="W55" t="s">
        <v>1215</v>
      </c>
      <c r="X55" s="4">
        <v>3.3E-3</v>
      </c>
      <c r="Y55" t="s">
        <v>1214</v>
      </c>
      <c r="Z55" s="4">
        <v>6.4000000000000003E-3</v>
      </c>
      <c r="AA55" t="s">
        <v>1216</v>
      </c>
      <c r="AB55" s="4">
        <v>4.1000000000000003E-3</v>
      </c>
      <c r="AC55" t="s">
        <v>1214</v>
      </c>
      <c r="AD55" t="s">
        <v>1254</v>
      </c>
    </row>
    <row r="56" spans="1:30" hidden="1" x14ac:dyDescent="0.55000000000000004">
      <c r="A56">
        <v>1200601644</v>
      </c>
      <c r="B56">
        <v>6</v>
      </c>
      <c r="C56">
        <v>153607</v>
      </c>
      <c r="D56" t="s">
        <v>1212</v>
      </c>
      <c r="E56">
        <v>0.18</v>
      </c>
      <c r="F56">
        <v>3</v>
      </c>
      <c r="G56">
        <v>1331624</v>
      </c>
      <c r="H56">
        <v>37987125</v>
      </c>
      <c r="I56">
        <v>57346</v>
      </c>
      <c r="J56">
        <v>164289</v>
      </c>
      <c r="K56">
        <v>0</v>
      </c>
      <c r="L56">
        <v>122634</v>
      </c>
      <c r="M56">
        <v>344403</v>
      </c>
      <c r="N56">
        <v>9485214</v>
      </c>
      <c r="O56">
        <v>864</v>
      </c>
      <c r="P56">
        <v>13489</v>
      </c>
      <c r="Q56">
        <v>0</v>
      </c>
      <c r="R56">
        <v>12499</v>
      </c>
      <c r="S56" t="s">
        <v>1213</v>
      </c>
      <c r="T56" s="4">
        <v>5.5999999999999999E-3</v>
      </c>
      <c r="U56" t="s">
        <v>1214</v>
      </c>
      <c r="V56" s="4">
        <v>1.4E-3</v>
      </c>
      <c r="W56" t="s">
        <v>1215</v>
      </c>
      <c r="X56" s="4">
        <v>1.4E-3</v>
      </c>
      <c r="Y56" t="s">
        <v>1214</v>
      </c>
      <c r="Z56" s="4">
        <v>0</v>
      </c>
      <c r="AA56" t="s">
        <v>1216</v>
      </c>
      <c r="AB56" s="4">
        <v>4.1000000000000003E-3</v>
      </c>
      <c r="AC56" t="s">
        <v>1214</v>
      </c>
      <c r="AD56" t="s">
        <v>1247</v>
      </c>
    </row>
    <row r="57" spans="1:30" hidden="1" x14ac:dyDescent="0.55000000000000004">
      <c r="A57">
        <v>1200698359</v>
      </c>
      <c r="B57">
        <v>4</v>
      </c>
      <c r="C57">
        <v>153607</v>
      </c>
      <c r="D57" t="s">
        <v>1212</v>
      </c>
      <c r="E57">
        <v>0.18</v>
      </c>
      <c r="F57">
        <v>3</v>
      </c>
      <c r="G57">
        <v>348886</v>
      </c>
      <c r="H57">
        <v>38970102</v>
      </c>
      <c r="I57">
        <v>20910</v>
      </c>
      <c r="J57">
        <v>101046</v>
      </c>
      <c r="K57">
        <v>0</v>
      </c>
      <c r="L57">
        <v>92287</v>
      </c>
      <c r="M57">
        <v>82448</v>
      </c>
      <c r="N57">
        <v>9747066</v>
      </c>
      <c r="O57">
        <v>2613</v>
      </c>
      <c r="P57">
        <v>11302</v>
      </c>
      <c r="Q57">
        <v>0</v>
      </c>
      <c r="R57">
        <v>11028</v>
      </c>
      <c r="S57" t="s">
        <v>1213</v>
      </c>
      <c r="T57" s="4">
        <v>3.0999999999999999E-3</v>
      </c>
      <c r="U57" t="s">
        <v>1214</v>
      </c>
      <c r="V57" s="4">
        <v>1.4E-3</v>
      </c>
      <c r="W57" t="s">
        <v>1215</v>
      </c>
      <c r="X57" s="4">
        <v>5.0000000000000001E-4</v>
      </c>
      <c r="Y57" t="s">
        <v>1214</v>
      </c>
      <c r="Z57" s="4">
        <v>2.0000000000000001E-4</v>
      </c>
      <c r="AA57" t="s">
        <v>1216</v>
      </c>
      <c r="AB57" s="4">
        <v>2.5000000000000001E-3</v>
      </c>
      <c r="AC57" t="s">
        <v>1214</v>
      </c>
      <c r="AD57" t="s">
        <v>1238</v>
      </c>
    </row>
    <row r="58" spans="1:30" hidden="1" x14ac:dyDescent="0.55000000000000004">
      <c r="A58">
        <v>1200734703</v>
      </c>
      <c r="B58">
        <v>1</v>
      </c>
      <c r="C58">
        <v>153607</v>
      </c>
      <c r="D58" t="s">
        <v>1212</v>
      </c>
      <c r="E58">
        <v>0.18</v>
      </c>
      <c r="F58">
        <v>3</v>
      </c>
      <c r="G58">
        <v>1553862</v>
      </c>
      <c r="H58">
        <v>37762716</v>
      </c>
      <c r="I58">
        <v>165640</v>
      </c>
      <c r="J58">
        <v>214187</v>
      </c>
      <c r="K58">
        <v>0</v>
      </c>
      <c r="L58">
        <v>126139</v>
      </c>
      <c r="M58">
        <v>563260</v>
      </c>
      <c r="N58">
        <v>9264469</v>
      </c>
      <c r="O58">
        <v>111697</v>
      </c>
      <c r="P58">
        <v>59119</v>
      </c>
      <c r="Q58">
        <v>0</v>
      </c>
      <c r="R58">
        <v>10588</v>
      </c>
      <c r="S58" t="s">
        <v>1213</v>
      </c>
      <c r="T58" s="4">
        <v>9.5999999999999992E-3</v>
      </c>
      <c r="U58" t="s">
        <v>1214</v>
      </c>
      <c r="V58" s="4">
        <v>1.7299999999999999E-2</v>
      </c>
      <c r="W58" t="s">
        <v>1215</v>
      </c>
      <c r="X58" s="4">
        <v>4.1999999999999997E-3</v>
      </c>
      <c r="Y58" t="s">
        <v>1214</v>
      </c>
      <c r="Z58" s="4">
        <v>1.1299999999999999E-2</v>
      </c>
      <c r="AA58" t="s">
        <v>1216</v>
      </c>
      <c r="AB58" s="4">
        <v>5.4000000000000003E-3</v>
      </c>
      <c r="AC58" t="s">
        <v>1214</v>
      </c>
      <c r="AD58" t="s">
        <v>1246</v>
      </c>
    </row>
    <row r="59" spans="1:30" hidden="1" x14ac:dyDescent="0.55000000000000004">
      <c r="A59">
        <v>1200753146</v>
      </c>
      <c r="B59">
        <v>7</v>
      </c>
      <c r="C59">
        <v>153607</v>
      </c>
      <c r="D59" t="s">
        <v>1212</v>
      </c>
      <c r="E59">
        <v>0.18</v>
      </c>
      <c r="F59">
        <v>3</v>
      </c>
      <c r="G59">
        <v>1312208</v>
      </c>
      <c r="H59">
        <v>38003620</v>
      </c>
      <c r="I59">
        <v>69656</v>
      </c>
      <c r="J59">
        <v>164463</v>
      </c>
      <c r="K59">
        <v>0</v>
      </c>
      <c r="L59">
        <v>110238</v>
      </c>
      <c r="M59">
        <v>342686</v>
      </c>
      <c r="N59">
        <v>9484952</v>
      </c>
      <c r="O59">
        <v>6470</v>
      </c>
      <c r="P59">
        <v>15227</v>
      </c>
      <c r="Q59">
        <v>0</v>
      </c>
      <c r="R59">
        <v>11205</v>
      </c>
      <c r="S59" t="s">
        <v>1213</v>
      </c>
      <c r="T59" s="4">
        <v>5.8999999999999999E-3</v>
      </c>
      <c r="U59" t="s">
        <v>1214</v>
      </c>
      <c r="V59" s="4">
        <v>2.2000000000000001E-3</v>
      </c>
      <c r="W59" t="s">
        <v>1215</v>
      </c>
      <c r="X59" s="4">
        <v>1.6999999999999999E-3</v>
      </c>
      <c r="Y59" t="s">
        <v>1214</v>
      </c>
      <c r="Z59" s="4">
        <v>5.9999999999999995E-4</v>
      </c>
      <c r="AA59" t="s">
        <v>1216</v>
      </c>
      <c r="AB59" s="4">
        <v>4.1000000000000003E-3</v>
      </c>
      <c r="AC59" t="s">
        <v>1214</v>
      </c>
      <c r="AD59" t="s">
        <v>1249</v>
      </c>
    </row>
    <row r="60" spans="1:30" hidden="1" x14ac:dyDescent="0.55000000000000004">
      <c r="A60">
        <v>1200801509</v>
      </c>
      <c r="B60">
        <v>14</v>
      </c>
      <c r="C60">
        <v>153607</v>
      </c>
      <c r="D60" t="s">
        <v>1212</v>
      </c>
      <c r="E60">
        <v>0.18</v>
      </c>
      <c r="F60">
        <v>3</v>
      </c>
      <c r="G60">
        <v>1259081</v>
      </c>
      <c r="H60">
        <v>38060524</v>
      </c>
      <c r="I60">
        <v>76232</v>
      </c>
      <c r="J60">
        <v>173106</v>
      </c>
      <c r="K60">
        <v>0</v>
      </c>
      <c r="L60">
        <v>123385</v>
      </c>
      <c r="M60">
        <v>309118</v>
      </c>
      <c r="N60">
        <v>9520640</v>
      </c>
      <c r="O60">
        <v>1889</v>
      </c>
      <c r="P60">
        <v>14664</v>
      </c>
      <c r="Q60">
        <v>0</v>
      </c>
      <c r="R60">
        <v>13441</v>
      </c>
      <c r="S60" t="s">
        <v>1213</v>
      </c>
      <c r="T60" s="4">
        <v>6.3E-3</v>
      </c>
      <c r="U60" t="s">
        <v>1214</v>
      </c>
      <c r="V60" s="4">
        <v>1.6000000000000001E-3</v>
      </c>
      <c r="W60" t="s">
        <v>1215</v>
      </c>
      <c r="X60" s="4">
        <v>1.9E-3</v>
      </c>
      <c r="Y60" t="s">
        <v>1214</v>
      </c>
      <c r="Z60" s="4">
        <v>1E-4</v>
      </c>
      <c r="AA60" t="s">
        <v>1216</v>
      </c>
      <c r="AB60" s="4">
        <v>4.4000000000000003E-3</v>
      </c>
      <c r="AC60" t="s">
        <v>1214</v>
      </c>
      <c r="AD60" t="s">
        <v>1251</v>
      </c>
    </row>
    <row r="61" spans="1:30" hidden="1" x14ac:dyDescent="0.55000000000000004">
      <c r="A61">
        <v>1200814608</v>
      </c>
      <c r="B61">
        <v>15</v>
      </c>
      <c r="C61">
        <v>153607</v>
      </c>
      <c r="D61" t="s">
        <v>1212</v>
      </c>
      <c r="E61">
        <v>0.18</v>
      </c>
      <c r="F61">
        <v>3</v>
      </c>
      <c r="G61">
        <v>1344667</v>
      </c>
      <c r="H61">
        <v>37974726</v>
      </c>
      <c r="I61">
        <v>160630</v>
      </c>
      <c r="J61">
        <v>207496</v>
      </c>
      <c r="K61">
        <v>0</v>
      </c>
      <c r="L61">
        <v>123368</v>
      </c>
      <c r="M61">
        <v>408950</v>
      </c>
      <c r="N61">
        <v>9420798</v>
      </c>
      <c r="O61">
        <v>69985</v>
      </c>
      <c r="P61">
        <v>41559</v>
      </c>
      <c r="Q61">
        <v>0</v>
      </c>
      <c r="R61">
        <v>10344</v>
      </c>
      <c r="S61" t="s">
        <v>1213</v>
      </c>
      <c r="T61" s="4">
        <v>9.2999999999999992E-3</v>
      </c>
      <c r="U61" t="s">
        <v>1214</v>
      </c>
      <c r="V61" s="4">
        <v>1.1299999999999999E-2</v>
      </c>
      <c r="W61" t="s">
        <v>1215</v>
      </c>
      <c r="X61" s="4">
        <v>4.0000000000000001E-3</v>
      </c>
      <c r="Y61" t="s">
        <v>1214</v>
      </c>
      <c r="Z61" s="4">
        <v>7.1000000000000004E-3</v>
      </c>
      <c r="AA61" t="s">
        <v>1216</v>
      </c>
      <c r="AB61" s="4">
        <v>5.1999999999999998E-3</v>
      </c>
      <c r="AC61" t="s">
        <v>1214</v>
      </c>
      <c r="AD61" t="s">
        <v>1255</v>
      </c>
    </row>
    <row r="62" spans="1:30" hidden="1" x14ac:dyDescent="0.55000000000000004">
      <c r="A62">
        <v>1200832806</v>
      </c>
      <c r="B62">
        <v>16</v>
      </c>
      <c r="C62">
        <v>153608</v>
      </c>
      <c r="D62" t="s">
        <v>1212</v>
      </c>
      <c r="E62">
        <v>0.18</v>
      </c>
      <c r="F62">
        <v>3</v>
      </c>
      <c r="G62">
        <v>1349841</v>
      </c>
      <c r="H62">
        <v>37964431</v>
      </c>
      <c r="I62">
        <v>119170</v>
      </c>
      <c r="J62">
        <v>187926</v>
      </c>
      <c r="K62">
        <v>0</v>
      </c>
      <c r="L62">
        <v>119460</v>
      </c>
      <c r="M62">
        <v>381484</v>
      </c>
      <c r="N62">
        <v>9446498</v>
      </c>
      <c r="O62">
        <v>40901</v>
      </c>
      <c r="P62">
        <v>29564</v>
      </c>
      <c r="Q62">
        <v>0</v>
      </c>
      <c r="R62">
        <v>10652</v>
      </c>
      <c r="S62" t="s">
        <v>1213</v>
      </c>
      <c r="T62" s="4">
        <v>7.7999999999999996E-3</v>
      </c>
      <c r="U62" t="s">
        <v>1214</v>
      </c>
      <c r="V62" s="4">
        <v>7.1000000000000004E-3</v>
      </c>
      <c r="W62" t="s">
        <v>1215</v>
      </c>
      <c r="X62" s="4">
        <v>3.0000000000000001E-3</v>
      </c>
      <c r="Y62" t="s">
        <v>1214</v>
      </c>
      <c r="Z62" s="4">
        <v>4.1000000000000003E-3</v>
      </c>
      <c r="AA62" t="s">
        <v>1216</v>
      </c>
      <c r="AB62" s="4">
        <v>4.7000000000000002E-3</v>
      </c>
      <c r="AC62" t="s">
        <v>1214</v>
      </c>
      <c r="AD62" t="s">
        <v>1236</v>
      </c>
    </row>
    <row r="63" spans="1:30" hidden="1" x14ac:dyDescent="0.55000000000000004">
      <c r="A63">
        <v>1200908356</v>
      </c>
      <c r="B63">
        <v>10</v>
      </c>
      <c r="C63">
        <v>153607</v>
      </c>
      <c r="D63" t="s">
        <v>1212</v>
      </c>
      <c r="E63">
        <v>0.18</v>
      </c>
      <c r="F63">
        <v>3</v>
      </c>
      <c r="G63">
        <v>1421554</v>
      </c>
      <c r="H63">
        <v>37895699</v>
      </c>
      <c r="I63">
        <v>99111</v>
      </c>
      <c r="J63">
        <v>189030</v>
      </c>
      <c r="K63">
        <v>0</v>
      </c>
      <c r="L63">
        <v>122716</v>
      </c>
      <c r="M63">
        <v>403437</v>
      </c>
      <c r="N63">
        <v>9424474</v>
      </c>
      <c r="O63">
        <v>40884</v>
      </c>
      <c r="P63">
        <v>29552</v>
      </c>
      <c r="Q63">
        <v>0</v>
      </c>
      <c r="R63">
        <v>10648</v>
      </c>
      <c r="S63" t="s">
        <v>1213</v>
      </c>
      <c r="T63" s="4">
        <v>7.3000000000000001E-3</v>
      </c>
      <c r="U63" t="s">
        <v>1214</v>
      </c>
      <c r="V63" s="4">
        <v>7.1000000000000004E-3</v>
      </c>
      <c r="W63" t="s">
        <v>1215</v>
      </c>
      <c r="X63" s="4">
        <v>2.5000000000000001E-3</v>
      </c>
      <c r="Y63" t="s">
        <v>1214</v>
      </c>
      <c r="Z63" s="4">
        <v>4.1000000000000003E-3</v>
      </c>
      <c r="AA63" t="s">
        <v>1216</v>
      </c>
      <c r="AB63" s="4">
        <v>4.7999999999999996E-3</v>
      </c>
      <c r="AC63" t="s">
        <v>1214</v>
      </c>
      <c r="AD63" t="s">
        <v>1236</v>
      </c>
    </row>
    <row r="64" spans="1:30" hidden="1" x14ac:dyDescent="0.55000000000000004">
      <c r="A64">
        <v>1200944065</v>
      </c>
      <c r="B64">
        <v>12</v>
      </c>
      <c r="C64">
        <v>153607</v>
      </c>
      <c r="D64" t="s">
        <v>1212</v>
      </c>
      <c r="E64">
        <v>0.18</v>
      </c>
      <c r="F64">
        <v>3</v>
      </c>
      <c r="G64">
        <v>347568</v>
      </c>
      <c r="H64">
        <v>38971407</v>
      </c>
      <c r="I64">
        <v>20904</v>
      </c>
      <c r="J64">
        <v>98422</v>
      </c>
      <c r="K64">
        <v>0</v>
      </c>
      <c r="L64">
        <v>92456</v>
      </c>
      <c r="M64">
        <v>82452</v>
      </c>
      <c r="N64">
        <v>9747063</v>
      </c>
      <c r="O64">
        <v>2611</v>
      </c>
      <c r="P64">
        <v>11263</v>
      </c>
      <c r="Q64">
        <v>0</v>
      </c>
      <c r="R64">
        <v>10974</v>
      </c>
      <c r="S64" t="s">
        <v>1213</v>
      </c>
      <c r="T64" s="4">
        <v>3.0000000000000001E-3</v>
      </c>
      <c r="U64" t="s">
        <v>1214</v>
      </c>
      <c r="V64" s="4">
        <v>1.4E-3</v>
      </c>
      <c r="W64" t="s">
        <v>1215</v>
      </c>
      <c r="X64" s="4">
        <v>5.0000000000000001E-4</v>
      </c>
      <c r="Y64" t="s">
        <v>1214</v>
      </c>
      <c r="Z64" s="4">
        <v>2.0000000000000001E-4</v>
      </c>
      <c r="AA64" t="s">
        <v>1216</v>
      </c>
      <c r="AB64" s="4">
        <v>2.5000000000000001E-3</v>
      </c>
      <c r="AC64" t="s">
        <v>1214</v>
      </c>
      <c r="AD64" t="s">
        <v>1238</v>
      </c>
    </row>
    <row r="65" spans="1:30" hidden="1" x14ac:dyDescent="0.55000000000000004">
      <c r="A65">
        <v>1201060531</v>
      </c>
      <c r="B65">
        <v>9</v>
      </c>
      <c r="C65">
        <v>153607</v>
      </c>
      <c r="D65" t="s">
        <v>1212</v>
      </c>
      <c r="E65">
        <v>0.18</v>
      </c>
      <c r="F65">
        <v>3</v>
      </c>
      <c r="G65">
        <v>1356241</v>
      </c>
      <c r="H65">
        <v>37957647</v>
      </c>
      <c r="I65">
        <v>124133</v>
      </c>
      <c r="J65">
        <v>188718</v>
      </c>
      <c r="K65">
        <v>0</v>
      </c>
      <c r="L65">
        <v>121160</v>
      </c>
      <c r="M65">
        <v>380495</v>
      </c>
      <c r="N65">
        <v>9447446</v>
      </c>
      <c r="O65">
        <v>40890</v>
      </c>
      <c r="P65">
        <v>29579</v>
      </c>
      <c r="Q65">
        <v>0</v>
      </c>
      <c r="R65">
        <v>10657</v>
      </c>
      <c r="S65" t="s">
        <v>1213</v>
      </c>
      <c r="T65" s="4">
        <v>7.9000000000000008E-3</v>
      </c>
      <c r="U65" t="s">
        <v>1214</v>
      </c>
      <c r="V65" s="4">
        <v>7.1000000000000004E-3</v>
      </c>
      <c r="W65" t="s">
        <v>1215</v>
      </c>
      <c r="X65" s="4">
        <v>3.0999999999999999E-3</v>
      </c>
      <c r="Y65" t="s">
        <v>1214</v>
      </c>
      <c r="Z65" s="4">
        <v>4.1000000000000003E-3</v>
      </c>
      <c r="AA65" t="s">
        <v>1216</v>
      </c>
      <c r="AB65" s="4">
        <v>4.7999999999999996E-3</v>
      </c>
      <c r="AC65" t="s">
        <v>1214</v>
      </c>
      <c r="AD65" t="s">
        <v>1236</v>
      </c>
    </row>
    <row r="66" spans="1:30" hidden="1" x14ac:dyDescent="0.55000000000000004">
      <c r="A66">
        <v>1201066894</v>
      </c>
      <c r="B66">
        <v>5</v>
      </c>
      <c r="C66">
        <v>153607</v>
      </c>
      <c r="D66" t="s">
        <v>1212</v>
      </c>
      <c r="E66">
        <v>0.18</v>
      </c>
      <c r="F66">
        <v>3</v>
      </c>
      <c r="G66">
        <v>847481</v>
      </c>
      <c r="H66">
        <v>38471776</v>
      </c>
      <c r="I66">
        <v>103643</v>
      </c>
      <c r="J66">
        <v>146350</v>
      </c>
      <c r="K66">
        <v>0</v>
      </c>
      <c r="L66">
        <v>100818</v>
      </c>
      <c r="M66">
        <v>236705</v>
      </c>
      <c r="N66">
        <v>9592852</v>
      </c>
      <c r="O66">
        <v>12955</v>
      </c>
      <c r="P66">
        <v>22046</v>
      </c>
      <c r="Q66">
        <v>0</v>
      </c>
      <c r="R66">
        <v>17827</v>
      </c>
      <c r="S66" t="s">
        <v>1213</v>
      </c>
      <c r="T66" s="4">
        <v>6.3E-3</v>
      </c>
      <c r="U66" t="s">
        <v>1214</v>
      </c>
      <c r="V66" s="4">
        <v>3.5000000000000001E-3</v>
      </c>
      <c r="W66" t="s">
        <v>1215</v>
      </c>
      <c r="X66" s="4">
        <v>2.5999999999999999E-3</v>
      </c>
      <c r="Y66" t="s">
        <v>1214</v>
      </c>
      <c r="Z66" s="4">
        <v>1.2999999999999999E-3</v>
      </c>
      <c r="AA66" t="s">
        <v>1216</v>
      </c>
      <c r="AB66" s="4">
        <v>3.7000000000000002E-3</v>
      </c>
      <c r="AC66" t="s">
        <v>1214</v>
      </c>
      <c r="AD66" t="s">
        <v>1256</v>
      </c>
    </row>
    <row r="67" spans="1:30" hidden="1" x14ac:dyDescent="0.55000000000000004">
      <c r="A67">
        <v>1201168893</v>
      </c>
      <c r="B67">
        <v>17</v>
      </c>
      <c r="C67">
        <v>153608</v>
      </c>
      <c r="D67" t="s">
        <v>1212</v>
      </c>
      <c r="E67">
        <v>0.18</v>
      </c>
      <c r="F67">
        <v>3</v>
      </c>
      <c r="G67">
        <v>1041331</v>
      </c>
      <c r="H67">
        <v>38277880</v>
      </c>
      <c r="I67">
        <v>101644</v>
      </c>
      <c r="J67">
        <v>150492</v>
      </c>
      <c r="K67">
        <v>0</v>
      </c>
      <c r="L67">
        <v>101987</v>
      </c>
      <c r="M67">
        <v>300962</v>
      </c>
      <c r="N67">
        <v>9528358</v>
      </c>
      <c r="O67">
        <v>40824</v>
      </c>
      <c r="P67">
        <v>29525</v>
      </c>
      <c r="Q67">
        <v>0</v>
      </c>
      <c r="R67">
        <v>10628</v>
      </c>
      <c r="S67" t="s">
        <v>1213</v>
      </c>
      <c r="T67" s="4">
        <v>6.4000000000000003E-3</v>
      </c>
      <c r="U67" t="s">
        <v>1214</v>
      </c>
      <c r="V67" s="4">
        <v>7.1000000000000004E-3</v>
      </c>
      <c r="W67" t="s">
        <v>1215</v>
      </c>
      <c r="X67" s="4">
        <v>2.5000000000000001E-3</v>
      </c>
      <c r="Y67" t="s">
        <v>1214</v>
      </c>
      <c r="Z67" s="4">
        <v>4.1000000000000003E-3</v>
      </c>
      <c r="AA67" t="s">
        <v>1216</v>
      </c>
      <c r="AB67" s="4">
        <v>3.8E-3</v>
      </c>
      <c r="AC67" t="s">
        <v>1214</v>
      </c>
      <c r="AD67" t="s">
        <v>1236</v>
      </c>
    </row>
    <row r="68" spans="1:30" hidden="1" x14ac:dyDescent="0.55000000000000004">
      <c r="A68">
        <v>1201235997</v>
      </c>
      <c r="B68">
        <v>13</v>
      </c>
      <c r="C68">
        <v>153607</v>
      </c>
      <c r="D68" t="s">
        <v>1212</v>
      </c>
      <c r="E68">
        <v>0.18</v>
      </c>
      <c r="F68">
        <v>3</v>
      </c>
      <c r="G68">
        <v>1669926</v>
      </c>
      <c r="H68">
        <v>37648847</v>
      </c>
      <c r="I68">
        <v>262716</v>
      </c>
      <c r="J68">
        <v>246245</v>
      </c>
      <c r="K68">
        <v>0</v>
      </c>
      <c r="L68">
        <v>108174</v>
      </c>
      <c r="M68">
        <v>462139</v>
      </c>
      <c r="N68">
        <v>9367479</v>
      </c>
      <c r="O68">
        <v>77305</v>
      </c>
      <c r="P68">
        <v>44588</v>
      </c>
      <c r="Q68">
        <v>0</v>
      </c>
      <c r="R68">
        <v>12999</v>
      </c>
      <c r="S68" t="s">
        <v>1213</v>
      </c>
      <c r="T68" t="s">
        <v>1257</v>
      </c>
      <c r="U68" t="s">
        <v>1214</v>
      </c>
      <c r="V68" s="4">
        <v>1.24E-2</v>
      </c>
      <c r="W68" t="s">
        <v>1215</v>
      </c>
      <c r="X68" s="4">
        <v>6.6E-3</v>
      </c>
      <c r="Y68" t="s">
        <v>1214</v>
      </c>
      <c r="Z68" s="4">
        <v>7.7999999999999996E-3</v>
      </c>
      <c r="AA68" t="s">
        <v>1216</v>
      </c>
      <c r="AB68" s="4">
        <v>6.1999999999999998E-3</v>
      </c>
      <c r="AC68" t="s">
        <v>1214</v>
      </c>
      <c r="AD68" t="s">
        <v>1258</v>
      </c>
    </row>
    <row r="69" spans="1:30" hidden="1" x14ac:dyDescent="0.55000000000000004">
      <c r="A69">
        <v>1201251424</v>
      </c>
      <c r="B69">
        <v>3</v>
      </c>
      <c r="C69">
        <v>153607</v>
      </c>
      <c r="D69" t="s">
        <v>1212</v>
      </c>
      <c r="E69">
        <v>0.18</v>
      </c>
      <c r="F69">
        <v>3</v>
      </c>
      <c r="G69">
        <v>1433683</v>
      </c>
      <c r="H69">
        <v>37882995</v>
      </c>
      <c r="I69">
        <v>121342</v>
      </c>
      <c r="J69">
        <v>202132</v>
      </c>
      <c r="K69">
        <v>0</v>
      </c>
      <c r="L69">
        <v>132163</v>
      </c>
      <c r="M69">
        <v>403671</v>
      </c>
      <c r="N69">
        <v>9424054</v>
      </c>
      <c r="O69">
        <v>40904</v>
      </c>
      <c r="P69">
        <v>35317</v>
      </c>
      <c r="Q69">
        <v>0</v>
      </c>
      <c r="R69">
        <v>15730</v>
      </c>
      <c r="S69" t="s">
        <v>1213</v>
      </c>
      <c r="T69" s="4">
        <v>8.2000000000000007E-3</v>
      </c>
      <c r="U69" t="s">
        <v>1214</v>
      </c>
      <c r="V69" s="4">
        <v>7.7000000000000002E-3</v>
      </c>
      <c r="W69" t="s">
        <v>1215</v>
      </c>
      <c r="X69" s="4">
        <v>3.0000000000000001E-3</v>
      </c>
      <c r="Y69" t="s">
        <v>1214</v>
      </c>
      <c r="Z69" s="4">
        <v>4.1000000000000003E-3</v>
      </c>
      <c r="AA69" t="s">
        <v>1216</v>
      </c>
      <c r="AB69" s="4">
        <v>5.1000000000000004E-3</v>
      </c>
      <c r="AC69" t="s">
        <v>1214</v>
      </c>
      <c r="AD69" t="s">
        <v>1259</v>
      </c>
    </row>
    <row r="70" spans="1:30" hidden="1" x14ac:dyDescent="0.55000000000000004">
      <c r="A70">
        <v>1500426258</v>
      </c>
      <c r="B70">
        <v>8</v>
      </c>
      <c r="C70">
        <v>192007</v>
      </c>
      <c r="D70" t="s">
        <v>1212</v>
      </c>
      <c r="E70">
        <v>0.18</v>
      </c>
      <c r="F70">
        <v>4</v>
      </c>
      <c r="G70">
        <v>1815278</v>
      </c>
      <c r="H70">
        <v>47328786</v>
      </c>
      <c r="I70">
        <v>147077</v>
      </c>
      <c r="J70">
        <v>232480</v>
      </c>
      <c r="K70">
        <v>0</v>
      </c>
      <c r="L70">
        <v>143097</v>
      </c>
      <c r="M70">
        <v>554050</v>
      </c>
      <c r="N70">
        <v>9275838</v>
      </c>
      <c r="O70">
        <v>81694</v>
      </c>
      <c r="P70">
        <v>63694</v>
      </c>
      <c r="Q70">
        <v>0</v>
      </c>
      <c r="R70">
        <v>19008</v>
      </c>
      <c r="S70" t="s">
        <v>1213</v>
      </c>
      <c r="T70" s="4">
        <v>7.7000000000000002E-3</v>
      </c>
      <c r="U70" t="s">
        <v>1214</v>
      </c>
      <c r="V70" s="4">
        <v>1.47E-2</v>
      </c>
      <c r="W70" t="s">
        <v>1215</v>
      </c>
      <c r="X70" s="4">
        <v>2.8999999999999998E-3</v>
      </c>
      <c r="Y70" t="s">
        <v>1214</v>
      </c>
      <c r="Z70" s="4">
        <v>8.3000000000000001E-3</v>
      </c>
      <c r="AA70" t="s">
        <v>1216</v>
      </c>
      <c r="AB70" s="4">
        <v>4.7000000000000002E-3</v>
      </c>
      <c r="AC70" t="s">
        <v>1214</v>
      </c>
      <c r="AD70" t="s">
        <v>1260</v>
      </c>
    </row>
    <row r="71" spans="1:30" hidden="1" x14ac:dyDescent="0.55000000000000004">
      <c r="A71">
        <v>1500543926</v>
      </c>
      <c r="B71">
        <v>11</v>
      </c>
      <c r="C71">
        <v>192007</v>
      </c>
      <c r="D71" t="s">
        <v>1212</v>
      </c>
      <c r="E71">
        <v>0.18</v>
      </c>
      <c r="F71">
        <v>4</v>
      </c>
      <c r="G71">
        <v>1364765</v>
      </c>
      <c r="H71">
        <v>47782380</v>
      </c>
      <c r="I71">
        <v>128919</v>
      </c>
      <c r="J71">
        <v>197545</v>
      </c>
      <c r="K71">
        <v>0</v>
      </c>
      <c r="L71">
        <v>132979</v>
      </c>
      <c r="M71">
        <v>396123</v>
      </c>
      <c r="N71">
        <v>9433565</v>
      </c>
      <c r="O71">
        <v>73026</v>
      </c>
      <c r="P71">
        <v>58494</v>
      </c>
      <c r="Q71">
        <v>0</v>
      </c>
      <c r="R71">
        <v>24325</v>
      </c>
      <c r="S71" t="s">
        <v>1213</v>
      </c>
      <c r="T71" s="4">
        <v>6.6E-3</v>
      </c>
      <c r="U71" t="s">
        <v>1214</v>
      </c>
      <c r="V71" s="4">
        <v>1.3299999999999999E-2</v>
      </c>
      <c r="W71" t="s">
        <v>1215</v>
      </c>
      <c r="X71" s="4">
        <v>2.5999999999999999E-3</v>
      </c>
      <c r="Y71" t="s">
        <v>1214</v>
      </c>
      <c r="Z71" s="4">
        <v>7.4000000000000003E-3</v>
      </c>
      <c r="AA71" t="s">
        <v>1216</v>
      </c>
      <c r="AB71" s="4">
        <v>4.0000000000000001E-3</v>
      </c>
      <c r="AC71" t="s">
        <v>1214</v>
      </c>
      <c r="AD71" t="s">
        <v>1261</v>
      </c>
    </row>
    <row r="72" spans="1:30" x14ac:dyDescent="0.55000000000000004">
      <c r="A72">
        <v>1500588014</v>
      </c>
      <c r="B72">
        <v>2</v>
      </c>
      <c r="C72">
        <v>192007</v>
      </c>
      <c r="D72" t="s">
        <v>1212</v>
      </c>
      <c r="E72">
        <v>0.18</v>
      </c>
      <c r="F72">
        <v>4</v>
      </c>
      <c r="G72">
        <v>1326136</v>
      </c>
      <c r="H72">
        <v>47818709</v>
      </c>
      <c r="I72">
        <v>132865</v>
      </c>
      <c r="J72">
        <v>173908</v>
      </c>
      <c r="K72">
        <v>0</v>
      </c>
      <c r="L72">
        <v>112908</v>
      </c>
      <c r="M72">
        <v>233663</v>
      </c>
      <c r="N72">
        <v>9594045</v>
      </c>
      <c r="O72">
        <v>0</v>
      </c>
      <c r="P72">
        <v>11081</v>
      </c>
      <c r="Q72">
        <v>0</v>
      </c>
      <c r="R72">
        <v>11081</v>
      </c>
      <c r="S72" t="s">
        <v>1213</v>
      </c>
      <c r="T72" s="4">
        <v>6.1999999999999998E-3</v>
      </c>
      <c r="U72" t="s">
        <v>1214</v>
      </c>
      <c r="V72" s="4">
        <v>1.1000000000000001E-3</v>
      </c>
      <c r="W72" t="s">
        <v>1215</v>
      </c>
      <c r="X72" s="4">
        <v>2.7000000000000001E-3</v>
      </c>
      <c r="Y72" t="s">
        <v>1214</v>
      </c>
      <c r="Z72" s="4">
        <v>0</v>
      </c>
      <c r="AA72" t="s">
        <v>1216</v>
      </c>
      <c r="AB72" s="4">
        <v>3.5000000000000001E-3</v>
      </c>
      <c r="AC72" t="s">
        <v>1214</v>
      </c>
      <c r="AD72" t="s">
        <v>1238</v>
      </c>
    </row>
    <row r="73" spans="1:30" hidden="1" x14ac:dyDescent="0.55000000000000004">
      <c r="A73">
        <v>1500603286</v>
      </c>
      <c r="B73">
        <v>6</v>
      </c>
      <c r="C73">
        <v>192007</v>
      </c>
      <c r="D73" t="s">
        <v>1212</v>
      </c>
      <c r="E73">
        <v>0.18</v>
      </c>
      <c r="F73">
        <v>4</v>
      </c>
      <c r="G73">
        <v>1676171</v>
      </c>
      <c r="H73">
        <v>47470395</v>
      </c>
      <c r="I73">
        <v>59246</v>
      </c>
      <c r="J73">
        <v>176584</v>
      </c>
      <c r="K73">
        <v>0</v>
      </c>
      <c r="L73">
        <v>133713</v>
      </c>
      <c r="M73">
        <v>344544</v>
      </c>
      <c r="N73">
        <v>9483270</v>
      </c>
      <c r="O73">
        <v>1900</v>
      </c>
      <c r="P73">
        <v>12295</v>
      </c>
      <c r="Q73">
        <v>0</v>
      </c>
      <c r="R73">
        <v>11079</v>
      </c>
      <c r="S73" t="s">
        <v>1213</v>
      </c>
      <c r="T73" s="4">
        <v>4.7000000000000002E-3</v>
      </c>
      <c r="U73" t="s">
        <v>1214</v>
      </c>
      <c r="V73" s="4">
        <v>1.4E-3</v>
      </c>
      <c r="W73" t="s">
        <v>1215</v>
      </c>
      <c r="X73" s="4">
        <v>1.1999999999999999E-3</v>
      </c>
      <c r="Y73" t="s">
        <v>1214</v>
      </c>
      <c r="Z73" s="4">
        <v>1E-4</v>
      </c>
      <c r="AA73" t="s">
        <v>1216</v>
      </c>
      <c r="AB73" s="4">
        <v>3.5000000000000001E-3</v>
      </c>
      <c r="AC73" t="s">
        <v>1214</v>
      </c>
      <c r="AD73" t="s">
        <v>1248</v>
      </c>
    </row>
    <row r="74" spans="1:30" hidden="1" x14ac:dyDescent="0.55000000000000004">
      <c r="A74">
        <v>1500700031</v>
      </c>
      <c r="B74">
        <v>4</v>
      </c>
      <c r="C74">
        <v>192007</v>
      </c>
      <c r="D74" t="s">
        <v>1212</v>
      </c>
      <c r="E74">
        <v>0.18</v>
      </c>
      <c r="F74">
        <v>4</v>
      </c>
      <c r="G74">
        <v>431565</v>
      </c>
      <c r="H74">
        <v>48717022</v>
      </c>
      <c r="I74">
        <v>23523</v>
      </c>
      <c r="J74">
        <v>112173</v>
      </c>
      <c r="K74">
        <v>0</v>
      </c>
      <c r="L74">
        <v>103341</v>
      </c>
      <c r="M74">
        <v>82676</v>
      </c>
      <c r="N74">
        <v>9746920</v>
      </c>
      <c r="O74">
        <v>2613</v>
      </c>
      <c r="P74">
        <v>11127</v>
      </c>
      <c r="Q74">
        <v>0</v>
      </c>
      <c r="R74">
        <v>11054</v>
      </c>
      <c r="S74" t="s">
        <v>1213</v>
      </c>
      <c r="T74" s="4">
        <v>2.7000000000000001E-3</v>
      </c>
      <c r="U74" t="s">
        <v>1214</v>
      </c>
      <c r="V74" s="4">
        <v>1.2999999999999999E-3</v>
      </c>
      <c r="W74" t="s">
        <v>1215</v>
      </c>
      <c r="X74" s="4">
        <v>4.0000000000000002E-4</v>
      </c>
      <c r="Y74" t="s">
        <v>1214</v>
      </c>
      <c r="Z74" s="4">
        <v>2.0000000000000001E-4</v>
      </c>
      <c r="AA74" t="s">
        <v>1216</v>
      </c>
      <c r="AB74" s="4">
        <v>2.2000000000000001E-3</v>
      </c>
      <c r="AC74" t="s">
        <v>1214</v>
      </c>
      <c r="AD74" t="s">
        <v>1238</v>
      </c>
    </row>
    <row r="75" spans="1:30" hidden="1" x14ac:dyDescent="0.55000000000000004">
      <c r="A75">
        <v>1500735548</v>
      </c>
      <c r="B75">
        <v>1</v>
      </c>
      <c r="C75">
        <v>192007</v>
      </c>
      <c r="D75" t="s">
        <v>1212</v>
      </c>
      <c r="E75">
        <v>0.18</v>
      </c>
      <c r="F75">
        <v>4</v>
      </c>
      <c r="G75">
        <v>2037566</v>
      </c>
      <c r="H75">
        <v>47106789</v>
      </c>
      <c r="I75">
        <v>198856</v>
      </c>
      <c r="J75">
        <v>235704</v>
      </c>
      <c r="K75">
        <v>0</v>
      </c>
      <c r="L75">
        <v>137405</v>
      </c>
      <c r="M75">
        <v>483701</v>
      </c>
      <c r="N75">
        <v>9344073</v>
      </c>
      <c r="O75">
        <v>33216</v>
      </c>
      <c r="P75">
        <v>21517</v>
      </c>
      <c r="Q75">
        <v>0</v>
      </c>
      <c r="R75">
        <v>11266</v>
      </c>
      <c r="S75" t="s">
        <v>1213</v>
      </c>
      <c r="T75" s="4">
        <v>1E-4</v>
      </c>
      <c r="U75" t="s">
        <v>1214</v>
      </c>
      <c r="V75" s="4">
        <v>5.4999999999999997E-3</v>
      </c>
      <c r="W75" t="s">
        <v>1215</v>
      </c>
      <c r="X75" s="4">
        <v>4.0000000000000001E-3</v>
      </c>
      <c r="Y75" t="s">
        <v>1214</v>
      </c>
      <c r="Z75" s="4">
        <v>3.3E-3</v>
      </c>
      <c r="AA75" t="s">
        <v>1216</v>
      </c>
      <c r="AB75" s="4">
        <v>4.7000000000000002E-3</v>
      </c>
      <c r="AC75" t="s">
        <v>1214</v>
      </c>
      <c r="AD75" t="s">
        <v>1244</v>
      </c>
    </row>
    <row r="76" spans="1:30" hidden="1" x14ac:dyDescent="0.55000000000000004">
      <c r="A76">
        <v>1500754798</v>
      </c>
      <c r="B76">
        <v>7</v>
      </c>
      <c r="C76">
        <v>192007</v>
      </c>
      <c r="D76" t="s">
        <v>1212</v>
      </c>
      <c r="E76">
        <v>0.18</v>
      </c>
      <c r="F76">
        <v>4</v>
      </c>
      <c r="G76">
        <v>1718344</v>
      </c>
      <c r="H76">
        <v>47427241</v>
      </c>
      <c r="I76">
        <v>80070</v>
      </c>
      <c r="J76">
        <v>191866</v>
      </c>
      <c r="K76">
        <v>0</v>
      </c>
      <c r="L76">
        <v>131948</v>
      </c>
      <c r="M76">
        <v>406133</v>
      </c>
      <c r="N76">
        <v>9423621</v>
      </c>
      <c r="O76">
        <v>10414</v>
      </c>
      <c r="P76">
        <v>27403</v>
      </c>
      <c r="Q76">
        <v>0</v>
      </c>
      <c r="R76">
        <v>21710</v>
      </c>
      <c r="S76" t="s">
        <v>1213</v>
      </c>
      <c r="T76" s="4">
        <v>5.4999999999999997E-3</v>
      </c>
      <c r="U76" t="s">
        <v>1214</v>
      </c>
      <c r="V76" s="4">
        <v>3.8E-3</v>
      </c>
      <c r="W76" t="s">
        <v>1215</v>
      </c>
      <c r="X76" s="4">
        <v>1.6000000000000001E-3</v>
      </c>
      <c r="Y76" t="s">
        <v>1214</v>
      </c>
      <c r="Z76" s="4">
        <v>1E-3</v>
      </c>
      <c r="AA76" t="s">
        <v>1216</v>
      </c>
      <c r="AB76" s="4">
        <v>3.8999999999999998E-3</v>
      </c>
      <c r="AC76" t="s">
        <v>1214</v>
      </c>
      <c r="AD76" t="s">
        <v>1262</v>
      </c>
    </row>
    <row r="77" spans="1:30" hidden="1" x14ac:dyDescent="0.55000000000000004">
      <c r="A77">
        <v>1500803548</v>
      </c>
      <c r="B77">
        <v>14</v>
      </c>
      <c r="C77">
        <v>192007</v>
      </c>
      <c r="D77" t="s">
        <v>1212</v>
      </c>
      <c r="E77">
        <v>0.18</v>
      </c>
      <c r="F77">
        <v>4</v>
      </c>
      <c r="G77">
        <v>1726053</v>
      </c>
      <c r="H77">
        <v>47421566</v>
      </c>
      <c r="I77">
        <v>146952</v>
      </c>
      <c r="J77">
        <v>219291</v>
      </c>
      <c r="K77">
        <v>0</v>
      </c>
      <c r="L77">
        <v>139612</v>
      </c>
      <c r="M77">
        <v>466969</v>
      </c>
      <c r="N77">
        <v>9361042</v>
      </c>
      <c r="O77">
        <v>70720</v>
      </c>
      <c r="P77">
        <v>46185</v>
      </c>
      <c r="Q77">
        <v>0</v>
      </c>
      <c r="R77">
        <v>16227</v>
      </c>
      <c r="S77" t="s">
        <v>1213</v>
      </c>
      <c r="T77" s="4">
        <v>7.4000000000000003E-3</v>
      </c>
      <c r="U77" t="s">
        <v>1214</v>
      </c>
      <c r="V77" s="4">
        <v>1.18E-2</v>
      </c>
      <c r="W77" t="s">
        <v>1215</v>
      </c>
      <c r="X77" s="4">
        <v>2.8999999999999998E-3</v>
      </c>
      <c r="Y77" t="s">
        <v>1214</v>
      </c>
      <c r="Z77" s="4">
        <v>7.1000000000000004E-3</v>
      </c>
      <c r="AA77" t="s">
        <v>1216</v>
      </c>
      <c r="AB77" s="4">
        <v>4.4000000000000003E-3</v>
      </c>
      <c r="AC77" t="s">
        <v>1214</v>
      </c>
      <c r="AD77" t="s">
        <v>1239</v>
      </c>
    </row>
    <row r="78" spans="1:30" hidden="1" x14ac:dyDescent="0.55000000000000004">
      <c r="A78">
        <v>1500816056</v>
      </c>
      <c r="B78">
        <v>15</v>
      </c>
      <c r="C78">
        <v>192007</v>
      </c>
      <c r="D78" t="s">
        <v>1212</v>
      </c>
      <c r="E78">
        <v>0.18</v>
      </c>
      <c r="F78">
        <v>4</v>
      </c>
      <c r="G78">
        <v>1781203</v>
      </c>
      <c r="H78">
        <v>47368031</v>
      </c>
      <c r="I78">
        <v>231896</v>
      </c>
      <c r="J78">
        <v>263704</v>
      </c>
      <c r="K78">
        <v>0</v>
      </c>
      <c r="L78">
        <v>144680</v>
      </c>
      <c r="M78">
        <v>436533</v>
      </c>
      <c r="N78">
        <v>9393305</v>
      </c>
      <c r="O78">
        <v>71266</v>
      </c>
      <c r="P78">
        <v>56208</v>
      </c>
      <c r="Q78">
        <v>0</v>
      </c>
      <c r="R78">
        <v>21312</v>
      </c>
      <c r="S78" t="s">
        <v>1213</v>
      </c>
      <c r="T78" t="s">
        <v>1263</v>
      </c>
      <c r="U78" t="s">
        <v>1214</v>
      </c>
      <c r="V78" s="4">
        <v>1.29E-2</v>
      </c>
      <c r="W78" t="s">
        <v>1215</v>
      </c>
      <c r="X78" s="4">
        <v>4.7000000000000002E-3</v>
      </c>
      <c r="Y78" t="s">
        <v>1214</v>
      </c>
      <c r="Z78" s="4">
        <v>7.1999999999999998E-3</v>
      </c>
      <c r="AA78" t="s">
        <v>1216</v>
      </c>
      <c r="AB78" s="4">
        <v>5.3E-3</v>
      </c>
      <c r="AC78" t="s">
        <v>1214</v>
      </c>
      <c r="AD78" t="s">
        <v>1264</v>
      </c>
    </row>
    <row r="79" spans="1:30" hidden="1" x14ac:dyDescent="0.55000000000000004">
      <c r="A79">
        <v>1500832634</v>
      </c>
      <c r="B79">
        <v>16</v>
      </c>
      <c r="C79">
        <v>192008</v>
      </c>
      <c r="D79" t="s">
        <v>1212</v>
      </c>
      <c r="E79">
        <v>0.18</v>
      </c>
      <c r="F79">
        <v>4</v>
      </c>
      <c r="G79">
        <v>1664621</v>
      </c>
      <c r="H79">
        <v>47477664</v>
      </c>
      <c r="I79">
        <v>119170</v>
      </c>
      <c r="J79">
        <v>198950</v>
      </c>
      <c r="K79">
        <v>0</v>
      </c>
      <c r="L79">
        <v>130484</v>
      </c>
      <c r="M79">
        <v>314777</v>
      </c>
      <c r="N79">
        <v>9513233</v>
      </c>
      <c r="O79">
        <v>0</v>
      </c>
      <c r="P79">
        <v>11024</v>
      </c>
      <c r="Q79">
        <v>0</v>
      </c>
      <c r="R79">
        <v>11024</v>
      </c>
      <c r="S79" t="s">
        <v>1213</v>
      </c>
      <c r="T79" s="4">
        <v>6.4000000000000003E-3</v>
      </c>
      <c r="U79" t="s">
        <v>1214</v>
      </c>
      <c r="V79" s="4">
        <v>1.1000000000000001E-3</v>
      </c>
      <c r="W79" t="s">
        <v>1215</v>
      </c>
      <c r="X79" s="4">
        <v>2.3999999999999998E-3</v>
      </c>
      <c r="Y79" t="s">
        <v>1214</v>
      </c>
      <c r="Z79" s="4">
        <v>0</v>
      </c>
      <c r="AA79" t="s">
        <v>1216</v>
      </c>
      <c r="AB79" s="4">
        <v>4.0000000000000001E-3</v>
      </c>
      <c r="AC79" t="s">
        <v>1214</v>
      </c>
      <c r="AD79" t="s">
        <v>1238</v>
      </c>
    </row>
    <row r="80" spans="1:30" hidden="1" x14ac:dyDescent="0.55000000000000004">
      <c r="A80">
        <v>1500908076</v>
      </c>
      <c r="B80">
        <v>10</v>
      </c>
      <c r="C80">
        <v>192007</v>
      </c>
      <c r="D80" t="s">
        <v>1212</v>
      </c>
      <c r="E80">
        <v>0.18</v>
      </c>
      <c r="F80">
        <v>4</v>
      </c>
      <c r="G80">
        <v>1758314</v>
      </c>
      <c r="H80">
        <v>47388199</v>
      </c>
      <c r="I80">
        <v>99111</v>
      </c>
      <c r="J80">
        <v>200054</v>
      </c>
      <c r="K80">
        <v>0</v>
      </c>
      <c r="L80">
        <v>133740</v>
      </c>
      <c r="M80">
        <v>336757</v>
      </c>
      <c r="N80">
        <v>9492500</v>
      </c>
      <c r="O80">
        <v>0</v>
      </c>
      <c r="P80">
        <v>11024</v>
      </c>
      <c r="Q80">
        <v>0</v>
      </c>
      <c r="R80">
        <v>11024</v>
      </c>
      <c r="S80" t="s">
        <v>1213</v>
      </c>
      <c r="T80" s="4">
        <v>6.0000000000000001E-3</v>
      </c>
      <c r="U80" t="s">
        <v>1214</v>
      </c>
      <c r="V80" s="4">
        <v>1.1000000000000001E-3</v>
      </c>
      <c r="W80" t="s">
        <v>1215</v>
      </c>
      <c r="X80" s="4">
        <v>2E-3</v>
      </c>
      <c r="Y80" t="s">
        <v>1214</v>
      </c>
      <c r="Z80" s="4">
        <v>0</v>
      </c>
      <c r="AA80" t="s">
        <v>1216</v>
      </c>
      <c r="AB80" s="4">
        <v>4.0000000000000001E-3</v>
      </c>
      <c r="AC80" t="s">
        <v>1214</v>
      </c>
      <c r="AD80" t="s">
        <v>1238</v>
      </c>
    </row>
    <row r="81" spans="1:30" hidden="1" x14ac:dyDescent="0.55000000000000004">
      <c r="A81">
        <v>1500946009</v>
      </c>
      <c r="B81">
        <v>12</v>
      </c>
      <c r="C81">
        <v>192007</v>
      </c>
      <c r="D81" t="s">
        <v>1212</v>
      </c>
      <c r="E81">
        <v>0.18</v>
      </c>
      <c r="F81">
        <v>4</v>
      </c>
      <c r="G81">
        <v>430240</v>
      </c>
      <c r="H81">
        <v>48718334</v>
      </c>
      <c r="I81">
        <v>23515</v>
      </c>
      <c r="J81">
        <v>109494</v>
      </c>
      <c r="K81">
        <v>0</v>
      </c>
      <c r="L81">
        <v>103455</v>
      </c>
      <c r="M81">
        <v>82669</v>
      </c>
      <c r="N81">
        <v>9746927</v>
      </c>
      <c r="O81">
        <v>2611</v>
      </c>
      <c r="P81">
        <v>11072</v>
      </c>
      <c r="Q81">
        <v>0</v>
      </c>
      <c r="R81">
        <v>10999</v>
      </c>
      <c r="S81" t="s">
        <v>1213</v>
      </c>
      <c r="T81" s="4">
        <v>2.7000000000000001E-3</v>
      </c>
      <c r="U81" t="s">
        <v>1214</v>
      </c>
      <c r="V81" s="4">
        <v>1.2999999999999999E-3</v>
      </c>
      <c r="W81" t="s">
        <v>1215</v>
      </c>
      <c r="X81" s="4">
        <v>4.0000000000000002E-4</v>
      </c>
      <c r="Y81" t="s">
        <v>1214</v>
      </c>
      <c r="Z81" s="4">
        <v>2.0000000000000001E-4</v>
      </c>
      <c r="AA81" t="s">
        <v>1216</v>
      </c>
      <c r="AB81" s="4">
        <v>2.2000000000000001E-3</v>
      </c>
      <c r="AC81" t="s">
        <v>1214</v>
      </c>
      <c r="AD81" t="s">
        <v>1238</v>
      </c>
    </row>
    <row r="82" spans="1:30" hidden="1" x14ac:dyDescent="0.55000000000000004">
      <c r="A82">
        <v>1501061913</v>
      </c>
      <c r="B82">
        <v>9</v>
      </c>
      <c r="C82">
        <v>192007</v>
      </c>
      <c r="D82" t="s">
        <v>1212</v>
      </c>
      <c r="E82">
        <v>0.18</v>
      </c>
      <c r="F82">
        <v>4</v>
      </c>
      <c r="G82">
        <v>1816437</v>
      </c>
      <c r="H82">
        <v>47327503</v>
      </c>
      <c r="I82">
        <v>167880</v>
      </c>
      <c r="J82">
        <v>225977</v>
      </c>
      <c r="K82">
        <v>0</v>
      </c>
      <c r="L82">
        <v>134665</v>
      </c>
      <c r="M82">
        <v>460193</v>
      </c>
      <c r="N82">
        <v>9369856</v>
      </c>
      <c r="O82">
        <v>43747</v>
      </c>
      <c r="P82">
        <v>37259</v>
      </c>
      <c r="Q82">
        <v>0</v>
      </c>
      <c r="R82">
        <v>13505</v>
      </c>
      <c r="S82" t="s">
        <v>1213</v>
      </c>
      <c r="T82" s="4">
        <v>8.0000000000000002E-3</v>
      </c>
      <c r="U82" t="s">
        <v>1214</v>
      </c>
      <c r="V82" s="4">
        <v>8.2000000000000007E-3</v>
      </c>
      <c r="W82" t="s">
        <v>1215</v>
      </c>
      <c r="X82" s="4">
        <v>3.3999999999999998E-3</v>
      </c>
      <c r="Y82" t="s">
        <v>1214</v>
      </c>
      <c r="Z82" s="4">
        <v>4.4000000000000003E-3</v>
      </c>
      <c r="AA82" t="s">
        <v>1216</v>
      </c>
      <c r="AB82" s="4">
        <v>4.4999999999999997E-3</v>
      </c>
      <c r="AC82" t="s">
        <v>1214</v>
      </c>
      <c r="AD82" t="s">
        <v>1265</v>
      </c>
    </row>
    <row r="83" spans="1:30" hidden="1" x14ac:dyDescent="0.55000000000000004">
      <c r="A83">
        <v>1501068592</v>
      </c>
      <c r="B83">
        <v>5</v>
      </c>
      <c r="C83">
        <v>192007</v>
      </c>
      <c r="D83" t="s">
        <v>1212</v>
      </c>
      <c r="E83">
        <v>0.18</v>
      </c>
      <c r="F83">
        <v>4</v>
      </c>
      <c r="G83">
        <v>1189552</v>
      </c>
      <c r="H83">
        <v>47959354</v>
      </c>
      <c r="I83">
        <v>149896</v>
      </c>
      <c r="J83">
        <v>191513</v>
      </c>
      <c r="K83">
        <v>0</v>
      </c>
      <c r="L83">
        <v>124037</v>
      </c>
      <c r="M83">
        <v>342068</v>
      </c>
      <c r="N83">
        <v>9487578</v>
      </c>
      <c r="O83">
        <v>46253</v>
      </c>
      <c r="P83">
        <v>45163</v>
      </c>
      <c r="Q83">
        <v>0</v>
      </c>
      <c r="R83">
        <v>23219</v>
      </c>
      <c r="S83" t="s">
        <v>1213</v>
      </c>
      <c r="T83" s="4">
        <v>6.8999999999999999E-3</v>
      </c>
      <c r="U83" t="s">
        <v>1214</v>
      </c>
      <c r="V83" s="4">
        <v>9.2999999999999992E-3</v>
      </c>
      <c r="W83" t="s">
        <v>1215</v>
      </c>
      <c r="X83" s="4">
        <v>3.0000000000000001E-3</v>
      </c>
      <c r="Y83" t="s">
        <v>1214</v>
      </c>
      <c r="Z83" s="4">
        <v>4.7000000000000002E-3</v>
      </c>
      <c r="AA83" t="s">
        <v>1216</v>
      </c>
      <c r="AB83" s="4">
        <v>3.8E-3</v>
      </c>
      <c r="AC83" t="s">
        <v>1214</v>
      </c>
      <c r="AD83" t="s">
        <v>1258</v>
      </c>
    </row>
    <row r="84" spans="1:30" hidden="1" x14ac:dyDescent="0.55000000000000004">
      <c r="A84">
        <v>1501170332</v>
      </c>
      <c r="B84">
        <v>17</v>
      </c>
      <c r="C84">
        <v>192008</v>
      </c>
      <c r="D84" t="s">
        <v>1212</v>
      </c>
      <c r="E84">
        <v>0.18</v>
      </c>
      <c r="F84">
        <v>4</v>
      </c>
      <c r="G84">
        <v>1406712</v>
      </c>
      <c r="H84">
        <v>47742247</v>
      </c>
      <c r="I84">
        <v>136544</v>
      </c>
      <c r="J84">
        <v>188734</v>
      </c>
      <c r="K84">
        <v>0</v>
      </c>
      <c r="L84">
        <v>122543</v>
      </c>
      <c r="M84">
        <v>365378</v>
      </c>
      <c r="N84">
        <v>9464367</v>
      </c>
      <c r="O84">
        <v>34900</v>
      </c>
      <c r="P84">
        <v>38242</v>
      </c>
      <c r="Q84">
        <v>0</v>
      </c>
      <c r="R84">
        <v>20556</v>
      </c>
      <c r="S84" t="s">
        <v>1213</v>
      </c>
      <c r="T84" s="4">
        <v>6.6E-3</v>
      </c>
      <c r="U84" t="s">
        <v>1214</v>
      </c>
      <c r="V84" s="4">
        <v>7.4000000000000003E-3</v>
      </c>
      <c r="W84" t="s">
        <v>1215</v>
      </c>
      <c r="X84" s="4">
        <v>2.7000000000000001E-3</v>
      </c>
      <c r="Y84" t="s">
        <v>1214</v>
      </c>
      <c r="Z84" s="4">
        <v>3.5000000000000001E-3</v>
      </c>
      <c r="AA84" t="s">
        <v>1216</v>
      </c>
      <c r="AB84" s="4">
        <v>3.8E-3</v>
      </c>
      <c r="AC84" t="s">
        <v>1214</v>
      </c>
      <c r="AD84" t="s">
        <v>1266</v>
      </c>
    </row>
    <row r="85" spans="1:30" hidden="1" x14ac:dyDescent="0.55000000000000004">
      <c r="A85">
        <v>1501237393</v>
      </c>
      <c r="B85">
        <v>13</v>
      </c>
      <c r="C85">
        <v>192007</v>
      </c>
      <c r="D85" t="s">
        <v>1212</v>
      </c>
      <c r="E85">
        <v>0.18</v>
      </c>
      <c r="F85">
        <v>4</v>
      </c>
      <c r="G85">
        <v>2199865</v>
      </c>
      <c r="H85">
        <v>46948873</v>
      </c>
      <c r="I85">
        <v>352335</v>
      </c>
      <c r="J85">
        <v>314322</v>
      </c>
      <c r="K85">
        <v>0</v>
      </c>
      <c r="L85">
        <v>136649</v>
      </c>
      <c r="M85">
        <v>529936</v>
      </c>
      <c r="N85">
        <v>9300026</v>
      </c>
      <c r="O85">
        <v>89619</v>
      </c>
      <c r="P85">
        <v>68077</v>
      </c>
      <c r="Q85">
        <v>0</v>
      </c>
      <c r="R85">
        <v>28475</v>
      </c>
      <c r="S85" t="s">
        <v>1213</v>
      </c>
      <c r="T85" t="s">
        <v>1267</v>
      </c>
      <c r="U85" t="s">
        <v>1214</v>
      </c>
      <c r="V85" s="4">
        <v>1.6E-2</v>
      </c>
      <c r="W85" t="s">
        <v>1215</v>
      </c>
      <c r="X85" s="4">
        <v>7.1000000000000004E-3</v>
      </c>
      <c r="Y85" t="s">
        <v>1214</v>
      </c>
      <c r="Z85" s="4">
        <v>9.1000000000000004E-3</v>
      </c>
      <c r="AA85" t="s">
        <v>1216</v>
      </c>
      <c r="AB85" s="4">
        <v>6.3E-3</v>
      </c>
      <c r="AC85" t="s">
        <v>1214</v>
      </c>
      <c r="AD85" t="s">
        <v>1268</v>
      </c>
    </row>
    <row r="86" spans="1:30" hidden="1" x14ac:dyDescent="0.55000000000000004">
      <c r="A86">
        <v>1501252841</v>
      </c>
      <c r="B86">
        <v>3</v>
      </c>
      <c r="C86">
        <v>192007</v>
      </c>
      <c r="D86" t="s">
        <v>1212</v>
      </c>
      <c r="E86">
        <v>0.18</v>
      </c>
      <c r="F86">
        <v>4</v>
      </c>
      <c r="G86">
        <v>1994665</v>
      </c>
      <c r="H86">
        <v>47151844</v>
      </c>
      <c r="I86">
        <v>204442</v>
      </c>
      <c r="J86">
        <v>275085</v>
      </c>
      <c r="K86">
        <v>0</v>
      </c>
      <c r="L86">
        <v>157754</v>
      </c>
      <c r="M86">
        <v>560979</v>
      </c>
      <c r="N86">
        <v>9268849</v>
      </c>
      <c r="O86">
        <v>83100</v>
      </c>
      <c r="P86">
        <v>72953</v>
      </c>
      <c r="Q86">
        <v>0</v>
      </c>
      <c r="R86">
        <v>25591</v>
      </c>
      <c r="S86" t="s">
        <v>1213</v>
      </c>
      <c r="T86" s="4">
        <v>1E-3</v>
      </c>
      <c r="U86" t="s">
        <v>1214</v>
      </c>
      <c r="V86" s="4">
        <v>1.5800000000000002E-2</v>
      </c>
      <c r="W86" t="s">
        <v>1215</v>
      </c>
      <c r="X86" s="4">
        <v>4.1000000000000003E-3</v>
      </c>
      <c r="Y86" t="s">
        <v>1214</v>
      </c>
      <c r="Z86" s="4">
        <v>8.3999999999999995E-3</v>
      </c>
      <c r="AA86" t="s">
        <v>1216</v>
      </c>
      <c r="AB86" s="4">
        <v>5.4999999999999997E-3</v>
      </c>
      <c r="AC86" t="s">
        <v>1214</v>
      </c>
      <c r="AD86" t="s">
        <v>1269</v>
      </c>
    </row>
    <row r="87" spans="1:30" hidden="1" x14ac:dyDescent="0.55000000000000004">
      <c r="A87">
        <v>1800424761</v>
      </c>
      <c r="B87">
        <v>8</v>
      </c>
      <c r="C87">
        <v>230407</v>
      </c>
      <c r="D87" t="s">
        <v>1212</v>
      </c>
      <c r="E87">
        <v>0.18</v>
      </c>
      <c r="F87">
        <v>5</v>
      </c>
      <c r="G87">
        <v>2257525</v>
      </c>
      <c r="H87">
        <v>56714117</v>
      </c>
      <c r="I87">
        <v>173740</v>
      </c>
      <c r="J87">
        <v>263798</v>
      </c>
      <c r="K87">
        <v>0</v>
      </c>
      <c r="L87">
        <v>161533</v>
      </c>
      <c r="M87">
        <v>442244</v>
      </c>
      <c r="N87">
        <v>9385331</v>
      </c>
      <c r="O87">
        <v>26663</v>
      </c>
      <c r="P87">
        <v>31318</v>
      </c>
      <c r="Q87">
        <v>0</v>
      </c>
      <c r="R87">
        <v>18436</v>
      </c>
      <c r="S87" t="s">
        <v>1213</v>
      </c>
      <c r="T87" s="4">
        <v>1E-4</v>
      </c>
      <c r="U87" t="s">
        <v>1214</v>
      </c>
      <c r="V87" s="4">
        <v>5.7999999999999996E-3</v>
      </c>
      <c r="W87" t="s">
        <v>1215</v>
      </c>
      <c r="X87" s="4">
        <v>2.8999999999999998E-3</v>
      </c>
      <c r="Y87" t="s">
        <v>1214</v>
      </c>
      <c r="Z87" s="4">
        <v>2.7000000000000001E-3</v>
      </c>
      <c r="AA87" t="s">
        <v>1216</v>
      </c>
      <c r="AB87" s="4">
        <v>4.4000000000000003E-3</v>
      </c>
      <c r="AC87" t="s">
        <v>1214</v>
      </c>
      <c r="AD87" t="s">
        <v>1270</v>
      </c>
    </row>
    <row r="88" spans="1:30" hidden="1" x14ac:dyDescent="0.55000000000000004">
      <c r="A88">
        <v>1800542546</v>
      </c>
      <c r="B88">
        <v>11</v>
      </c>
      <c r="C88">
        <v>230407</v>
      </c>
      <c r="D88" t="s">
        <v>1212</v>
      </c>
      <c r="E88">
        <v>0.18</v>
      </c>
      <c r="F88">
        <v>5</v>
      </c>
      <c r="G88">
        <v>1684319</v>
      </c>
      <c r="H88">
        <v>57290586</v>
      </c>
      <c r="I88">
        <v>143350</v>
      </c>
      <c r="J88">
        <v>217786</v>
      </c>
      <c r="K88">
        <v>0</v>
      </c>
      <c r="L88">
        <v>147070</v>
      </c>
      <c r="M88">
        <v>319551</v>
      </c>
      <c r="N88">
        <v>9508206</v>
      </c>
      <c r="O88">
        <v>14431</v>
      </c>
      <c r="P88">
        <v>20241</v>
      </c>
      <c r="Q88">
        <v>0</v>
      </c>
      <c r="R88">
        <v>14091</v>
      </c>
      <c r="S88" t="s">
        <v>1213</v>
      </c>
      <c r="T88" s="4">
        <v>6.1000000000000004E-3</v>
      </c>
      <c r="U88" t="s">
        <v>1214</v>
      </c>
      <c r="V88" s="4">
        <v>3.5000000000000001E-3</v>
      </c>
      <c r="W88" t="s">
        <v>1215</v>
      </c>
      <c r="X88" s="4">
        <v>2.3999999999999998E-3</v>
      </c>
      <c r="Y88" t="s">
        <v>1214</v>
      </c>
      <c r="Z88" s="4">
        <v>1.4E-3</v>
      </c>
      <c r="AA88" t="s">
        <v>1216</v>
      </c>
      <c r="AB88" s="4">
        <v>3.5999999999999999E-3</v>
      </c>
      <c r="AC88" t="s">
        <v>1214</v>
      </c>
      <c r="AD88" t="s">
        <v>1271</v>
      </c>
    </row>
    <row r="89" spans="1:30" x14ac:dyDescent="0.55000000000000004">
      <c r="A89">
        <v>1800588237</v>
      </c>
      <c r="B89">
        <v>2</v>
      </c>
      <c r="C89">
        <v>230407</v>
      </c>
      <c r="D89" t="s">
        <v>1212</v>
      </c>
      <c r="E89">
        <v>0.18</v>
      </c>
      <c r="F89">
        <v>5</v>
      </c>
      <c r="G89">
        <v>1708053</v>
      </c>
      <c r="H89">
        <v>57264562</v>
      </c>
      <c r="I89">
        <v>183552</v>
      </c>
      <c r="J89">
        <v>211344</v>
      </c>
      <c r="K89">
        <v>0</v>
      </c>
      <c r="L89">
        <v>127508</v>
      </c>
      <c r="M89">
        <v>381914</v>
      </c>
      <c r="N89">
        <v>9445853</v>
      </c>
      <c r="O89">
        <v>50687</v>
      </c>
      <c r="P89">
        <v>37436</v>
      </c>
      <c r="Q89">
        <v>0</v>
      </c>
      <c r="R89">
        <v>14600</v>
      </c>
      <c r="S89" t="s">
        <v>1213</v>
      </c>
      <c r="T89" s="4">
        <v>6.6E-3</v>
      </c>
      <c r="U89" t="s">
        <v>1214</v>
      </c>
      <c r="V89" s="4">
        <v>8.8999999999999999E-3</v>
      </c>
      <c r="W89" t="s">
        <v>1215</v>
      </c>
      <c r="X89" s="4">
        <v>3.0999999999999999E-3</v>
      </c>
      <c r="Y89" t="s">
        <v>1214</v>
      </c>
      <c r="Z89" s="4">
        <v>5.1000000000000004E-3</v>
      </c>
      <c r="AA89" t="s">
        <v>1216</v>
      </c>
      <c r="AB89" s="4">
        <v>3.5000000000000001E-3</v>
      </c>
      <c r="AC89" t="s">
        <v>1214</v>
      </c>
      <c r="AD89" t="s">
        <v>1266</v>
      </c>
    </row>
    <row r="90" spans="1:30" hidden="1" x14ac:dyDescent="0.55000000000000004">
      <c r="A90">
        <v>1800602744</v>
      </c>
      <c r="B90">
        <v>6</v>
      </c>
      <c r="C90">
        <v>230407</v>
      </c>
      <c r="D90" t="s">
        <v>1212</v>
      </c>
      <c r="E90">
        <v>0.18</v>
      </c>
      <c r="F90">
        <v>5</v>
      </c>
      <c r="G90">
        <v>2266298</v>
      </c>
      <c r="H90">
        <v>56710102</v>
      </c>
      <c r="I90">
        <v>140184</v>
      </c>
      <c r="J90">
        <v>227725</v>
      </c>
      <c r="K90">
        <v>0</v>
      </c>
      <c r="L90">
        <v>144640</v>
      </c>
      <c r="M90">
        <v>590124</v>
      </c>
      <c r="N90">
        <v>9239707</v>
      </c>
      <c r="O90">
        <v>80938</v>
      </c>
      <c r="P90">
        <v>51141</v>
      </c>
      <c r="Q90">
        <v>0</v>
      </c>
      <c r="R90">
        <v>10927</v>
      </c>
      <c r="S90" t="s">
        <v>1213</v>
      </c>
      <c r="T90" s="4">
        <v>6.1999999999999998E-3</v>
      </c>
      <c r="U90" t="s">
        <v>1214</v>
      </c>
      <c r="V90" s="4">
        <v>1.34E-2</v>
      </c>
      <c r="W90" t="s">
        <v>1215</v>
      </c>
      <c r="X90" s="4">
        <v>2.3E-3</v>
      </c>
      <c r="Y90" t="s">
        <v>1214</v>
      </c>
      <c r="Z90" s="4">
        <v>8.2000000000000007E-3</v>
      </c>
      <c r="AA90" t="s">
        <v>1216</v>
      </c>
      <c r="AB90" s="4">
        <v>3.8E-3</v>
      </c>
      <c r="AC90" t="s">
        <v>1214</v>
      </c>
      <c r="AD90" t="s">
        <v>1272</v>
      </c>
    </row>
    <row r="91" spans="1:30" hidden="1" x14ac:dyDescent="0.55000000000000004">
      <c r="A91">
        <v>1800699237</v>
      </c>
      <c r="B91">
        <v>4</v>
      </c>
      <c r="C91">
        <v>230407</v>
      </c>
      <c r="D91" t="s">
        <v>1212</v>
      </c>
      <c r="E91">
        <v>0.18</v>
      </c>
      <c r="F91">
        <v>5</v>
      </c>
      <c r="G91">
        <v>542653</v>
      </c>
      <c r="H91">
        <v>58433448</v>
      </c>
      <c r="I91">
        <v>31045</v>
      </c>
      <c r="J91">
        <v>125054</v>
      </c>
      <c r="K91">
        <v>0</v>
      </c>
      <c r="L91">
        <v>115181</v>
      </c>
      <c r="M91">
        <v>111085</v>
      </c>
      <c r="N91">
        <v>9716426</v>
      </c>
      <c r="O91">
        <v>7522</v>
      </c>
      <c r="P91">
        <v>12881</v>
      </c>
      <c r="Q91">
        <v>0</v>
      </c>
      <c r="R91">
        <v>11840</v>
      </c>
      <c r="S91" t="s">
        <v>1213</v>
      </c>
      <c r="T91" s="4">
        <v>2.5999999999999999E-3</v>
      </c>
      <c r="U91" t="s">
        <v>1214</v>
      </c>
      <c r="V91" s="4">
        <v>2E-3</v>
      </c>
      <c r="W91" t="s">
        <v>1215</v>
      </c>
      <c r="X91" s="4">
        <v>5.0000000000000001E-4</v>
      </c>
      <c r="Y91" t="s">
        <v>1214</v>
      </c>
      <c r="Z91" s="4">
        <v>6.9999999999999999E-4</v>
      </c>
      <c r="AA91" t="s">
        <v>1216</v>
      </c>
      <c r="AB91" s="4">
        <v>2.0999999999999999E-3</v>
      </c>
      <c r="AC91" t="s">
        <v>1214</v>
      </c>
      <c r="AD91" t="s">
        <v>1247</v>
      </c>
    </row>
    <row r="92" spans="1:30" hidden="1" x14ac:dyDescent="0.55000000000000004">
      <c r="A92">
        <v>1800733786</v>
      </c>
      <c r="B92">
        <v>1</v>
      </c>
      <c r="C92">
        <v>230407</v>
      </c>
      <c r="D92" t="s">
        <v>1212</v>
      </c>
      <c r="E92">
        <v>0.18</v>
      </c>
      <c r="F92">
        <v>5</v>
      </c>
      <c r="G92">
        <v>2463419</v>
      </c>
      <c r="H92">
        <v>56508774</v>
      </c>
      <c r="I92">
        <v>200752</v>
      </c>
      <c r="J92">
        <v>248001</v>
      </c>
      <c r="K92">
        <v>0</v>
      </c>
      <c r="L92">
        <v>148483</v>
      </c>
      <c r="M92">
        <v>425850</v>
      </c>
      <c r="N92">
        <v>9401985</v>
      </c>
      <c r="O92">
        <v>1896</v>
      </c>
      <c r="P92">
        <v>12297</v>
      </c>
      <c r="Q92">
        <v>0</v>
      </c>
      <c r="R92">
        <v>11078</v>
      </c>
      <c r="S92" t="s">
        <v>1213</v>
      </c>
      <c r="T92" s="4">
        <v>2.9999999999999997E-4</v>
      </c>
      <c r="U92" t="s">
        <v>1214</v>
      </c>
      <c r="V92" s="4">
        <v>1.4E-3</v>
      </c>
      <c r="W92" t="s">
        <v>1215</v>
      </c>
      <c r="X92" s="4">
        <v>3.3999999999999998E-3</v>
      </c>
      <c r="Y92" t="s">
        <v>1214</v>
      </c>
      <c r="Z92" s="4">
        <v>1E-4</v>
      </c>
      <c r="AA92" t="s">
        <v>1216</v>
      </c>
      <c r="AB92" s="4">
        <v>4.1999999999999997E-3</v>
      </c>
      <c r="AC92" t="s">
        <v>1214</v>
      </c>
      <c r="AD92" t="s">
        <v>1248</v>
      </c>
    </row>
    <row r="93" spans="1:30" hidden="1" x14ac:dyDescent="0.55000000000000004">
      <c r="A93">
        <v>1800753854</v>
      </c>
      <c r="B93">
        <v>7</v>
      </c>
      <c r="C93">
        <v>230407</v>
      </c>
      <c r="D93" t="s">
        <v>1212</v>
      </c>
      <c r="E93">
        <v>0.18</v>
      </c>
      <c r="F93">
        <v>5</v>
      </c>
      <c r="G93">
        <v>2190610</v>
      </c>
      <c r="H93">
        <v>56784560</v>
      </c>
      <c r="I93">
        <v>113102</v>
      </c>
      <c r="J93">
        <v>227074</v>
      </c>
      <c r="K93">
        <v>0</v>
      </c>
      <c r="L93">
        <v>146163</v>
      </c>
      <c r="M93">
        <v>472263</v>
      </c>
      <c r="N93">
        <v>9357319</v>
      </c>
      <c r="O93">
        <v>33032</v>
      </c>
      <c r="P93">
        <v>35208</v>
      </c>
      <c r="Q93">
        <v>0</v>
      </c>
      <c r="R93">
        <v>14215</v>
      </c>
      <c r="S93" t="s">
        <v>1213</v>
      </c>
      <c r="T93" s="4">
        <v>5.7000000000000002E-3</v>
      </c>
      <c r="U93" t="s">
        <v>1214</v>
      </c>
      <c r="V93" s="4">
        <v>6.8999999999999999E-3</v>
      </c>
      <c r="W93" t="s">
        <v>1215</v>
      </c>
      <c r="X93" s="4">
        <v>1.9E-3</v>
      </c>
      <c r="Y93" t="s">
        <v>1214</v>
      </c>
      <c r="Z93" s="4">
        <v>3.3E-3</v>
      </c>
      <c r="AA93" t="s">
        <v>1216</v>
      </c>
      <c r="AB93" s="4">
        <v>3.8E-3</v>
      </c>
      <c r="AC93" t="s">
        <v>1214</v>
      </c>
      <c r="AD93" t="s">
        <v>1259</v>
      </c>
    </row>
    <row r="94" spans="1:30" hidden="1" x14ac:dyDescent="0.55000000000000004">
      <c r="A94">
        <v>1800802204</v>
      </c>
      <c r="B94">
        <v>14</v>
      </c>
      <c r="C94">
        <v>230407</v>
      </c>
      <c r="D94" t="s">
        <v>1212</v>
      </c>
      <c r="E94">
        <v>0.18</v>
      </c>
      <c r="F94">
        <v>5</v>
      </c>
      <c r="G94">
        <v>2125087</v>
      </c>
      <c r="H94">
        <v>56852420</v>
      </c>
      <c r="I94">
        <v>158319</v>
      </c>
      <c r="J94">
        <v>237865</v>
      </c>
      <c r="K94">
        <v>0</v>
      </c>
      <c r="L94">
        <v>153355</v>
      </c>
      <c r="M94">
        <v>399031</v>
      </c>
      <c r="N94">
        <v>9430854</v>
      </c>
      <c r="O94">
        <v>11367</v>
      </c>
      <c r="P94">
        <v>18574</v>
      </c>
      <c r="Q94">
        <v>0</v>
      </c>
      <c r="R94">
        <v>13743</v>
      </c>
      <c r="S94" t="s">
        <v>1213</v>
      </c>
      <c r="T94" s="4">
        <v>6.7000000000000002E-3</v>
      </c>
      <c r="U94" t="s">
        <v>1214</v>
      </c>
      <c r="V94" s="4">
        <v>3.0000000000000001E-3</v>
      </c>
      <c r="W94" t="s">
        <v>1215</v>
      </c>
      <c r="X94" s="4">
        <v>2.5999999999999999E-3</v>
      </c>
      <c r="Y94" t="s">
        <v>1214</v>
      </c>
      <c r="Z94" s="4">
        <v>1.1000000000000001E-3</v>
      </c>
      <c r="AA94" t="s">
        <v>1216</v>
      </c>
      <c r="AB94" s="4">
        <v>4.0000000000000001E-3</v>
      </c>
      <c r="AC94" t="s">
        <v>1214</v>
      </c>
      <c r="AD94" t="s">
        <v>1273</v>
      </c>
    </row>
    <row r="95" spans="1:30" hidden="1" x14ac:dyDescent="0.55000000000000004">
      <c r="A95">
        <v>1800814637</v>
      </c>
      <c r="B95">
        <v>15</v>
      </c>
      <c r="C95">
        <v>230407</v>
      </c>
      <c r="D95" t="s">
        <v>1212</v>
      </c>
      <c r="E95">
        <v>0.18</v>
      </c>
      <c r="F95">
        <v>5</v>
      </c>
      <c r="G95">
        <v>2178733</v>
      </c>
      <c r="H95">
        <v>56798519</v>
      </c>
      <c r="I95">
        <v>272572</v>
      </c>
      <c r="J95">
        <v>298612</v>
      </c>
      <c r="K95">
        <v>0</v>
      </c>
      <c r="L95">
        <v>160429</v>
      </c>
      <c r="M95">
        <v>397527</v>
      </c>
      <c r="N95">
        <v>9430488</v>
      </c>
      <c r="O95">
        <v>40676</v>
      </c>
      <c r="P95">
        <v>34908</v>
      </c>
      <c r="Q95">
        <v>0</v>
      </c>
      <c r="R95">
        <v>15749</v>
      </c>
      <c r="S95" t="s">
        <v>1213</v>
      </c>
      <c r="T95" s="4">
        <v>2.3999999999999998E-3</v>
      </c>
      <c r="U95" t="s">
        <v>1214</v>
      </c>
      <c r="V95" s="4">
        <v>7.6E-3</v>
      </c>
      <c r="W95" t="s">
        <v>1215</v>
      </c>
      <c r="X95" s="4">
        <v>4.5999999999999999E-3</v>
      </c>
      <c r="Y95" t="s">
        <v>1214</v>
      </c>
      <c r="Z95" s="4">
        <v>4.1000000000000003E-3</v>
      </c>
      <c r="AA95" t="s">
        <v>1216</v>
      </c>
      <c r="AB95" s="4">
        <v>5.0000000000000001E-3</v>
      </c>
      <c r="AC95" t="s">
        <v>1214</v>
      </c>
      <c r="AD95" t="s">
        <v>1259</v>
      </c>
    </row>
    <row r="96" spans="1:30" hidden="1" x14ac:dyDescent="0.55000000000000004">
      <c r="A96">
        <v>1800831380</v>
      </c>
      <c r="B96">
        <v>16</v>
      </c>
      <c r="C96">
        <v>230408</v>
      </c>
      <c r="D96" t="s">
        <v>1212</v>
      </c>
      <c r="E96">
        <v>0.18</v>
      </c>
      <c r="F96">
        <v>5</v>
      </c>
      <c r="G96">
        <v>1979252</v>
      </c>
      <c r="H96">
        <v>56990969</v>
      </c>
      <c r="I96">
        <v>119170</v>
      </c>
      <c r="J96">
        <v>209974</v>
      </c>
      <c r="K96">
        <v>0</v>
      </c>
      <c r="L96">
        <v>141508</v>
      </c>
      <c r="M96">
        <v>314628</v>
      </c>
      <c r="N96">
        <v>9513305</v>
      </c>
      <c r="O96">
        <v>0</v>
      </c>
      <c r="P96">
        <v>11024</v>
      </c>
      <c r="Q96">
        <v>0</v>
      </c>
      <c r="R96">
        <v>11024</v>
      </c>
      <c r="S96" t="s">
        <v>1213</v>
      </c>
      <c r="T96" s="4">
        <v>5.4999999999999997E-3</v>
      </c>
      <c r="U96" t="s">
        <v>1214</v>
      </c>
      <c r="V96" s="4">
        <v>1.1000000000000001E-3</v>
      </c>
      <c r="W96" t="s">
        <v>1215</v>
      </c>
      <c r="X96" s="4">
        <v>2E-3</v>
      </c>
      <c r="Y96" t="s">
        <v>1214</v>
      </c>
      <c r="Z96" s="4">
        <v>0</v>
      </c>
      <c r="AA96" t="s">
        <v>1216</v>
      </c>
      <c r="AB96" s="4">
        <v>3.5000000000000001E-3</v>
      </c>
      <c r="AC96" t="s">
        <v>1214</v>
      </c>
      <c r="AD96" t="s">
        <v>1238</v>
      </c>
    </row>
    <row r="97" spans="1:30" hidden="1" x14ac:dyDescent="0.55000000000000004">
      <c r="A97">
        <v>1800906749</v>
      </c>
      <c r="B97">
        <v>10</v>
      </c>
      <c r="C97">
        <v>230407</v>
      </c>
      <c r="D97" t="s">
        <v>1212</v>
      </c>
      <c r="E97">
        <v>0.18</v>
      </c>
      <c r="F97">
        <v>5</v>
      </c>
      <c r="G97">
        <v>2094854</v>
      </c>
      <c r="H97">
        <v>56881728</v>
      </c>
      <c r="I97">
        <v>99111</v>
      </c>
      <c r="J97">
        <v>211078</v>
      </c>
      <c r="K97">
        <v>0</v>
      </c>
      <c r="L97">
        <v>144764</v>
      </c>
      <c r="M97">
        <v>336537</v>
      </c>
      <c r="N97">
        <v>9493529</v>
      </c>
      <c r="O97">
        <v>0</v>
      </c>
      <c r="P97">
        <v>11024</v>
      </c>
      <c r="Q97">
        <v>0</v>
      </c>
      <c r="R97">
        <v>11024</v>
      </c>
      <c r="S97" t="s">
        <v>1213</v>
      </c>
      <c r="T97" s="4">
        <v>5.1999999999999998E-3</v>
      </c>
      <c r="U97" t="s">
        <v>1214</v>
      </c>
      <c r="V97" s="4">
        <v>1.1000000000000001E-3</v>
      </c>
      <c r="W97" t="s">
        <v>1215</v>
      </c>
      <c r="X97" s="4">
        <v>1.6000000000000001E-3</v>
      </c>
      <c r="Y97" t="s">
        <v>1214</v>
      </c>
      <c r="Z97" s="4">
        <v>0</v>
      </c>
      <c r="AA97" t="s">
        <v>1216</v>
      </c>
      <c r="AB97" s="4">
        <v>3.5000000000000001E-3</v>
      </c>
      <c r="AC97" t="s">
        <v>1214</v>
      </c>
      <c r="AD97" t="s">
        <v>1238</v>
      </c>
    </row>
    <row r="98" spans="1:30" hidden="1" x14ac:dyDescent="0.55000000000000004">
      <c r="A98">
        <v>1800945594</v>
      </c>
      <c r="B98">
        <v>12</v>
      </c>
      <c r="C98">
        <v>230407</v>
      </c>
      <c r="D98" t="s">
        <v>1212</v>
      </c>
      <c r="E98">
        <v>0.18</v>
      </c>
      <c r="F98">
        <v>5</v>
      </c>
      <c r="G98">
        <v>577950</v>
      </c>
      <c r="H98">
        <v>58400190</v>
      </c>
      <c r="I98">
        <v>35801</v>
      </c>
      <c r="J98">
        <v>124521</v>
      </c>
      <c r="K98">
        <v>0</v>
      </c>
      <c r="L98">
        <v>116428</v>
      </c>
      <c r="M98">
        <v>147707</v>
      </c>
      <c r="N98">
        <v>9681856</v>
      </c>
      <c r="O98">
        <v>12286</v>
      </c>
      <c r="P98">
        <v>15027</v>
      </c>
      <c r="Q98">
        <v>0</v>
      </c>
      <c r="R98">
        <v>12973</v>
      </c>
      <c r="S98" t="s">
        <v>1213</v>
      </c>
      <c r="T98" s="4">
        <v>2.7000000000000001E-3</v>
      </c>
      <c r="U98" t="s">
        <v>1214</v>
      </c>
      <c r="V98" s="4">
        <v>2.7000000000000001E-3</v>
      </c>
      <c r="W98" t="s">
        <v>1215</v>
      </c>
      <c r="X98" s="4">
        <v>5.9999999999999995E-4</v>
      </c>
      <c r="Y98" t="s">
        <v>1214</v>
      </c>
      <c r="Z98" s="4">
        <v>1.1999999999999999E-3</v>
      </c>
      <c r="AA98" t="s">
        <v>1216</v>
      </c>
      <c r="AB98" s="4">
        <v>2.0999999999999999E-3</v>
      </c>
      <c r="AC98" t="s">
        <v>1214</v>
      </c>
      <c r="AD98" t="s">
        <v>1249</v>
      </c>
    </row>
    <row r="99" spans="1:30" hidden="1" x14ac:dyDescent="0.55000000000000004">
      <c r="A99">
        <v>1801060490</v>
      </c>
      <c r="B99">
        <v>9</v>
      </c>
      <c r="C99">
        <v>230407</v>
      </c>
      <c r="D99" t="s">
        <v>1212</v>
      </c>
      <c r="E99">
        <v>0.18</v>
      </c>
      <c r="F99">
        <v>5</v>
      </c>
      <c r="G99">
        <v>2238133</v>
      </c>
      <c r="H99">
        <v>56735528</v>
      </c>
      <c r="I99">
        <v>197729</v>
      </c>
      <c r="J99">
        <v>253972</v>
      </c>
      <c r="K99">
        <v>0</v>
      </c>
      <c r="L99">
        <v>151037</v>
      </c>
      <c r="M99">
        <v>421693</v>
      </c>
      <c r="N99">
        <v>9408025</v>
      </c>
      <c r="O99">
        <v>29849</v>
      </c>
      <c r="P99">
        <v>27995</v>
      </c>
      <c r="Q99">
        <v>0</v>
      </c>
      <c r="R99">
        <v>16372</v>
      </c>
      <c r="S99" t="s">
        <v>1213</v>
      </c>
      <c r="T99" s="4">
        <v>2.9999999999999997E-4</v>
      </c>
      <c r="U99" t="s">
        <v>1214</v>
      </c>
      <c r="V99" s="4">
        <v>5.7999999999999996E-3</v>
      </c>
      <c r="W99" t="s">
        <v>1215</v>
      </c>
      <c r="X99" s="4">
        <v>3.3E-3</v>
      </c>
      <c r="Y99" t="s">
        <v>1214</v>
      </c>
      <c r="Z99" s="4">
        <v>3.0000000000000001E-3</v>
      </c>
      <c r="AA99" t="s">
        <v>1216</v>
      </c>
      <c r="AB99" s="4">
        <v>4.3E-3</v>
      </c>
      <c r="AC99" t="s">
        <v>1214</v>
      </c>
      <c r="AD99" t="s">
        <v>1274</v>
      </c>
    </row>
    <row r="100" spans="1:30" hidden="1" x14ac:dyDescent="0.55000000000000004">
      <c r="A100">
        <v>1801067209</v>
      </c>
      <c r="B100">
        <v>5</v>
      </c>
      <c r="C100">
        <v>230407</v>
      </c>
      <c r="D100" t="s">
        <v>1212</v>
      </c>
      <c r="E100">
        <v>0.18</v>
      </c>
      <c r="F100">
        <v>5</v>
      </c>
      <c r="G100">
        <v>1559461</v>
      </c>
      <c r="H100">
        <v>57418056</v>
      </c>
      <c r="I100">
        <v>169212</v>
      </c>
      <c r="J100">
        <v>223257</v>
      </c>
      <c r="K100">
        <v>0</v>
      </c>
      <c r="L100">
        <v>139165</v>
      </c>
      <c r="M100">
        <v>369906</v>
      </c>
      <c r="N100">
        <v>9458702</v>
      </c>
      <c r="O100">
        <v>19316</v>
      </c>
      <c r="P100">
        <v>31744</v>
      </c>
      <c r="Q100">
        <v>0</v>
      </c>
      <c r="R100">
        <v>15128</v>
      </c>
      <c r="S100" t="s">
        <v>1213</v>
      </c>
      <c r="T100" s="4">
        <v>6.6E-3</v>
      </c>
      <c r="U100" t="s">
        <v>1214</v>
      </c>
      <c r="V100" s="4">
        <v>5.1000000000000004E-3</v>
      </c>
      <c r="W100" t="s">
        <v>1215</v>
      </c>
      <c r="X100" s="4">
        <v>2.8E-3</v>
      </c>
      <c r="Y100" t="s">
        <v>1214</v>
      </c>
      <c r="Z100" s="4">
        <v>1.9E-3</v>
      </c>
      <c r="AA100" t="s">
        <v>1216</v>
      </c>
      <c r="AB100" s="4">
        <v>3.7000000000000002E-3</v>
      </c>
      <c r="AC100" t="s">
        <v>1214</v>
      </c>
      <c r="AD100" t="s">
        <v>1275</v>
      </c>
    </row>
    <row r="101" spans="1:30" hidden="1" x14ac:dyDescent="0.55000000000000004">
      <c r="A101">
        <v>1801168929</v>
      </c>
      <c r="B101">
        <v>17</v>
      </c>
      <c r="C101">
        <v>230408</v>
      </c>
      <c r="D101" t="s">
        <v>1212</v>
      </c>
      <c r="E101">
        <v>0.18</v>
      </c>
      <c r="F101">
        <v>5</v>
      </c>
      <c r="G101">
        <v>1751266</v>
      </c>
      <c r="H101">
        <v>57227221</v>
      </c>
      <c r="I101">
        <v>158790</v>
      </c>
      <c r="J101">
        <v>216125</v>
      </c>
      <c r="K101">
        <v>0</v>
      </c>
      <c r="L101">
        <v>138803</v>
      </c>
      <c r="M101">
        <v>344551</v>
      </c>
      <c r="N101">
        <v>9484974</v>
      </c>
      <c r="O101">
        <v>22246</v>
      </c>
      <c r="P101">
        <v>27391</v>
      </c>
      <c r="Q101">
        <v>0</v>
      </c>
      <c r="R101">
        <v>16260</v>
      </c>
      <c r="S101" t="s">
        <v>1213</v>
      </c>
      <c r="T101" s="4">
        <v>6.3E-3</v>
      </c>
      <c r="U101" t="s">
        <v>1214</v>
      </c>
      <c r="V101" s="4">
        <v>5.0000000000000001E-3</v>
      </c>
      <c r="W101" t="s">
        <v>1215</v>
      </c>
      <c r="X101" s="4">
        <v>2.5999999999999999E-3</v>
      </c>
      <c r="Y101" t="s">
        <v>1214</v>
      </c>
      <c r="Z101" s="4">
        <v>2.2000000000000001E-3</v>
      </c>
      <c r="AA101" t="s">
        <v>1216</v>
      </c>
      <c r="AB101" s="4">
        <v>3.5999999999999999E-3</v>
      </c>
      <c r="AC101" t="s">
        <v>1214</v>
      </c>
      <c r="AD101" t="s">
        <v>1262</v>
      </c>
    </row>
    <row r="102" spans="1:30" hidden="1" x14ac:dyDescent="0.55000000000000004">
      <c r="A102">
        <v>1801235644</v>
      </c>
      <c r="B102">
        <v>13</v>
      </c>
      <c r="C102">
        <v>230407</v>
      </c>
      <c r="D102" t="s">
        <v>1212</v>
      </c>
      <c r="E102">
        <v>0.18</v>
      </c>
      <c r="F102">
        <v>5</v>
      </c>
      <c r="G102">
        <v>2607804</v>
      </c>
      <c r="H102">
        <v>56370577</v>
      </c>
      <c r="I102">
        <v>360625</v>
      </c>
      <c r="J102">
        <v>338893</v>
      </c>
      <c r="K102">
        <v>0</v>
      </c>
      <c r="L102">
        <v>156069</v>
      </c>
      <c r="M102">
        <v>407936</v>
      </c>
      <c r="N102">
        <v>9421704</v>
      </c>
      <c r="O102">
        <v>8290</v>
      </c>
      <c r="P102">
        <v>24571</v>
      </c>
      <c r="Q102">
        <v>0</v>
      </c>
      <c r="R102">
        <v>19420</v>
      </c>
      <c r="S102" t="s">
        <v>1213</v>
      </c>
      <c r="T102" t="s">
        <v>1276</v>
      </c>
      <c r="U102" t="s">
        <v>1214</v>
      </c>
      <c r="V102" s="4">
        <v>3.3E-3</v>
      </c>
      <c r="W102" t="s">
        <v>1215</v>
      </c>
      <c r="X102" s="4">
        <v>6.1000000000000004E-3</v>
      </c>
      <c r="Y102" t="s">
        <v>1214</v>
      </c>
      <c r="Z102" s="4">
        <v>8.0000000000000004E-4</v>
      </c>
      <c r="AA102" t="s">
        <v>1216</v>
      </c>
      <c r="AB102" s="4">
        <v>5.7000000000000002E-3</v>
      </c>
      <c r="AC102" t="s">
        <v>1214</v>
      </c>
      <c r="AD102" t="s">
        <v>1235</v>
      </c>
    </row>
    <row r="103" spans="1:30" hidden="1" x14ac:dyDescent="0.55000000000000004">
      <c r="A103">
        <v>1801251424</v>
      </c>
      <c r="B103">
        <v>3</v>
      </c>
      <c r="C103">
        <v>230407</v>
      </c>
      <c r="D103" t="s">
        <v>1212</v>
      </c>
      <c r="E103">
        <v>0.18</v>
      </c>
      <c r="F103">
        <v>5</v>
      </c>
      <c r="G103">
        <v>2461269</v>
      </c>
      <c r="H103">
        <v>56515054</v>
      </c>
      <c r="I103">
        <v>234563</v>
      </c>
      <c r="J103">
        <v>315285</v>
      </c>
      <c r="K103">
        <v>0</v>
      </c>
      <c r="L103">
        <v>177835</v>
      </c>
      <c r="M103">
        <v>466601</v>
      </c>
      <c r="N103">
        <v>9363210</v>
      </c>
      <c r="O103">
        <v>30121</v>
      </c>
      <c r="P103">
        <v>40200</v>
      </c>
      <c r="Q103">
        <v>0</v>
      </c>
      <c r="R103">
        <v>20081</v>
      </c>
      <c r="S103" t="s">
        <v>1213</v>
      </c>
      <c r="T103" s="4">
        <v>2E-3</v>
      </c>
      <c r="U103" t="s">
        <v>1214</v>
      </c>
      <c r="V103" s="4">
        <v>7.1000000000000004E-3</v>
      </c>
      <c r="W103" t="s">
        <v>1215</v>
      </c>
      <c r="X103" s="4">
        <v>3.8999999999999998E-3</v>
      </c>
      <c r="Y103" t="s">
        <v>1214</v>
      </c>
      <c r="Z103" s="4">
        <v>3.0000000000000001E-3</v>
      </c>
      <c r="AA103" t="s">
        <v>1216</v>
      </c>
      <c r="AB103" s="4">
        <v>5.3E-3</v>
      </c>
      <c r="AC103" t="s">
        <v>1214</v>
      </c>
      <c r="AD103" t="s">
        <v>1277</v>
      </c>
    </row>
    <row r="104" spans="1:30" hidden="1" x14ac:dyDescent="0.55000000000000004">
      <c r="A104">
        <v>2100426113</v>
      </c>
      <c r="B104">
        <v>8</v>
      </c>
      <c r="C104">
        <v>268807</v>
      </c>
      <c r="D104" t="s">
        <v>1212</v>
      </c>
      <c r="E104">
        <v>0.18</v>
      </c>
      <c r="F104">
        <v>6</v>
      </c>
      <c r="G104">
        <v>2732502</v>
      </c>
      <c r="H104">
        <v>66066850</v>
      </c>
      <c r="I104">
        <v>188216</v>
      </c>
      <c r="J104">
        <v>292176</v>
      </c>
      <c r="K104">
        <v>0</v>
      </c>
      <c r="L104">
        <v>181129</v>
      </c>
      <c r="M104">
        <v>474974</v>
      </c>
      <c r="N104">
        <v>9352733</v>
      </c>
      <c r="O104">
        <v>14476</v>
      </c>
      <c r="P104">
        <v>28378</v>
      </c>
      <c r="Q104">
        <v>0</v>
      </c>
      <c r="R104">
        <v>19596</v>
      </c>
      <c r="S104" t="s">
        <v>1213</v>
      </c>
      <c r="T104" s="4">
        <v>6.9999999999999999E-4</v>
      </c>
      <c r="U104" t="s">
        <v>1214</v>
      </c>
      <c r="V104" s="4">
        <v>4.3E-3</v>
      </c>
      <c r="W104" t="s">
        <v>1215</v>
      </c>
      <c r="X104" s="4">
        <v>2.7000000000000001E-3</v>
      </c>
      <c r="Y104" t="s">
        <v>1214</v>
      </c>
      <c r="Z104" s="4">
        <v>1.4E-3</v>
      </c>
      <c r="AA104" t="s">
        <v>1216</v>
      </c>
      <c r="AB104" s="4">
        <v>4.1999999999999997E-3</v>
      </c>
      <c r="AC104" t="s">
        <v>1214</v>
      </c>
      <c r="AD104" t="s">
        <v>1274</v>
      </c>
    </row>
    <row r="105" spans="1:30" hidden="1" x14ac:dyDescent="0.55000000000000004">
      <c r="A105">
        <v>2100543907</v>
      </c>
      <c r="B105">
        <v>11</v>
      </c>
      <c r="C105">
        <v>268807</v>
      </c>
      <c r="D105" t="s">
        <v>1212</v>
      </c>
      <c r="E105">
        <v>0.18</v>
      </c>
      <c r="F105">
        <v>6</v>
      </c>
      <c r="G105">
        <v>2126225</v>
      </c>
      <c r="H105">
        <v>66676421</v>
      </c>
      <c r="I105">
        <v>172619</v>
      </c>
      <c r="J105">
        <v>254474</v>
      </c>
      <c r="K105">
        <v>0</v>
      </c>
      <c r="L105">
        <v>168133</v>
      </c>
      <c r="M105">
        <v>441903</v>
      </c>
      <c r="N105">
        <v>9385835</v>
      </c>
      <c r="O105">
        <v>29269</v>
      </c>
      <c r="P105">
        <v>36688</v>
      </c>
      <c r="Q105">
        <v>0</v>
      </c>
      <c r="R105">
        <v>21063</v>
      </c>
      <c r="S105" t="s">
        <v>1213</v>
      </c>
      <c r="T105" s="4">
        <v>6.1999999999999998E-3</v>
      </c>
      <c r="U105" t="s">
        <v>1214</v>
      </c>
      <c r="V105" s="4">
        <v>6.7000000000000002E-3</v>
      </c>
      <c r="W105" t="s">
        <v>1215</v>
      </c>
      <c r="X105" s="4">
        <v>2.5000000000000001E-3</v>
      </c>
      <c r="Y105" t="s">
        <v>1214</v>
      </c>
      <c r="Z105" s="4">
        <v>2.8999999999999998E-3</v>
      </c>
      <c r="AA105" t="s">
        <v>1216</v>
      </c>
      <c r="AB105" s="4">
        <v>3.5999999999999999E-3</v>
      </c>
      <c r="AC105" t="s">
        <v>1214</v>
      </c>
      <c r="AD105" t="s">
        <v>1265</v>
      </c>
    </row>
    <row r="106" spans="1:30" x14ac:dyDescent="0.55000000000000004">
      <c r="A106">
        <v>2100589861</v>
      </c>
      <c r="B106">
        <v>2</v>
      </c>
      <c r="C106">
        <v>268807</v>
      </c>
      <c r="D106" t="s">
        <v>1212</v>
      </c>
      <c r="E106">
        <v>0.18</v>
      </c>
      <c r="F106">
        <v>6</v>
      </c>
      <c r="G106">
        <v>2281931</v>
      </c>
      <c r="H106">
        <v>66520681</v>
      </c>
      <c r="I106">
        <v>297892</v>
      </c>
      <c r="J106">
        <v>275353</v>
      </c>
      <c r="K106">
        <v>0</v>
      </c>
      <c r="L106">
        <v>142843</v>
      </c>
      <c r="M106">
        <v>573875</v>
      </c>
      <c r="N106">
        <v>9256119</v>
      </c>
      <c r="O106">
        <v>114340</v>
      </c>
      <c r="P106">
        <v>64009</v>
      </c>
      <c r="Q106">
        <v>0</v>
      </c>
      <c r="R106">
        <v>15335</v>
      </c>
      <c r="S106" t="s">
        <v>1213</v>
      </c>
      <c r="T106" s="4">
        <v>2E-3</v>
      </c>
      <c r="U106" t="s">
        <v>1214</v>
      </c>
      <c r="V106" s="4">
        <v>1.8100000000000002E-2</v>
      </c>
      <c r="W106" t="s">
        <v>1215</v>
      </c>
      <c r="X106" s="4">
        <v>4.3E-3</v>
      </c>
      <c r="Y106" t="s">
        <v>1214</v>
      </c>
      <c r="Z106" s="4">
        <v>1.1599999999999999E-2</v>
      </c>
      <c r="AA106" t="s">
        <v>1216</v>
      </c>
      <c r="AB106" s="4">
        <v>4.0000000000000001E-3</v>
      </c>
      <c r="AC106" t="s">
        <v>1214</v>
      </c>
      <c r="AD106" t="s">
        <v>1278</v>
      </c>
    </row>
    <row r="107" spans="1:30" hidden="1" x14ac:dyDescent="0.55000000000000004">
      <c r="A107">
        <v>2100604022</v>
      </c>
      <c r="B107">
        <v>6</v>
      </c>
      <c r="C107">
        <v>268807</v>
      </c>
      <c r="D107" t="s">
        <v>1212</v>
      </c>
      <c r="E107">
        <v>0.18</v>
      </c>
      <c r="F107">
        <v>6</v>
      </c>
      <c r="G107">
        <v>2810046</v>
      </c>
      <c r="H107">
        <v>65996077</v>
      </c>
      <c r="I107">
        <v>182316</v>
      </c>
      <c r="J107">
        <v>265959</v>
      </c>
      <c r="K107">
        <v>0</v>
      </c>
      <c r="L107">
        <v>164740</v>
      </c>
      <c r="M107">
        <v>543745</v>
      </c>
      <c r="N107">
        <v>9285975</v>
      </c>
      <c r="O107">
        <v>42132</v>
      </c>
      <c r="P107">
        <v>38234</v>
      </c>
      <c r="Q107">
        <v>0</v>
      </c>
      <c r="R107">
        <v>20100</v>
      </c>
      <c r="S107" t="s">
        <v>1213</v>
      </c>
      <c r="T107" s="4">
        <v>2.0000000000000001E-4</v>
      </c>
      <c r="U107" t="s">
        <v>1214</v>
      </c>
      <c r="V107" s="4">
        <v>8.0999999999999996E-3</v>
      </c>
      <c r="W107" t="s">
        <v>1215</v>
      </c>
      <c r="X107" s="4">
        <v>2.5999999999999999E-3</v>
      </c>
      <c r="Y107" t="s">
        <v>1214</v>
      </c>
      <c r="Z107" s="4">
        <v>4.1999999999999997E-3</v>
      </c>
      <c r="AA107" t="s">
        <v>1216</v>
      </c>
      <c r="AB107" s="4">
        <v>3.8E-3</v>
      </c>
      <c r="AC107" t="s">
        <v>1214</v>
      </c>
      <c r="AD107" t="s">
        <v>1266</v>
      </c>
    </row>
    <row r="108" spans="1:30" hidden="1" x14ac:dyDescent="0.55000000000000004">
      <c r="A108">
        <v>2100700943</v>
      </c>
      <c r="B108">
        <v>4</v>
      </c>
      <c r="C108">
        <v>268807</v>
      </c>
      <c r="D108" t="s">
        <v>1212</v>
      </c>
      <c r="E108">
        <v>0.18</v>
      </c>
      <c r="F108">
        <v>6</v>
      </c>
      <c r="G108">
        <v>726154</v>
      </c>
      <c r="H108">
        <v>68080069</v>
      </c>
      <c r="I108">
        <v>50918</v>
      </c>
      <c r="J108">
        <v>151313</v>
      </c>
      <c r="K108">
        <v>0</v>
      </c>
      <c r="L108">
        <v>135759</v>
      </c>
      <c r="M108">
        <v>183498</v>
      </c>
      <c r="N108">
        <v>9646621</v>
      </c>
      <c r="O108">
        <v>19873</v>
      </c>
      <c r="P108">
        <v>26259</v>
      </c>
      <c r="Q108">
        <v>0</v>
      </c>
      <c r="R108">
        <v>20578</v>
      </c>
      <c r="S108" t="s">
        <v>1213</v>
      </c>
      <c r="T108" s="4">
        <v>2.8999999999999998E-3</v>
      </c>
      <c r="U108" t="s">
        <v>1214</v>
      </c>
      <c r="V108" s="4">
        <v>4.5999999999999999E-3</v>
      </c>
      <c r="W108" t="s">
        <v>1215</v>
      </c>
      <c r="X108" s="4">
        <v>6.9999999999999999E-4</v>
      </c>
      <c r="Y108" t="s">
        <v>1214</v>
      </c>
      <c r="Z108" s="4">
        <v>2E-3</v>
      </c>
      <c r="AA108" t="s">
        <v>1216</v>
      </c>
      <c r="AB108" s="4">
        <v>2.0999999999999999E-3</v>
      </c>
      <c r="AC108" t="s">
        <v>1214</v>
      </c>
      <c r="AD108" t="s">
        <v>1279</v>
      </c>
    </row>
    <row r="109" spans="1:30" hidden="1" x14ac:dyDescent="0.55000000000000004">
      <c r="A109">
        <v>2100735541</v>
      </c>
      <c r="B109">
        <v>1</v>
      </c>
      <c r="C109">
        <v>268807</v>
      </c>
      <c r="D109" t="s">
        <v>1212</v>
      </c>
      <c r="E109">
        <v>0.18</v>
      </c>
      <c r="F109">
        <v>6</v>
      </c>
      <c r="G109">
        <v>2966657</v>
      </c>
      <c r="H109">
        <v>65835660</v>
      </c>
      <c r="I109">
        <v>222613</v>
      </c>
      <c r="J109">
        <v>266342</v>
      </c>
      <c r="K109">
        <v>0</v>
      </c>
      <c r="L109">
        <v>159337</v>
      </c>
      <c r="M109">
        <v>503235</v>
      </c>
      <c r="N109">
        <v>9326886</v>
      </c>
      <c r="O109">
        <v>21861</v>
      </c>
      <c r="P109">
        <v>18341</v>
      </c>
      <c r="Q109">
        <v>0</v>
      </c>
      <c r="R109">
        <v>10854</v>
      </c>
      <c r="S109" t="s">
        <v>1213</v>
      </c>
      <c r="T109" s="4">
        <v>8.0000000000000004E-4</v>
      </c>
      <c r="U109" t="s">
        <v>1214</v>
      </c>
      <c r="V109" s="4">
        <v>4.0000000000000001E-3</v>
      </c>
      <c r="W109" t="s">
        <v>1215</v>
      </c>
      <c r="X109" s="4">
        <v>3.2000000000000002E-3</v>
      </c>
      <c r="Y109" t="s">
        <v>1214</v>
      </c>
      <c r="Z109" s="4">
        <v>2.2000000000000001E-3</v>
      </c>
      <c r="AA109" t="s">
        <v>1216</v>
      </c>
      <c r="AB109" s="4">
        <v>3.8E-3</v>
      </c>
      <c r="AC109" t="s">
        <v>1214</v>
      </c>
      <c r="AD109" t="s">
        <v>1273</v>
      </c>
    </row>
    <row r="110" spans="1:30" hidden="1" x14ac:dyDescent="0.55000000000000004">
      <c r="A110">
        <v>2100755196</v>
      </c>
      <c r="B110">
        <v>7</v>
      </c>
      <c r="C110">
        <v>268807</v>
      </c>
      <c r="D110" t="s">
        <v>1212</v>
      </c>
      <c r="E110">
        <v>0.18</v>
      </c>
      <c r="F110">
        <v>6</v>
      </c>
      <c r="G110">
        <v>2674923</v>
      </c>
      <c r="H110">
        <v>66130041</v>
      </c>
      <c r="I110">
        <v>146149</v>
      </c>
      <c r="J110">
        <v>258503</v>
      </c>
      <c r="K110">
        <v>0</v>
      </c>
      <c r="L110">
        <v>162983</v>
      </c>
      <c r="M110">
        <v>484310</v>
      </c>
      <c r="N110">
        <v>9345481</v>
      </c>
      <c r="O110">
        <v>33047</v>
      </c>
      <c r="P110">
        <v>31429</v>
      </c>
      <c r="Q110">
        <v>0</v>
      </c>
      <c r="R110">
        <v>16820</v>
      </c>
      <c r="S110" t="s">
        <v>1213</v>
      </c>
      <c r="T110" s="4">
        <v>5.7999999999999996E-3</v>
      </c>
      <c r="U110" t="s">
        <v>1214</v>
      </c>
      <c r="V110" s="4">
        <v>6.4999999999999997E-3</v>
      </c>
      <c r="W110" t="s">
        <v>1215</v>
      </c>
      <c r="X110" s="4">
        <v>2.0999999999999999E-3</v>
      </c>
      <c r="Y110" t="s">
        <v>1214</v>
      </c>
      <c r="Z110" s="4">
        <v>3.3E-3</v>
      </c>
      <c r="AA110" t="s">
        <v>1216</v>
      </c>
      <c r="AB110" s="4">
        <v>3.7000000000000002E-3</v>
      </c>
      <c r="AC110" t="s">
        <v>1214</v>
      </c>
      <c r="AD110" t="s">
        <v>1270</v>
      </c>
    </row>
    <row r="111" spans="1:30" hidden="1" x14ac:dyDescent="0.55000000000000004">
      <c r="A111">
        <v>2100803419</v>
      </c>
      <c r="B111">
        <v>14</v>
      </c>
      <c r="C111">
        <v>268807</v>
      </c>
      <c r="D111" t="s">
        <v>1212</v>
      </c>
      <c r="E111">
        <v>0.18</v>
      </c>
      <c r="F111">
        <v>6</v>
      </c>
      <c r="G111">
        <v>2552925</v>
      </c>
      <c r="H111">
        <v>66252829</v>
      </c>
      <c r="I111">
        <v>177176</v>
      </c>
      <c r="J111">
        <v>257402</v>
      </c>
      <c r="K111">
        <v>0</v>
      </c>
      <c r="L111">
        <v>166901</v>
      </c>
      <c r="M111">
        <v>427835</v>
      </c>
      <c r="N111">
        <v>9400409</v>
      </c>
      <c r="O111">
        <v>18857</v>
      </c>
      <c r="P111">
        <v>19537</v>
      </c>
      <c r="Q111">
        <v>0</v>
      </c>
      <c r="R111">
        <v>13546</v>
      </c>
      <c r="S111" t="s">
        <v>1213</v>
      </c>
      <c r="T111" s="4">
        <v>0</v>
      </c>
      <c r="U111" t="s">
        <v>1214</v>
      </c>
      <c r="V111" s="4">
        <v>3.8999999999999998E-3</v>
      </c>
      <c r="W111" t="s">
        <v>1215</v>
      </c>
      <c r="X111" s="4">
        <v>2.5000000000000001E-3</v>
      </c>
      <c r="Y111" t="s">
        <v>1214</v>
      </c>
      <c r="Z111" s="4">
        <v>1.9E-3</v>
      </c>
      <c r="AA111" t="s">
        <v>1216</v>
      </c>
      <c r="AB111" s="4">
        <v>3.7000000000000002E-3</v>
      </c>
      <c r="AC111" t="s">
        <v>1214</v>
      </c>
      <c r="AD111" t="s">
        <v>1253</v>
      </c>
    </row>
    <row r="112" spans="1:30" hidden="1" x14ac:dyDescent="0.55000000000000004">
      <c r="A112">
        <v>2100815994</v>
      </c>
      <c r="B112">
        <v>15</v>
      </c>
      <c r="C112">
        <v>268807</v>
      </c>
      <c r="D112" t="s">
        <v>1212</v>
      </c>
      <c r="E112">
        <v>0.18</v>
      </c>
      <c r="F112">
        <v>6</v>
      </c>
      <c r="G112">
        <v>2628942</v>
      </c>
      <c r="H112">
        <v>66178111</v>
      </c>
      <c r="I112">
        <v>299301</v>
      </c>
      <c r="J112">
        <v>332937</v>
      </c>
      <c r="K112">
        <v>0</v>
      </c>
      <c r="L112">
        <v>180908</v>
      </c>
      <c r="M112">
        <v>450206</v>
      </c>
      <c r="N112">
        <v>9379592</v>
      </c>
      <c r="O112">
        <v>26729</v>
      </c>
      <c r="P112">
        <v>34325</v>
      </c>
      <c r="Q112">
        <v>0</v>
      </c>
      <c r="R112">
        <v>20479</v>
      </c>
      <c r="S112" t="s">
        <v>1213</v>
      </c>
      <c r="T112" s="4">
        <v>2.8999999999999998E-3</v>
      </c>
      <c r="U112" t="s">
        <v>1214</v>
      </c>
      <c r="V112" s="4">
        <v>6.1999999999999998E-3</v>
      </c>
      <c r="W112" t="s">
        <v>1215</v>
      </c>
      <c r="X112" s="4">
        <v>4.3E-3</v>
      </c>
      <c r="Y112" t="s">
        <v>1214</v>
      </c>
      <c r="Z112" s="4">
        <v>2.7000000000000001E-3</v>
      </c>
      <c r="AA112" t="s">
        <v>1216</v>
      </c>
      <c r="AB112" s="4">
        <v>4.7999999999999996E-3</v>
      </c>
      <c r="AC112" t="s">
        <v>1214</v>
      </c>
      <c r="AD112" t="s">
        <v>1280</v>
      </c>
    </row>
    <row r="113" spans="1:30" hidden="1" x14ac:dyDescent="0.55000000000000004">
      <c r="A113">
        <v>2100834217</v>
      </c>
      <c r="B113">
        <v>16</v>
      </c>
      <c r="C113">
        <v>268808</v>
      </c>
      <c r="D113" t="s">
        <v>1212</v>
      </c>
      <c r="E113">
        <v>0.18</v>
      </c>
      <c r="F113">
        <v>6</v>
      </c>
      <c r="G113">
        <v>2446968</v>
      </c>
      <c r="H113">
        <v>66353241</v>
      </c>
      <c r="I113">
        <v>161602</v>
      </c>
      <c r="J113">
        <v>252996</v>
      </c>
      <c r="K113">
        <v>0</v>
      </c>
      <c r="L113">
        <v>159291</v>
      </c>
      <c r="M113">
        <v>467713</v>
      </c>
      <c r="N113">
        <v>9362272</v>
      </c>
      <c r="O113">
        <v>42432</v>
      </c>
      <c r="P113">
        <v>43022</v>
      </c>
      <c r="Q113">
        <v>0</v>
      </c>
      <c r="R113">
        <v>17783</v>
      </c>
      <c r="S113" t="s">
        <v>1213</v>
      </c>
      <c r="T113" s="4">
        <v>6.0000000000000001E-3</v>
      </c>
      <c r="U113" t="s">
        <v>1214</v>
      </c>
      <c r="V113" s="4">
        <v>8.6E-3</v>
      </c>
      <c r="W113" t="s">
        <v>1215</v>
      </c>
      <c r="X113" s="4">
        <v>2.3E-3</v>
      </c>
      <c r="Y113" t="s">
        <v>1214</v>
      </c>
      <c r="Z113" s="4">
        <v>4.3E-3</v>
      </c>
      <c r="AA113" t="s">
        <v>1216</v>
      </c>
      <c r="AB113" s="4">
        <v>3.5999999999999999E-3</v>
      </c>
      <c r="AC113" t="s">
        <v>1214</v>
      </c>
      <c r="AD113" t="s">
        <v>1237</v>
      </c>
    </row>
    <row r="114" spans="1:30" hidden="1" x14ac:dyDescent="0.55000000000000004">
      <c r="A114">
        <v>2100909850</v>
      </c>
      <c r="B114">
        <v>10</v>
      </c>
      <c r="C114">
        <v>268807</v>
      </c>
      <c r="D114" t="s">
        <v>1212</v>
      </c>
      <c r="E114">
        <v>0.18</v>
      </c>
      <c r="F114">
        <v>6</v>
      </c>
      <c r="G114">
        <v>2634179</v>
      </c>
      <c r="H114">
        <v>66170339</v>
      </c>
      <c r="I114">
        <v>170706</v>
      </c>
      <c r="J114">
        <v>268609</v>
      </c>
      <c r="K114">
        <v>0</v>
      </c>
      <c r="L114">
        <v>162382</v>
      </c>
      <c r="M114">
        <v>539322</v>
      </c>
      <c r="N114">
        <v>9288611</v>
      </c>
      <c r="O114">
        <v>71595</v>
      </c>
      <c r="P114">
        <v>57531</v>
      </c>
      <c r="Q114">
        <v>0</v>
      </c>
      <c r="R114">
        <v>17618</v>
      </c>
      <c r="S114" t="s">
        <v>1213</v>
      </c>
      <c r="T114" s="4">
        <v>1E-4</v>
      </c>
      <c r="U114" t="s">
        <v>1214</v>
      </c>
      <c r="V114" s="4">
        <v>1.3100000000000001E-2</v>
      </c>
      <c r="W114" t="s">
        <v>1215</v>
      </c>
      <c r="X114" s="4">
        <v>2.3999999999999998E-3</v>
      </c>
      <c r="Y114" t="s">
        <v>1214</v>
      </c>
      <c r="Z114" s="4">
        <v>7.1999999999999998E-3</v>
      </c>
      <c r="AA114" t="s">
        <v>1216</v>
      </c>
      <c r="AB114" s="4">
        <v>3.8999999999999998E-3</v>
      </c>
      <c r="AC114" t="s">
        <v>1214</v>
      </c>
      <c r="AD114" t="s">
        <v>1281</v>
      </c>
    </row>
    <row r="115" spans="1:30" hidden="1" x14ac:dyDescent="0.55000000000000004">
      <c r="A115">
        <v>2100947016</v>
      </c>
      <c r="B115">
        <v>12</v>
      </c>
      <c r="C115">
        <v>268807</v>
      </c>
      <c r="D115" t="s">
        <v>1212</v>
      </c>
      <c r="E115">
        <v>0.18</v>
      </c>
      <c r="F115">
        <v>6</v>
      </c>
      <c r="G115">
        <v>844549</v>
      </c>
      <c r="H115">
        <v>67963341</v>
      </c>
      <c r="I115">
        <v>80501</v>
      </c>
      <c r="J115">
        <v>157640</v>
      </c>
      <c r="K115">
        <v>0</v>
      </c>
      <c r="L115">
        <v>132204</v>
      </c>
      <c r="M115">
        <v>266596</v>
      </c>
      <c r="N115">
        <v>9563151</v>
      </c>
      <c r="O115">
        <v>44700</v>
      </c>
      <c r="P115">
        <v>33119</v>
      </c>
      <c r="Q115">
        <v>0</v>
      </c>
      <c r="R115">
        <v>15776</v>
      </c>
      <c r="S115" t="s">
        <v>1213</v>
      </c>
      <c r="T115" s="4">
        <v>3.3999999999999998E-3</v>
      </c>
      <c r="U115" t="s">
        <v>1214</v>
      </c>
      <c r="V115" s="4">
        <v>7.9000000000000008E-3</v>
      </c>
      <c r="W115" t="s">
        <v>1215</v>
      </c>
      <c r="X115" s="4">
        <v>1.1000000000000001E-3</v>
      </c>
      <c r="Y115" t="s">
        <v>1214</v>
      </c>
      <c r="Z115" s="4">
        <v>4.4999999999999997E-3</v>
      </c>
      <c r="AA115" t="s">
        <v>1216</v>
      </c>
      <c r="AB115" s="4">
        <v>2.2000000000000001E-3</v>
      </c>
      <c r="AC115" t="s">
        <v>1214</v>
      </c>
      <c r="AD115" t="s">
        <v>1282</v>
      </c>
    </row>
    <row r="116" spans="1:30" hidden="1" x14ac:dyDescent="0.55000000000000004">
      <c r="A116">
        <v>2101061913</v>
      </c>
      <c r="B116">
        <v>9</v>
      </c>
      <c r="C116">
        <v>268807</v>
      </c>
      <c r="D116" t="s">
        <v>1212</v>
      </c>
      <c r="E116">
        <v>0.18</v>
      </c>
      <c r="F116">
        <v>6</v>
      </c>
      <c r="G116">
        <v>2704032</v>
      </c>
      <c r="H116">
        <v>66099259</v>
      </c>
      <c r="I116">
        <v>224856</v>
      </c>
      <c r="J116">
        <v>295512</v>
      </c>
      <c r="K116">
        <v>0</v>
      </c>
      <c r="L116">
        <v>174044</v>
      </c>
      <c r="M116">
        <v>465896</v>
      </c>
      <c r="N116">
        <v>9363731</v>
      </c>
      <c r="O116">
        <v>27127</v>
      </c>
      <c r="P116">
        <v>41540</v>
      </c>
      <c r="Q116">
        <v>0</v>
      </c>
      <c r="R116">
        <v>23007</v>
      </c>
      <c r="S116" t="s">
        <v>1213</v>
      </c>
      <c r="T116" s="4">
        <v>1.2999999999999999E-3</v>
      </c>
      <c r="U116" t="s">
        <v>1214</v>
      </c>
      <c r="V116" s="4">
        <v>6.8999999999999999E-3</v>
      </c>
      <c r="W116" t="s">
        <v>1215</v>
      </c>
      <c r="X116" s="4">
        <v>3.2000000000000002E-3</v>
      </c>
      <c r="Y116" t="s">
        <v>1214</v>
      </c>
      <c r="Z116" s="4">
        <v>2.7000000000000001E-3</v>
      </c>
      <c r="AA116" t="s">
        <v>1216</v>
      </c>
      <c r="AB116" s="4">
        <v>4.1999999999999997E-3</v>
      </c>
      <c r="AC116" t="s">
        <v>1214</v>
      </c>
      <c r="AD116" t="s">
        <v>1255</v>
      </c>
    </row>
    <row r="117" spans="1:30" hidden="1" x14ac:dyDescent="0.55000000000000004">
      <c r="A117">
        <v>2101068463</v>
      </c>
      <c r="B117">
        <v>5</v>
      </c>
      <c r="C117">
        <v>268807</v>
      </c>
      <c r="D117" t="s">
        <v>1212</v>
      </c>
      <c r="E117">
        <v>0.18</v>
      </c>
      <c r="F117">
        <v>6</v>
      </c>
      <c r="G117">
        <v>1995786</v>
      </c>
      <c r="H117">
        <v>66811724</v>
      </c>
      <c r="I117">
        <v>204890</v>
      </c>
      <c r="J117">
        <v>251777</v>
      </c>
      <c r="K117">
        <v>0</v>
      </c>
      <c r="L117">
        <v>152495</v>
      </c>
      <c r="M117">
        <v>436322</v>
      </c>
      <c r="N117">
        <v>9393668</v>
      </c>
      <c r="O117">
        <v>35678</v>
      </c>
      <c r="P117">
        <v>28520</v>
      </c>
      <c r="Q117">
        <v>0</v>
      </c>
      <c r="R117">
        <v>13330</v>
      </c>
      <c r="S117" t="s">
        <v>1213</v>
      </c>
      <c r="T117" s="4">
        <v>2.9999999999999997E-4</v>
      </c>
      <c r="U117" t="s">
        <v>1214</v>
      </c>
      <c r="V117" s="4">
        <v>6.4999999999999997E-3</v>
      </c>
      <c r="W117" t="s">
        <v>1215</v>
      </c>
      <c r="X117" s="4">
        <v>2.8999999999999998E-3</v>
      </c>
      <c r="Y117" t="s">
        <v>1214</v>
      </c>
      <c r="Z117" s="4">
        <v>3.5999999999999999E-3</v>
      </c>
      <c r="AA117" t="s">
        <v>1216</v>
      </c>
      <c r="AB117" s="4">
        <v>3.5999999999999999E-3</v>
      </c>
      <c r="AC117" t="s">
        <v>1214</v>
      </c>
      <c r="AD117" t="s">
        <v>1245</v>
      </c>
    </row>
    <row r="118" spans="1:30" hidden="1" x14ac:dyDescent="0.55000000000000004">
      <c r="A118">
        <v>2101170207</v>
      </c>
      <c r="B118">
        <v>17</v>
      </c>
      <c r="C118">
        <v>268808</v>
      </c>
      <c r="D118" t="s">
        <v>1212</v>
      </c>
      <c r="E118">
        <v>0.18</v>
      </c>
      <c r="F118">
        <v>6</v>
      </c>
      <c r="G118">
        <v>2218257</v>
      </c>
      <c r="H118">
        <v>66587936</v>
      </c>
      <c r="I118">
        <v>184157</v>
      </c>
      <c r="J118">
        <v>256937</v>
      </c>
      <c r="K118">
        <v>0</v>
      </c>
      <c r="L118">
        <v>163822</v>
      </c>
      <c r="M118">
        <v>466988</v>
      </c>
      <c r="N118">
        <v>9360715</v>
      </c>
      <c r="O118">
        <v>25367</v>
      </c>
      <c r="P118">
        <v>40812</v>
      </c>
      <c r="Q118">
        <v>0</v>
      </c>
      <c r="R118">
        <v>25019</v>
      </c>
      <c r="S118" t="s">
        <v>1213</v>
      </c>
      <c r="T118" s="4">
        <v>1E-4</v>
      </c>
      <c r="U118" t="s">
        <v>1214</v>
      </c>
      <c r="V118" s="4">
        <v>6.7000000000000002E-3</v>
      </c>
      <c r="W118" t="s">
        <v>1215</v>
      </c>
      <c r="X118" s="4">
        <v>2.5999999999999999E-3</v>
      </c>
      <c r="Y118" t="s">
        <v>1214</v>
      </c>
      <c r="Z118" s="4">
        <v>2.5000000000000001E-3</v>
      </c>
      <c r="AA118" t="s">
        <v>1216</v>
      </c>
      <c r="AB118" s="4">
        <v>3.7000000000000002E-3</v>
      </c>
      <c r="AC118" t="s">
        <v>1214</v>
      </c>
      <c r="AD118" t="s">
        <v>1283</v>
      </c>
    </row>
    <row r="119" spans="1:30" hidden="1" x14ac:dyDescent="0.55000000000000004">
      <c r="A119">
        <v>2101237387</v>
      </c>
      <c r="B119">
        <v>13</v>
      </c>
      <c r="C119">
        <v>268807</v>
      </c>
      <c r="D119" t="s">
        <v>1212</v>
      </c>
      <c r="E119">
        <v>0.18</v>
      </c>
      <c r="F119">
        <v>6</v>
      </c>
      <c r="G119">
        <v>3146006</v>
      </c>
      <c r="H119">
        <v>65662408</v>
      </c>
      <c r="I119">
        <v>408378</v>
      </c>
      <c r="J119">
        <v>384493</v>
      </c>
      <c r="K119">
        <v>0</v>
      </c>
      <c r="L119">
        <v>175392</v>
      </c>
      <c r="M119">
        <v>538199</v>
      </c>
      <c r="N119">
        <v>9291831</v>
      </c>
      <c r="O119">
        <v>47753</v>
      </c>
      <c r="P119">
        <v>45600</v>
      </c>
      <c r="Q119">
        <v>0</v>
      </c>
      <c r="R119">
        <v>19323</v>
      </c>
      <c r="S119" t="s">
        <v>1213</v>
      </c>
      <c r="T119" t="s">
        <v>1284</v>
      </c>
      <c r="U119" t="s">
        <v>1214</v>
      </c>
      <c r="V119" s="4">
        <v>9.4000000000000004E-3</v>
      </c>
      <c r="W119" t="s">
        <v>1215</v>
      </c>
      <c r="X119" s="4">
        <v>5.8999999999999999E-3</v>
      </c>
      <c r="Y119" t="s">
        <v>1214</v>
      </c>
      <c r="Z119" s="4">
        <v>4.7999999999999996E-3</v>
      </c>
      <c r="AA119" t="s">
        <v>1216</v>
      </c>
      <c r="AB119" s="4">
        <v>5.4999999999999997E-3</v>
      </c>
      <c r="AC119" t="s">
        <v>1214</v>
      </c>
      <c r="AD119" t="s">
        <v>1239</v>
      </c>
    </row>
    <row r="120" spans="1:30" hidden="1" x14ac:dyDescent="0.55000000000000004">
      <c r="A120">
        <v>2101252795</v>
      </c>
      <c r="B120">
        <v>3</v>
      </c>
      <c r="C120">
        <v>268807</v>
      </c>
      <c r="D120" t="s">
        <v>1212</v>
      </c>
      <c r="E120">
        <v>0.18</v>
      </c>
      <c r="F120">
        <v>6</v>
      </c>
      <c r="G120">
        <v>2969435</v>
      </c>
      <c r="H120">
        <v>65836568</v>
      </c>
      <c r="I120">
        <v>250700</v>
      </c>
      <c r="J120">
        <v>347604</v>
      </c>
      <c r="K120">
        <v>0</v>
      </c>
      <c r="L120">
        <v>198938</v>
      </c>
      <c r="M120">
        <v>508163</v>
      </c>
      <c r="N120">
        <v>9321514</v>
      </c>
      <c r="O120">
        <v>16137</v>
      </c>
      <c r="P120">
        <v>32319</v>
      </c>
      <c r="Q120">
        <v>0</v>
      </c>
      <c r="R120">
        <v>21103</v>
      </c>
      <c r="S120" t="s">
        <v>1213</v>
      </c>
      <c r="T120" s="4">
        <v>2.3999999999999998E-3</v>
      </c>
      <c r="U120" t="s">
        <v>1214</v>
      </c>
      <c r="V120" s="4">
        <v>4.8999999999999998E-3</v>
      </c>
      <c r="W120" t="s">
        <v>1215</v>
      </c>
      <c r="X120" s="4">
        <v>3.5999999999999999E-3</v>
      </c>
      <c r="Y120" t="s">
        <v>1214</v>
      </c>
      <c r="Z120" s="4">
        <v>1.6000000000000001E-3</v>
      </c>
      <c r="AA120" t="s">
        <v>1216</v>
      </c>
      <c r="AB120" s="4">
        <v>5.0000000000000001E-3</v>
      </c>
      <c r="AC120" t="s">
        <v>1214</v>
      </c>
      <c r="AD120" t="s">
        <v>1275</v>
      </c>
    </row>
    <row r="121" spans="1:30" hidden="1" x14ac:dyDescent="0.55000000000000004">
      <c r="A121">
        <v>2400424854</v>
      </c>
      <c r="B121">
        <v>8</v>
      </c>
      <c r="C121">
        <v>307207</v>
      </c>
      <c r="D121" t="s">
        <v>1212</v>
      </c>
      <c r="E121">
        <v>0.18</v>
      </c>
      <c r="F121">
        <v>7</v>
      </c>
      <c r="G121">
        <v>3222480</v>
      </c>
      <c r="H121">
        <v>75406614</v>
      </c>
      <c r="I121">
        <v>215125</v>
      </c>
      <c r="J121">
        <v>321870</v>
      </c>
      <c r="K121">
        <v>0</v>
      </c>
      <c r="L121">
        <v>198067</v>
      </c>
      <c r="M121">
        <v>489975</v>
      </c>
      <c r="N121">
        <v>9339764</v>
      </c>
      <c r="O121">
        <v>26909</v>
      </c>
      <c r="P121">
        <v>29694</v>
      </c>
      <c r="Q121">
        <v>0</v>
      </c>
      <c r="R121">
        <v>16938</v>
      </c>
      <c r="S121" t="s">
        <v>1213</v>
      </c>
      <c r="T121" s="4">
        <v>1.2999999999999999E-3</v>
      </c>
      <c r="U121" t="s">
        <v>1214</v>
      </c>
      <c r="V121" s="4">
        <v>5.7000000000000002E-3</v>
      </c>
      <c r="W121" t="s">
        <v>1215</v>
      </c>
      <c r="X121" s="4">
        <v>2.7000000000000001E-3</v>
      </c>
      <c r="Y121" t="s">
        <v>1214</v>
      </c>
      <c r="Z121" s="4">
        <v>2.7000000000000001E-3</v>
      </c>
      <c r="AA121" t="s">
        <v>1216</v>
      </c>
      <c r="AB121" s="4">
        <v>4.0000000000000001E-3</v>
      </c>
      <c r="AC121" t="s">
        <v>1214</v>
      </c>
      <c r="AD121" t="s">
        <v>1236</v>
      </c>
    </row>
    <row r="122" spans="1:30" hidden="1" x14ac:dyDescent="0.55000000000000004">
      <c r="A122">
        <v>2400542486</v>
      </c>
      <c r="B122">
        <v>11</v>
      </c>
      <c r="C122">
        <v>307207</v>
      </c>
      <c r="D122" t="s">
        <v>1212</v>
      </c>
      <c r="E122">
        <v>0.18</v>
      </c>
      <c r="F122">
        <v>7</v>
      </c>
      <c r="G122">
        <v>2535647</v>
      </c>
      <c r="H122">
        <v>76096824</v>
      </c>
      <c r="I122">
        <v>191576</v>
      </c>
      <c r="J122">
        <v>282345</v>
      </c>
      <c r="K122">
        <v>0</v>
      </c>
      <c r="L122">
        <v>186465</v>
      </c>
      <c r="M122">
        <v>409419</v>
      </c>
      <c r="N122">
        <v>9420403</v>
      </c>
      <c r="O122">
        <v>18957</v>
      </c>
      <c r="P122">
        <v>27871</v>
      </c>
      <c r="Q122">
        <v>0</v>
      </c>
      <c r="R122">
        <v>18332</v>
      </c>
      <c r="S122" t="s">
        <v>1213</v>
      </c>
      <c r="T122" s="4">
        <v>5.0000000000000001E-4</v>
      </c>
      <c r="U122" t="s">
        <v>1214</v>
      </c>
      <c r="V122" s="4">
        <v>4.7000000000000002E-3</v>
      </c>
      <c r="W122" t="s">
        <v>1215</v>
      </c>
      <c r="X122" s="4">
        <v>2.3999999999999998E-3</v>
      </c>
      <c r="Y122" t="s">
        <v>1214</v>
      </c>
      <c r="Z122" s="4">
        <v>1.9E-3</v>
      </c>
      <c r="AA122" t="s">
        <v>1216</v>
      </c>
      <c r="AB122" s="4">
        <v>3.5000000000000001E-3</v>
      </c>
      <c r="AC122" t="s">
        <v>1214</v>
      </c>
      <c r="AD122" t="s">
        <v>1274</v>
      </c>
    </row>
    <row r="123" spans="1:30" x14ac:dyDescent="0.55000000000000004">
      <c r="A123">
        <v>2400588210</v>
      </c>
      <c r="B123">
        <v>2</v>
      </c>
      <c r="C123">
        <v>307207</v>
      </c>
      <c r="D123" t="s">
        <v>1212</v>
      </c>
      <c r="E123">
        <v>0.18</v>
      </c>
      <c r="F123">
        <v>7</v>
      </c>
      <c r="G123">
        <v>2726920</v>
      </c>
      <c r="H123">
        <v>75905534</v>
      </c>
      <c r="I123">
        <v>349123</v>
      </c>
      <c r="J123">
        <v>305162</v>
      </c>
      <c r="K123">
        <v>0</v>
      </c>
      <c r="L123">
        <v>153498</v>
      </c>
      <c r="M123">
        <v>444986</v>
      </c>
      <c r="N123">
        <v>9384853</v>
      </c>
      <c r="O123">
        <v>51231</v>
      </c>
      <c r="P123">
        <v>29809</v>
      </c>
      <c r="Q123">
        <v>0</v>
      </c>
      <c r="R123">
        <v>10655</v>
      </c>
      <c r="S123" t="s">
        <v>1213</v>
      </c>
      <c r="T123" s="4">
        <v>2.8E-3</v>
      </c>
      <c r="U123" t="s">
        <v>1214</v>
      </c>
      <c r="V123" s="4">
        <v>8.2000000000000007E-3</v>
      </c>
      <c r="W123" t="s">
        <v>1215</v>
      </c>
      <c r="X123" s="4">
        <v>4.4000000000000003E-3</v>
      </c>
      <c r="Y123" t="s">
        <v>1214</v>
      </c>
      <c r="Z123" s="4">
        <v>5.1999999999999998E-3</v>
      </c>
      <c r="AA123" t="s">
        <v>1216</v>
      </c>
      <c r="AB123" s="4">
        <v>3.8E-3</v>
      </c>
      <c r="AC123" t="s">
        <v>1214</v>
      </c>
      <c r="AD123" t="s">
        <v>1236</v>
      </c>
    </row>
    <row r="124" spans="1:30" hidden="1" x14ac:dyDescent="0.55000000000000004">
      <c r="A124">
        <v>2400602638</v>
      </c>
      <c r="B124">
        <v>6</v>
      </c>
      <c r="C124">
        <v>307207</v>
      </c>
      <c r="D124" t="s">
        <v>1212</v>
      </c>
      <c r="E124">
        <v>0.18</v>
      </c>
      <c r="F124">
        <v>7</v>
      </c>
      <c r="G124">
        <v>3353294</v>
      </c>
      <c r="H124">
        <v>75280762</v>
      </c>
      <c r="I124">
        <v>210580</v>
      </c>
      <c r="J124">
        <v>293991</v>
      </c>
      <c r="K124">
        <v>0</v>
      </c>
      <c r="L124">
        <v>180130</v>
      </c>
      <c r="M124">
        <v>543245</v>
      </c>
      <c r="N124">
        <v>9284685</v>
      </c>
      <c r="O124">
        <v>28264</v>
      </c>
      <c r="P124">
        <v>28032</v>
      </c>
      <c r="Q124">
        <v>0</v>
      </c>
      <c r="R124">
        <v>15390</v>
      </c>
      <c r="S124" t="s">
        <v>1213</v>
      </c>
      <c r="T124" s="4">
        <v>8.9999999999999998E-4</v>
      </c>
      <c r="U124" t="s">
        <v>1214</v>
      </c>
      <c r="V124" s="4">
        <v>5.7000000000000002E-3</v>
      </c>
      <c r="W124" t="s">
        <v>1215</v>
      </c>
      <c r="X124" s="4">
        <v>2.5999999999999999E-3</v>
      </c>
      <c r="Y124" t="s">
        <v>1214</v>
      </c>
      <c r="Z124" s="4">
        <v>2.8E-3</v>
      </c>
      <c r="AA124" t="s">
        <v>1216</v>
      </c>
      <c r="AB124" s="4">
        <v>3.7000000000000002E-3</v>
      </c>
      <c r="AC124" t="s">
        <v>1214</v>
      </c>
      <c r="AD124" t="s">
        <v>1274</v>
      </c>
    </row>
    <row r="125" spans="1:30" hidden="1" x14ac:dyDescent="0.55000000000000004">
      <c r="A125">
        <v>2400699654</v>
      </c>
      <c r="B125">
        <v>4</v>
      </c>
      <c r="C125">
        <v>307207</v>
      </c>
      <c r="D125" t="s">
        <v>1212</v>
      </c>
      <c r="E125">
        <v>0.18</v>
      </c>
      <c r="F125">
        <v>7</v>
      </c>
      <c r="G125">
        <v>941911</v>
      </c>
      <c r="H125">
        <v>77691929</v>
      </c>
      <c r="I125">
        <v>65204</v>
      </c>
      <c r="J125">
        <v>166091</v>
      </c>
      <c r="K125">
        <v>0</v>
      </c>
      <c r="L125">
        <v>147258</v>
      </c>
      <c r="M125">
        <v>215754</v>
      </c>
      <c r="N125">
        <v>9611860</v>
      </c>
      <c r="O125">
        <v>14286</v>
      </c>
      <c r="P125">
        <v>14778</v>
      </c>
      <c r="Q125">
        <v>0</v>
      </c>
      <c r="R125">
        <v>11499</v>
      </c>
      <c r="S125" t="s">
        <v>1213</v>
      </c>
      <c r="T125" s="4">
        <v>2.8999999999999998E-3</v>
      </c>
      <c r="U125" t="s">
        <v>1214</v>
      </c>
      <c r="V125" s="4">
        <v>2.8999999999999998E-3</v>
      </c>
      <c r="W125" t="s">
        <v>1215</v>
      </c>
      <c r="X125" s="4">
        <v>8.0000000000000004E-4</v>
      </c>
      <c r="Y125" t="s">
        <v>1214</v>
      </c>
      <c r="Z125" s="4">
        <v>1.4E-3</v>
      </c>
      <c r="AA125" t="s">
        <v>1216</v>
      </c>
      <c r="AB125" s="4">
        <v>2.0999999999999999E-3</v>
      </c>
      <c r="AC125" t="s">
        <v>1214</v>
      </c>
      <c r="AD125" t="s">
        <v>1249</v>
      </c>
    </row>
    <row r="126" spans="1:30" hidden="1" x14ac:dyDescent="0.55000000000000004">
      <c r="A126">
        <v>2400734286</v>
      </c>
      <c r="B126">
        <v>1</v>
      </c>
      <c r="C126">
        <v>307207</v>
      </c>
      <c r="D126" t="s">
        <v>1212</v>
      </c>
      <c r="E126">
        <v>0.18</v>
      </c>
      <c r="F126">
        <v>7</v>
      </c>
      <c r="G126">
        <v>3492562</v>
      </c>
      <c r="H126">
        <v>75137350</v>
      </c>
      <c r="I126">
        <v>248955</v>
      </c>
      <c r="J126">
        <v>285345</v>
      </c>
      <c r="K126">
        <v>0</v>
      </c>
      <c r="L126">
        <v>170186</v>
      </c>
      <c r="M126">
        <v>525902</v>
      </c>
      <c r="N126">
        <v>9301690</v>
      </c>
      <c r="O126">
        <v>26342</v>
      </c>
      <c r="P126">
        <v>19003</v>
      </c>
      <c r="Q126">
        <v>0</v>
      </c>
      <c r="R126">
        <v>10849</v>
      </c>
      <c r="S126" t="s">
        <v>1213</v>
      </c>
      <c r="T126" s="4">
        <v>1.2999999999999999E-3</v>
      </c>
      <c r="U126" t="s">
        <v>1214</v>
      </c>
      <c r="V126" s="4">
        <v>4.5999999999999999E-3</v>
      </c>
      <c r="W126" t="s">
        <v>1215</v>
      </c>
      <c r="X126" s="4">
        <v>3.0999999999999999E-3</v>
      </c>
      <c r="Y126" t="s">
        <v>1214</v>
      </c>
      <c r="Z126" s="4">
        <v>2.5999999999999999E-3</v>
      </c>
      <c r="AA126" t="s">
        <v>1216</v>
      </c>
      <c r="AB126" s="4">
        <v>3.5999999999999999E-3</v>
      </c>
      <c r="AC126" t="s">
        <v>1214</v>
      </c>
      <c r="AD126" t="s">
        <v>1253</v>
      </c>
    </row>
    <row r="127" spans="1:30" hidden="1" x14ac:dyDescent="0.55000000000000004">
      <c r="A127">
        <v>2400753773</v>
      </c>
      <c r="B127">
        <v>7</v>
      </c>
      <c r="C127">
        <v>307207</v>
      </c>
      <c r="D127" t="s">
        <v>1212</v>
      </c>
      <c r="E127">
        <v>0.18</v>
      </c>
      <c r="F127">
        <v>7</v>
      </c>
      <c r="G127">
        <v>3183021</v>
      </c>
      <c r="H127">
        <v>75451612</v>
      </c>
      <c r="I127">
        <v>186571</v>
      </c>
      <c r="J127">
        <v>285761</v>
      </c>
      <c r="K127">
        <v>0</v>
      </c>
      <c r="L127">
        <v>173491</v>
      </c>
      <c r="M127">
        <v>508095</v>
      </c>
      <c r="N127">
        <v>9321571</v>
      </c>
      <c r="O127">
        <v>40422</v>
      </c>
      <c r="P127">
        <v>27258</v>
      </c>
      <c r="Q127">
        <v>0</v>
      </c>
      <c r="R127">
        <v>10508</v>
      </c>
      <c r="S127" t="s">
        <v>1213</v>
      </c>
      <c r="T127" s="4">
        <v>5.0000000000000001E-4</v>
      </c>
      <c r="U127" t="s">
        <v>1214</v>
      </c>
      <c r="V127" s="4">
        <v>6.7999999999999996E-3</v>
      </c>
      <c r="W127" t="s">
        <v>1215</v>
      </c>
      <c r="X127" s="4">
        <v>2.3E-3</v>
      </c>
      <c r="Y127" t="s">
        <v>1214</v>
      </c>
      <c r="Z127" s="4">
        <v>4.1000000000000003E-3</v>
      </c>
      <c r="AA127" t="s">
        <v>1216</v>
      </c>
      <c r="AB127" s="4">
        <v>3.5999999999999999E-3</v>
      </c>
      <c r="AC127" t="s">
        <v>1214</v>
      </c>
      <c r="AD127" t="s">
        <v>1262</v>
      </c>
    </row>
    <row r="128" spans="1:30" hidden="1" x14ac:dyDescent="0.55000000000000004">
      <c r="A128">
        <v>2400802101</v>
      </c>
      <c r="B128">
        <v>14</v>
      </c>
      <c r="C128">
        <v>307207</v>
      </c>
      <c r="D128" t="s">
        <v>1212</v>
      </c>
      <c r="E128">
        <v>0.18</v>
      </c>
      <c r="F128">
        <v>7</v>
      </c>
      <c r="G128">
        <v>3017449</v>
      </c>
      <c r="H128">
        <v>75618221</v>
      </c>
      <c r="I128">
        <v>191786</v>
      </c>
      <c r="J128">
        <v>274695</v>
      </c>
      <c r="K128">
        <v>0</v>
      </c>
      <c r="L128">
        <v>179163</v>
      </c>
      <c r="M128">
        <v>464521</v>
      </c>
      <c r="N128">
        <v>9365392</v>
      </c>
      <c r="O128">
        <v>14610</v>
      </c>
      <c r="P128">
        <v>17293</v>
      </c>
      <c r="Q128">
        <v>0</v>
      </c>
      <c r="R128">
        <v>12262</v>
      </c>
      <c r="S128" t="s">
        <v>1213</v>
      </c>
      <c r="T128" s="4">
        <v>4.0000000000000002E-4</v>
      </c>
      <c r="U128" t="s">
        <v>1214</v>
      </c>
      <c r="V128" s="4">
        <v>3.2000000000000002E-3</v>
      </c>
      <c r="W128" t="s">
        <v>1215</v>
      </c>
      <c r="X128" s="4">
        <v>2.3999999999999998E-3</v>
      </c>
      <c r="Y128" t="s">
        <v>1214</v>
      </c>
      <c r="Z128" s="4">
        <v>1.4E-3</v>
      </c>
      <c r="AA128" t="s">
        <v>1216</v>
      </c>
      <c r="AB128" s="4">
        <v>3.3999999999999998E-3</v>
      </c>
      <c r="AC128" t="s">
        <v>1214</v>
      </c>
      <c r="AD128" t="s">
        <v>1285</v>
      </c>
    </row>
    <row r="129" spans="1:30" hidden="1" x14ac:dyDescent="0.55000000000000004">
      <c r="A129">
        <v>2400814662</v>
      </c>
      <c r="B129">
        <v>15</v>
      </c>
      <c r="C129">
        <v>307207</v>
      </c>
      <c r="D129" t="s">
        <v>1212</v>
      </c>
      <c r="E129">
        <v>0.18</v>
      </c>
      <c r="F129">
        <v>7</v>
      </c>
      <c r="G129">
        <v>3071154</v>
      </c>
      <c r="H129">
        <v>75565447</v>
      </c>
      <c r="I129">
        <v>326571</v>
      </c>
      <c r="J129">
        <v>361540</v>
      </c>
      <c r="K129">
        <v>0</v>
      </c>
      <c r="L129">
        <v>197803</v>
      </c>
      <c r="M129">
        <v>442209</v>
      </c>
      <c r="N129">
        <v>9387336</v>
      </c>
      <c r="O129">
        <v>27270</v>
      </c>
      <c r="P129">
        <v>28603</v>
      </c>
      <c r="Q129">
        <v>0</v>
      </c>
      <c r="R129">
        <v>16895</v>
      </c>
      <c r="S129" t="s">
        <v>1213</v>
      </c>
      <c r="T129" s="4">
        <v>3.2000000000000002E-3</v>
      </c>
      <c r="U129" t="s">
        <v>1214</v>
      </c>
      <c r="V129" s="4">
        <v>5.5999999999999999E-3</v>
      </c>
      <c r="W129" t="s">
        <v>1215</v>
      </c>
      <c r="X129" s="4">
        <v>4.1000000000000003E-3</v>
      </c>
      <c r="Y129" t="s">
        <v>1214</v>
      </c>
      <c r="Z129" s="4">
        <v>2.7000000000000001E-3</v>
      </c>
      <c r="AA129" t="s">
        <v>1216</v>
      </c>
      <c r="AB129" s="4">
        <v>4.4999999999999997E-3</v>
      </c>
      <c r="AC129" t="s">
        <v>1214</v>
      </c>
      <c r="AD129" t="s">
        <v>1245</v>
      </c>
    </row>
    <row r="130" spans="1:30" hidden="1" x14ac:dyDescent="0.55000000000000004">
      <c r="A130">
        <v>2400832769</v>
      </c>
      <c r="B130">
        <v>16</v>
      </c>
      <c r="C130">
        <v>307208</v>
      </c>
      <c r="D130" t="s">
        <v>1212</v>
      </c>
      <c r="E130">
        <v>0.18</v>
      </c>
      <c r="F130">
        <v>7</v>
      </c>
      <c r="G130">
        <v>2860742</v>
      </c>
      <c r="H130">
        <v>75769246</v>
      </c>
      <c r="I130">
        <v>196561</v>
      </c>
      <c r="J130">
        <v>284884</v>
      </c>
      <c r="K130">
        <v>0</v>
      </c>
      <c r="L130">
        <v>176565</v>
      </c>
      <c r="M130">
        <v>413771</v>
      </c>
      <c r="N130">
        <v>9416005</v>
      </c>
      <c r="O130">
        <v>34959</v>
      </c>
      <c r="P130">
        <v>31888</v>
      </c>
      <c r="Q130">
        <v>0</v>
      </c>
      <c r="R130">
        <v>17274</v>
      </c>
      <c r="S130" t="s">
        <v>1213</v>
      </c>
      <c r="T130" s="4">
        <v>5.9999999999999995E-4</v>
      </c>
      <c r="U130" t="s">
        <v>1214</v>
      </c>
      <c r="V130" s="4">
        <v>6.7999999999999996E-3</v>
      </c>
      <c r="W130" t="s">
        <v>1215</v>
      </c>
      <c r="X130" s="4">
        <v>2.3999999999999998E-3</v>
      </c>
      <c r="Y130" t="s">
        <v>1214</v>
      </c>
      <c r="Z130" s="4">
        <v>3.5000000000000001E-3</v>
      </c>
      <c r="AA130" t="s">
        <v>1216</v>
      </c>
      <c r="AB130" s="4">
        <v>3.5999999999999999E-3</v>
      </c>
      <c r="AC130" t="s">
        <v>1214</v>
      </c>
      <c r="AD130" t="s">
        <v>1275</v>
      </c>
    </row>
    <row r="131" spans="1:30" hidden="1" x14ac:dyDescent="0.55000000000000004">
      <c r="A131">
        <v>2400908582</v>
      </c>
      <c r="B131">
        <v>10</v>
      </c>
      <c r="C131">
        <v>307207</v>
      </c>
      <c r="D131" t="s">
        <v>1212</v>
      </c>
      <c r="E131">
        <v>0.18</v>
      </c>
      <c r="F131">
        <v>7</v>
      </c>
      <c r="G131">
        <v>3118515</v>
      </c>
      <c r="H131">
        <v>75515783</v>
      </c>
      <c r="I131">
        <v>204188</v>
      </c>
      <c r="J131">
        <v>307634</v>
      </c>
      <c r="K131">
        <v>0</v>
      </c>
      <c r="L131">
        <v>184990</v>
      </c>
      <c r="M131">
        <v>484333</v>
      </c>
      <c r="N131">
        <v>9345444</v>
      </c>
      <c r="O131">
        <v>33482</v>
      </c>
      <c r="P131">
        <v>39025</v>
      </c>
      <c r="Q131">
        <v>0</v>
      </c>
      <c r="R131">
        <v>22608</v>
      </c>
      <c r="S131" t="s">
        <v>1213</v>
      </c>
      <c r="T131" s="4">
        <v>1E-3</v>
      </c>
      <c r="U131" t="s">
        <v>1214</v>
      </c>
      <c r="V131" s="4">
        <v>7.3000000000000001E-3</v>
      </c>
      <c r="W131" t="s">
        <v>1215</v>
      </c>
      <c r="X131" s="4">
        <v>2.5000000000000001E-3</v>
      </c>
      <c r="Y131" t="s">
        <v>1214</v>
      </c>
      <c r="Z131" s="4">
        <v>3.3999999999999998E-3</v>
      </c>
      <c r="AA131" t="s">
        <v>1216</v>
      </c>
      <c r="AB131" s="4">
        <v>3.8999999999999998E-3</v>
      </c>
      <c r="AC131" t="s">
        <v>1214</v>
      </c>
      <c r="AD131" t="s">
        <v>1254</v>
      </c>
    </row>
    <row r="132" spans="1:30" hidden="1" x14ac:dyDescent="0.55000000000000004">
      <c r="A132">
        <v>2400946184</v>
      </c>
      <c r="B132">
        <v>12</v>
      </c>
      <c r="C132">
        <v>307207</v>
      </c>
      <c r="D132" t="s">
        <v>1212</v>
      </c>
      <c r="E132">
        <v>0.18</v>
      </c>
      <c r="F132">
        <v>7</v>
      </c>
      <c r="G132">
        <v>1111111</v>
      </c>
      <c r="H132">
        <v>77526441</v>
      </c>
      <c r="I132">
        <v>96803</v>
      </c>
      <c r="J132">
        <v>174200</v>
      </c>
      <c r="K132">
        <v>0</v>
      </c>
      <c r="L132">
        <v>143381</v>
      </c>
      <c r="M132">
        <v>266559</v>
      </c>
      <c r="N132">
        <v>9563100</v>
      </c>
      <c r="O132">
        <v>16302</v>
      </c>
      <c r="P132">
        <v>16560</v>
      </c>
      <c r="Q132">
        <v>0</v>
      </c>
      <c r="R132">
        <v>11177</v>
      </c>
      <c r="S132" t="s">
        <v>1213</v>
      </c>
      <c r="T132" s="4">
        <v>3.3999999999999998E-3</v>
      </c>
      <c r="U132" t="s">
        <v>1214</v>
      </c>
      <c r="V132" s="4">
        <v>3.3E-3</v>
      </c>
      <c r="W132" t="s">
        <v>1215</v>
      </c>
      <c r="X132" s="4">
        <v>1.1999999999999999E-3</v>
      </c>
      <c r="Y132" t="s">
        <v>1214</v>
      </c>
      <c r="Z132" s="4">
        <v>1.6000000000000001E-3</v>
      </c>
      <c r="AA132" t="s">
        <v>1216</v>
      </c>
      <c r="AB132" s="4">
        <v>2.2000000000000001E-3</v>
      </c>
      <c r="AC132" t="s">
        <v>1214</v>
      </c>
      <c r="AD132" t="s">
        <v>1250</v>
      </c>
    </row>
    <row r="133" spans="1:30" hidden="1" x14ac:dyDescent="0.55000000000000004">
      <c r="A133">
        <v>2401060585</v>
      </c>
      <c r="B133">
        <v>9</v>
      </c>
      <c r="C133">
        <v>307207</v>
      </c>
      <c r="D133" t="s">
        <v>1212</v>
      </c>
      <c r="E133">
        <v>0.18</v>
      </c>
      <c r="F133">
        <v>7</v>
      </c>
      <c r="G133">
        <v>3172553</v>
      </c>
      <c r="H133">
        <v>75460460</v>
      </c>
      <c r="I133">
        <v>248659</v>
      </c>
      <c r="J133">
        <v>317347</v>
      </c>
      <c r="K133">
        <v>0</v>
      </c>
      <c r="L133">
        <v>185479</v>
      </c>
      <c r="M133">
        <v>468518</v>
      </c>
      <c r="N133">
        <v>9361201</v>
      </c>
      <c r="O133">
        <v>23803</v>
      </c>
      <c r="P133">
        <v>21835</v>
      </c>
      <c r="Q133">
        <v>0</v>
      </c>
      <c r="R133">
        <v>11435</v>
      </c>
      <c r="S133" t="s">
        <v>1213</v>
      </c>
      <c r="T133" s="4">
        <v>1.6999999999999999E-3</v>
      </c>
      <c r="U133" t="s">
        <v>1214</v>
      </c>
      <c r="V133" s="4">
        <v>4.5999999999999999E-3</v>
      </c>
      <c r="W133" t="s">
        <v>1215</v>
      </c>
      <c r="X133" s="4">
        <v>3.0999999999999999E-3</v>
      </c>
      <c r="Y133" t="s">
        <v>1214</v>
      </c>
      <c r="Z133" s="4">
        <v>2.3999999999999998E-3</v>
      </c>
      <c r="AA133" t="s">
        <v>1216</v>
      </c>
      <c r="AB133" s="4">
        <v>4.0000000000000001E-3</v>
      </c>
      <c r="AC133" t="s">
        <v>1214</v>
      </c>
      <c r="AD133" t="s">
        <v>1256</v>
      </c>
    </row>
    <row r="134" spans="1:30" hidden="1" x14ac:dyDescent="0.55000000000000004">
      <c r="A134">
        <v>2401067223</v>
      </c>
      <c r="B134">
        <v>5</v>
      </c>
      <c r="C134">
        <v>307207</v>
      </c>
      <c r="D134" t="s">
        <v>1212</v>
      </c>
      <c r="E134">
        <v>0.18</v>
      </c>
      <c r="F134">
        <v>7</v>
      </c>
      <c r="G134">
        <v>2524715</v>
      </c>
      <c r="H134">
        <v>76110607</v>
      </c>
      <c r="I134">
        <v>280626</v>
      </c>
      <c r="J134">
        <v>297841</v>
      </c>
      <c r="K134">
        <v>0</v>
      </c>
      <c r="L134">
        <v>168454</v>
      </c>
      <c r="M134">
        <v>528926</v>
      </c>
      <c r="N134">
        <v>9298883</v>
      </c>
      <c r="O134">
        <v>75736</v>
      </c>
      <c r="P134">
        <v>46064</v>
      </c>
      <c r="Q134">
        <v>0</v>
      </c>
      <c r="R134">
        <v>15959</v>
      </c>
      <c r="S134" t="s">
        <v>1213</v>
      </c>
      <c r="T134" s="4">
        <v>1.8E-3</v>
      </c>
      <c r="U134" t="s">
        <v>1214</v>
      </c>
      <c r="V134" s="4">
        <v>1.23E-2</v>
      </c>
      <c r="W134" t="s">
        <v>1215</v>
      </c>
      <c r="X134" s="4">
        <v>3.5000000000000001E-3</v>
      </c>
      <c r="Y134" t="s">
        <v>1214</v>
      </c>
      <c r="Z134" s="4">
        <v>7.7000000000000002E-3</v>
      </c>
      <c r="AA134" t="s">
        <v>1216</v>
      </c>
      <c r="AB134" s="4">
        <v>3.7000000000000002E-3</v>
      </c>
      <c r="AC134" t="s">
        <v>1214</v>
      </c>
      <c r="AD134" t="s">
        <v>1239</v>
      </c>
    </row>
    <row r="135" spans="1:30" hidden="1" x14ac:dyDescent="0.55000000000000004">
      <c r="A135">
        <v>2401168881</v>
      </c>
      <c r="B135">
        <v>17</v>
      </c>
      <c r="C135">
        <v>307208</v>
      </c>
      <c r="D135" t="s">
        <v>1212</v>
      </c>
      <c r="E135">
        <v>0.18</v>
      </c>
      <c r="F135">
        <v>7</v>
      </c>
      <c r="G135">
        <v>2671252</v>
      </c>
      <c r="H135">
        <v>75965006</v>
      </c>
      <c r="I135">
        <v>203542</v>
      </c>
      <c r="J135">
        <v>286716</v>
      </c>
      <c r="K135">
        <v>0</v>
      </c>
      <c r="L135">
        <v>183410</v>
      </c>
      <c r="M135">
        <v>452992</v>
      </c>
      <c r="N135">
        <v>9377070</v>
      </c>
      <c r="O135">
        <v>19385</v>
      </c>
      <c r="P135">
        <v>29779</v>
      </c>
      <c r="Q135">
        <v>0</v>
      </c>
      <c r="R135">
        <v>19588</v>
      </c>
      <c r="S135" t="s">
        <v>1213</v>
      </c>
      <c r="T135" s="4">
        <v>6.9999999999999999E-4</v>
      </c>
      <c r="U135" t="s">
        <v>1214</v>
      </c>
      <c r="V135" s="4">
        <v>5.0000000000000001E-3</v>
      </c>
      <c r="W135" t="s">
        <v>1215</v>
      </c>
      <c r="X135" s="4">
        <v>2.5000000000000001E-3</v>
      </c>
      <c r="Y135" t="s">
        <v>1214</v>
      </c>
      <c r="Z135" s="4">
        <v>1.9E-3</v>
      </c>
      <c r="AA135" t="s">
        <v>1216</v>
      </c>
      <c r="AB135" s="4">
        <v>3.5999999999999999E-3</v>
      </c>
      <c r="AC135" t="s">
        <v>1214</v>
      </c>
      <c r="AD135" t="s">
        <v>1236</v>
      </c>
    </row>
    <row r="136" spans="1:30" hidden="1" x14ac:dyDescent="0.55000000000000004">
      <c r="A136">
        <v>2401235946</v>
      </c>
      <c r="B136">
        <v>13</v>
      </c>
      <c r="C136">
        <v>307207</v>
      </c>
      <c r="D136" t="s">
        <v>1212</v>
      </c>
      <c r="E136">
        <v>0.18</v>
      </c>
      <c r="F136">
        <v>7</v>
      </c>
      <c r="G136">
        <v>3636172</v>
      </c>
      <c r="H136">
        <v>75002049</v>
      </c>
      <c r="I136">
        <v>436752</v>
      </c>
      <c r="J136">
        <v>413532</v>
      </c>
      <c r="K136">
        <v>0</v>
      </c>
      <c r="L136">
        <v>190264</v>
      </c>
      <c r="M136">
        <v>490163</v>
      </c>
      <c r="N136">
        <v>9339641</v>
      </c>
      <c r="O136">
        <v>28374</v>
      </c>
      <c r="P136">
        <v>29039</v>
      </c>
      <c r="Q136">
        <v>0</v>
      </c>
      <c r="R136">
        <v>14872</v>
      </c>
      <c r="S136" t="s">
        <v>1213</v>
      </c>
      <c r="T136" t="s">
        <v>1286</v>
      </c>
      <c r="U136" t="s">
        <v>1214</v>
      </c>
      <c r="V136" s="4">
        <v>5.7999999999999996E-3</v>
      </c>
      <c r="W136" t="s">
        <v>1215</v>
      </c>
      <c r="X136" s="4">
        <v>0</v>
      </c>
      <c r="Y136" t="s">
        <v>1214</v>
      </c>
      <c r="Z136" s="4">
        <v>2.8E-3</v>
      </c>
      <c r="AA136" t="s">
        <v>1216</v>
      </c>
      <c r="AB136" s="4">
        <v>5.1999999999999998E-3</v>
      </c>
      <c r="AC136" t="s">
        <v>1214</v>
      </c>
      <c r="AD136" t="s">
        <v>1245</v>
      </c>
    </row>
    <row r="137" spans="1:30" hidden="1" x14ac:dyDescent="0.55000000000000004">
      <c r="A137">
        <v>2401251431</v>
      </c>
      <c r="B137">
        <v>3</v>
      </c>
      <c r="C137">
        <v>307207</v>
      </c>
      <c r="D137" t="s">
        <v>1212</v>
      </c>
      <c r="E137">
        <v>0.18</v>
      </c>
      <c r="F137">
        <v>7</v>
      </c>
      <c r="G137">
        <v>3468953</v>
      </c>
      <c r="H137">
        <v>75166839</v>
      </c>
      <c r="I137">
        <v>275064</v>
      </c>
      <c r="J137">
        <v>376436</v>
      </c>
      <c r="K137">
        <v>0</v>
      </c>
      <c r="L137">
        <v>216139</v>
      </c>
      <c r="M137">
        <v>499515</v>
      </c>
      <c r="N137">
        <v>9330271</v>
      </c>
      <c r="O137">
        <v>24364</v>
      </c>
      <c r="P137">
        <v>28832</v>
      </c>
      <c r="Q137">
        <v>0</v>
      </c>
      <c r="R137">
        <v>17201</v>
      </c>
      <c r="S137" t="s">
        <v>1213</v>
      </c>
      <c r="T137" s="4">
        <v>2.8E-3</v>
      </c>
      <c r="U137" t="s">
        <v>1214</v>
      </c>
      <c r="V137" s="4">
        <v>5.4000000000000003E-3</v>
      </c>
      <c r="W137" t="s">
        <v>1215</v>
      </c>
      <c r="X137" s="4">
        <v>3.3999999999999998E-3</v>
      </c>
      <c r="Y137" t="s">
        <v>1214</v>
      </c>
      <c r="Z137" s="4">
        <v>2.3999999999999998E-3</v>
      </c>
      <c r="AA137" t="s">
        <v>1216</v>
      </c>
      <c r="AB137" s="4">
        <v>4.7000000000000002E-3</v>
      </c>
      <c r="AC137" t="s">
        <v>1214</v>
      </c>
      <c r="AD137" t="s">
        <v>1245</v>
      </c>
    </row>
    <row r="138" spans="1:30" hidden="1" x14ac:dyDescent="0.55000000000000004">
      <c r="A138">
        <v>2700426231</v>
      </c>
      <c r="B138">
        <v>8</v>
      </c>
      <c r="C138">
        <v>345607</v>
      </c>
      <c r="D138" t="s">
        <v>1212</v>
      </c>
      <c r="E138">
        <v>0.18</v>
      </c>
      <c r="F138">
        <v>8</v>
      </c>
      <c r="G138">
        <v>3731035</v>
      </c>
      <c r="H138">
        <v>84727656</v>
      </c>
      <c r="I138">
        <v>236191</v>
      </c>
      <c r="J138">
        <v>350030</v>
      </c>
      <c r="K138">
        <v>0</v>
      </c>
      <c r="L138">
        <v>213490</v>
      </c>
      <c r="M138">
        <v>508552</v>
      </c>
      <c r="N138">
        <v>9321042</v>
      </c>
      <c r="O138">
        <v>21066</v>
      </c>
      <c r="P138">
        <v>28160</v>
      </c>
      <c r="Q138">
        <v>0</v>
      </c>
      <c r="R138">
        <v>15423</v>
      </c>
      <c r="S138" t="s">
        <v>1213</v>
      </c>
      <c r="T138" s="4">
        <v>1.6999999999999999E-3</v>
      </c>
      <c r="U138" t="s">
        <v>1214</v>
      </c>
      <c r="V138" s="4">
        <v>5.0000000000000001E-3</v>
      </c>
      <c r="W138" t="s">
        <v>1215</v>
      </c>
      <c r="X138" s="4">
        <v>2.5999999999999999E-3</v>
      </c>
      <c r="Y138" t="s">
        <v>1214</v>
      </c>
      <c r="Z138" s="4">
        <v>2.0999999999999999E-3</v>
      </c>
      <c r="AA138" t="s">
        <v>1216</v>
      </c>
      <c r="AB138" s="4">
        <v>3.8999999999999998E-3</v>
      </c>
      <c r="AC138" t="s">
        <v>1214</v>
      </c>
      <c r="AD138" t="s">
        <v>1274</v>
      </c>
    </row>
    <row r="139" spans="1:30" hidden="1" x14ac:dyDescent="0.55000000000000004">
      <c r="A139">
        <v>2700543816</v>
      </c>
      <c r="B139">
        <v>11</v>
      </c>
      <c r="C139">
        <v>345607</v>
      </c>
      <c r="D139" t="s">
        <v>1212</v>
      </c>
      <c r="E139">
        <v>0.18</v>
      </c>
      <c r="F139">
        <v>8</v>
      </c>
      <c r="G139">
        <v>3020600</v>
      </c>
      <c r="H139">
        <v>85441847</v>
      </c>
      <c r="I139">
        <v>208783</v>
      </c>
      <c r="J139">
        <v>308717</v>
      </c>
      <c r="K139">
        <v>0</v>
      </c>
      <c r="L139">
        <v>200719</v>
      </c>
      <c r="M139">
        <v>484950</v>
      </c>
      <c r="N139">
        <v>9345023</v>
      </c>
      <c r="O139">
        <v>17207</v>
      </c>
      <c r="P139">
        <v>26372</v>
      </c>
      <c r="Q139">
        <v>0</v>
      </c>
      <c r="R139">
        <v>14254</v>
      </c>
      <c r="S139" t="s">
        <v>1213</v>
      </c>
      <c r="T139" s="4">
        <v>8.9999999999999998E-4</v>
      </c>
      <c r="U139" t="s">
        <v>1214</v>
      </c>
      <c r="V139" s="4">
        <v>4.4000000000000003E-3</v>
      </c>
      <c r="W139" t="s">
        <v>1215</v>
      </c>
      <c r="X139" s="4">
        <v>2.3E-3</v>
      </c>
      <c r="Y139" t="s">
        <v>1214</v>
      </c>
      <c r="Z139" s="4">
        <v>1.6999999999999999E-3</v>
      </c>
      <c r="AA139" t="s">
        <v>1216</v>
      </c>
      <c r="AB139" s="4">
        <v>3.3999999999999998E-3</v>
      </c>
      <c r="AC139" t="s">
        <v>1214</v>
      </c>
      <c r="AD139" t="s">
        <v>1279</v>
      </c>
    </row>
    <row r="140" spans="1:30" x14ac:dyDescent="0.55000000000000004">
      <c r="A140">
        <v>2700589463</v>
      </c>
      <c r="B140">
        <v>2</v>
      </c>
      <c r="C140">
        <v>345607</v>
      </c>
      <c r="D140" t="s">
        <v>1212</v>
      </c>
      <c r="E140">
        <v>0.18</v>
      </c>
      <c r="F140">
        <v>8</v>
      </c>
      <c r="G140">
        <v>3256801</v>
      </c>
      <c r="H140">
        <v>85205685</v>
      </c>
      <c r="I140">
        <v>434309</v>
      </c>
      <c r="J140">
        <v>355817</v>
      </c>
      <c r="K140">
        <v>0</v>
      </c>
      <c r="L140">
        <v>166413</v>
      </c>
      <c r="M140">
        <v>529878</v>
      </c>
      <c r="N140">
        <v>9300151</v>
      </c>
      <c r="O140">
        <v>85186</v>
      </c>
      <c r="P140">
        <v>50655</v>
      </c>
      <c r="Q140">
        <v>0</v>
      </c>
      <c r="R140">
        <v>12915</v>
      </c>
      <c r="S140" t="s">
        <v>1213</v>
      </c>
      <c r="T140" s="4">
        <v>4.0000000000000001E-3</v>
      </c>
      <c r="U140" t="s">
        <v>1214</v>
      </c>
      <c r="V140" s="4">
        <v>1.38E-2</v>
      </c>
      <c r="W140" t="s">
        <v>1215</v>
      </c>
      <c r="X140" s="4">
        <v>0</v>
      </c>
      <c r="Y140" t="s">
        <v>1214</v>
      </c>
      <c r="Z140" s="4">
        <v>8.6E-3</v>
      </c>
      <c r="AA140" t="s">
        <v>1216</v>
      </c>
      <c r="AB140" s="4">
        <v>4.0000000000000001E-3</v>
      </c>
      <c r="AC140" t="s">
        <v>1214</v>
      </c>
      <c r="AD140" t="s">
        <v>1287</v>
      </c>
    </row>
    <row r="141" spans="1:30" hidden="1" x14ac:dyDescent="0.55000000000000004">
      <c r="A141">
        <v>2700604099</v>
      </c>
      <c r="B141">
        <v>6</v>
      </c>
      <c r="C141">
        <v>345607</v>
      </c>
      <c r="D141" t="s">
        <v>1212</v>
      </c>
      <c r="E141">
        <v>0.18</v>
      </c>
      <c r="F141">
        <v>8</v>
      </c>
      <c r="G141">
        <v>3887158</v>
      </c>
      <c r="H141">
        <v>84576585</v>
      </c>
      <c r="I141">
        <v>226981</v>
      </c>
      <c r="J141">
        <v>322413</v>
      </c>
      <c r="K141">
        <v>0</v>
      </c>
      <c r="L141">
        <v>197253</v>
      </c>
      <c r="M141">
        <v>533861</v>
      </c>
      <c r="N141">
        <v>9295823</v>
      </c>
      <c r="O141">
        <v>16401</v>
      </c>
      <c r="P141">
        <v>28422</v>
      </c>
      <c r="Q141">
        <v>0</v>
      </c>
      <c r="R141">
        <v>17123</v>
      </c>
      <c r="S141" t="s">
        <v>1213</v>
      </c>
      <c r="T141" s="4">
        <v>1.2999999999999999E-3</v>
      </c>
      <c r="U141" t="s">
        <v>1214</v>
      </c>
      <c r="V141" s="4">
        <v>4.4999999999999997E-3</v>
      </c>
      <c r="W141" t="s">
        <v>1215</v>
      </c>
      <c r="X141" s="4">
        <v>2.5000000000000001E-3</v>
      </c>
      <c r="Y141" t="s">
        <v>1214</v>
      </c>
      <c r="Z141" s="4">
        <v>1.6000000000000001E-3</v>
      </c>
      <c r="AA141" t="s">
        <v>1216</v>
      </c>
      <c r="AB141" s="4">
        <v>3.5999999999999999E-3</v>
      </c>
      <c r="AC141" t="s">
        <v>1214</v>
      </c>
      <c r="AD141" t="s">
        <v>1274</v>
      </c>
    </row>
    <row r="142" spans="1:30" hidden="1" x14ac:dyDescent="0.55000000000000004">
      <c r="A142">
        <v>2700700891</v>
      </c>
      <c r="B142">
        <v>4</v>
      </c>
      <c r="C142">
        <v>345607</v>
      </c>
      <c r="D142" t="s">
        <v>1212</v>
      </c>
      <c r="E142">
        <v>0.18</v>
      </c>
      <c r="F142">
        <v>8</v>
      </c>
      <c r="G142">
        <v>1131060</v>
      </c>
      <c r="H142">
        <v>87330578</v>
      </c>
      <c r="I142">
        <v>67105</v>
      </c>
      <c r="J142">
        <v>178259</v>
      </c>
      <c r="K142">
        <v>0</v>
      </c>
      <c r="L142">
        <v>158214</v>
      </c>
      <c r="M142">
        <v>189146</v>
      </c>
      <c r="N142">
        <v>9638649</v>
      </c>
      <c r="O142">
        <v>1901</v>
      </c>
      <c r="P142">
        <v>12168</v>
      </c>
      <c r="Q142">
        <v>0</v>
      </c>
      <c r="R142">
        <v>10956</v>
      </c>
      <c r="S142" t="s">
        <v>1213</v>
      </c>
      <c r="T142" s="4">
        <v>2.7000000000000001E-3</v>
      </c>
      <c r="U142" t="s">
        <v>1214</v>
      </c>
      <c r="V142" s="4">
        <v>1.4E-3</v>
      </c>
      <c r="W142" t="s">
        <v>1215</v>
      </c>
      <c r="X142" s="4">
        <v>6.9999999999999999E-4</v>
      </c>
      <c r="Y142" t="s">
        <v>1214</v>
      </c>
      <c r="Z142" s="4">
        <v>1E-4</v>
      </c>
      <c r="AA142" t="s">
        <v>1216</v>
      </c>
      <c r="AB142" s="4">
        <v>2E-3</v>
      </c>
      <c r="AC142" t="s">
        <v>1214</v>
      </c>
      <c r="AD142" t="s">
        <v>1248</v>
      </c>
    </row>
    <row r="143" spans="1:30" hidden="1" x14ac:dyDescent="0.55000000000000004">
      <c r="A143">
        <v>2700735637</v>
      </c>
      <c r="B143">
        <v>1</v>
      </c>
      <c r="C143">
        <v>345607</v>
      </c>
      <c r="D143" t="s">
        <v>1212</v>
      </c>
      <c r="E143">
        <v>0.18</v>
      </c>
      <c r="F143">
        <v>8</v>
      </c>
      <c r="G143">
        <v>4005140</v>
      </c>
      <c r="H143">
        <v>84452760</v>
      </c>
      <c r="I143">
        <v>261403</v>
      </c>
      <c r="J143">
        <v>300153</v>
      </c>
      <c r="K143">
        <v>0</v>
      </c>
      <c r="L143">
        <v>181775</v>
      </c>
      <c r="M143">
        <v>512575</v>
      </c>
      <c r="N143">
        <v>9315410</v>
      </c>
      <c r="O143">
        <v>12448</v>
      </c>
      <c r="P143">
        <v>14808</v>
      </c>
      <c r="Q143">
        <v>0</v>
      </c>
      <c r="R143">
        <v>11589</v>
      </c>
      <c r="S143" t="s">
        <v>1213</v>
      </c>
      <c r="T143" s="4">
        <v>1.4E-3</v>
      </c>
      <c r="U143" t="s">
        <v>1214</v>
      </c>
      <c r="V143" s="4">
        <v>2.7000000000000001E-3</v>
      </c>
      <c r="W143" t="s">
        <v>1215</v>
      </c>
      <c r="X143" s="4">
        <v>2.8999999999999998E-3</v>
      </c>
      <c r="Y143" t="s">
        <v>1214</v>
      </c>
      <c r="Z143" s="4">
        <v>1.1999999999999999E-3</v>
      </c>
      <c r="AA143" t="s">
        <v>1216</v>
      </c>
      <c r="AB143" s="4">
        <v>3.3E-3</v>
      </c>
      <c r="AC143" t="s">
        <v>1214</v>
      </c>
      <c r="AD143" t="s">
        <v>1249</v>
      </c>
    </row>
    <row r="144" spans="1:30" hidden="1" x14ac:dyDescent="0.55000000000000004">
      <c r="A144">
        <v>2700755230</v>
      </c>
      <c r="B144">
        <v>7</v>
      </c>
      <c r="C144">
        <v>345607</v>
      </c>
      <c r="D144" t="s">
        <v>1212</v>
      </c>
      <c r="E144">
        <v>0.18</v>
      </c>
      <c r="F144">
        <v>8</v>
      </c>
      <c r="G144">
        <v>3689053</v>
      </c>
      <c r="H144">
        <v>84773527</v>
      </c>
      <c r="I144">
        <v>214591</v>
      </c>
      <c r="J144">
        <v>307116</v>
      </c>
      <c r="K144">
        <v>0</v>
      </c>
      <c r="L144">
        <v>186778</v>
      </c>
      <c r="M144">
        <v>506029</v>
      </c>
      <c r="N144">
        <v>9321915</v>
      </c>
      <c r="O144">
        <v>28020</v>
      </c>
      <c r="P144">
        <v>21355</v>
      </c>
      <c r="Q144">
        <v>0</v>
      </c>
      <c r="R144">
        <v>13287</v>
      </c>
      <c r="S144" t="s">
        <v>1213</v>
      </c>
      <c r="T144" s="4">
        <v>1E-3</v>
      </c>
      <c r="U144" t="s">
        <v>1214</v>
      </c>
      <c r="V144" s="4">
        <v>5.0000000000000001E-3</v>
      </c>
      <c r="W144" t="s">
        <v>1215</v>
      </c>
      <c r="X144" s="4">
        <v>2.3999999999999998E-3</v>
      </c>
      <c r="Y144" t="s">
        <v>1214</v>
      </c>
      <c r="Z144" s="4">
        <v>2.8E-3</v>
      </c>
      <c r="AA144" t="s">
        <v>1216</v>
      </c>
      <c r="AB144" s="4">
        <v>3.3999999999999998E-3</v>
      </c>
      <c r="AC144" t="s">
        <v>1214</v>
      </c>
      <c r="AD144" t="s">
        <v>1244</v>
      </c>
    </row>
    <row r="145" spans="1:30" hidden="1" x14ac:dyDescent="0.55000000000000004">
      <c r="A145">
        <v>2700802937</v>
      </c>
      <c r="B145">
        <v>14</v>
      </c>
      <c r="C145">
        <v>345607</v>
      </c>
      <c r="D145" t="s">
        <v>1212</v>
      </c>
      <c r="E145">
        <v>0.18</v>
      </c>
      <c r="F145">
        <v>8</v>
      </c>
      <c r="G145">
        <v>3448957</v>
      </c>
      <c r="H145">
        <v>85016559</v>
      </c>
      <c r="I145">
        <v>193687</v>
      </c>
      <c r="J145">
        <v>286924</v>
      </c>
      <c r="K145">
        <v>0</v>
      </c>
      <c r="L145">
        <v>190187</v>
      </c>
      <c r="M145">
        <v>431505</v>
      </c>
      <c r="N145">
        <v>9398338</v>
      </c>
      <c r="O145">
        <v>1901</v>
      </c>
      <c r="P145">
        <v>12229</v>
      </c>
      <c r="Q145">
        <v>0</v>
      </c>
      <c r="R145">
        <v>11024</v>
      </c>
      <c r="S145" t="s">
        <v>1213</v>
      </c>
      <c r="T145" s="4">
        <v>5.0000000000000001E-4</v>
      </c>
      <c r="U145" t="s">
        <v>1214</v>
      </c>
      <c r="V145" s="4">
        <v>1.4E-3</v>
      </c>
      <c r="W145" t="s">
        <v>1215</v>
      </c>
      <c r="X145" s="4">
        <v>2.0999999999999999E-3</v>
      </c>
      <c r="Y145" t="s">
        <v>1214</v>
      </c>
      <c r="Z145" s="4">
        <v>1E-4</v>
      </c>
      <c r="AA145" t="s">
        <v>1216</v>
      </c>
      <c r="AB145" s="4">
        <v>3.2000000000000002E-3</v>
      </c>
      <c r="AC145" t="s">
        <v>1214</v>
      </c>
      <c r="AD145" t="s">
        <v>1248</v>
      </c>
    </row>
    <row r="146" spans="1:30" hidden="1" x14ac:dyDescent="0.55000000000000004">
      <c r="A146">
        <v>2700816028</v>
      </c>
      <c r="B146">
        <v>15</v>
      </c>
      <c r="C146">
        <v>345607</v>
      </c>
      <c r="D146" t="s">
        <v>1212</v>
      </c>
      <c r="E146">
        <v>0.18</v>
      </c>
      <c r="F146">
        <v>8</v>
      </c>
      <c r="G146">
        <v>3548994</v>
      </c>
      <c r="H146">
        <v>84917142</v>
      </c>
      <c r="I146">
        <v>371034</v>
      </c>
      <c r="J146">
        <v>402476</v>
      </c>
      <c r="K146">
        <v>0</v>
      </c>
      <c r="L146">
        <v>215278</v>
      </c>
      <c r="M146">
        <v>477837</v>
      </c>
      <c r="N146">
        <v>9351695</v>
      </c>
      <c r="O146">
        <v>44463</v>
      </c>
      <c r="P146">
        <v>40936</v>
      </c>
      <c r="Q146">
        <v>0</v>
      </c>
      <c r="R146">
        <v>17475</v>
      </c>
      <c r="S146" t="s">
        <v>1213</v>
      </c>
      <c r="T146" s="4">
        <v>3.8E-3</v>
      </c>
      <c r="U146" t="s">
        <v>1214</v>
      </c>
      <c r="V146" s="4">
        <v>8.6E-3</v>
      </c>
      <c r="W146" t="s">
        <v>1215</v>
      </c>
      <c r="X146" s="4">
        <v>4.1000000000000003E-3</v>
      </c>
      <c r="Y146" t="s">
        <v>1214</v>
      </c>
      <c r="Z146" s="4">
        <v>4.4999999999999997E-3</v>
      </c>
      <c r="AA146" t="s">
        <v>1216</v>
      </c>
      <c r="AB146" s="4">
        <v>4.4999999999999997E-3</v>
      </c>
      <c r="AC146" t="s">
        <v>1214</v>
      </c>
      <c r="AD146" t="s">
        <v>1283</v>
      </c>
    </row>
    <row r="147" spans="1:30" hidden="1" x14ac:dyDescent="0.55000000000000004">
      <c r="A147">
        <v>2700834180</v>
      </c>
      <c r="B147">
        <v>16</v>
      </c>
      <c r="C147">
        <v>345608</v>
      </c>
      <c r="D147" t="s">
        <v>1212</v>
      </c>
      <c r="E147">
        <v>0.18</v>
      </c>
      <c r="F147">
        <v>8</v>
      </c>
      <c r="G147">
        <v>3336770</v>
      </c>
      <c r="H147">
        <v>85123205</v>
      </c>
      <c r="I147">
        <v>210203</v>
      </c>
      <c r="J147">
        <v>312653</v>
      </c>
      <c r="K147">
        <v>0</v>
      </c>
      <c r="L147">
        <v>192679</v>
      </c>
      <c r="M147">
        <v>476025</v>
      </c>
      <c r="N147">
        <v>9353959</v>
      </c>
      <c r="O147">
        <v>13642</v>
      </c>
      <c r="P147">
        <v>27769</v>
      </c>
      <c r="Q147">
        <v>0</v>
      </c>
      <c r="R147">
        <v>16114</v>
      </c>
      <c r="S147" t="s">
        <v>1213</v>
      </c>
      <c r="T147" s="4">
        <v>1E-3</v>
      </c>
      <c r="U147" t="s">
        <v>1214</v>
      </c>
      <c r="V147" s="4">
        <v>4.1999999999999997E-3</v>
      </c>
      <c r="W147" t="s">
        <v>1215</v>
      </c>
      <c r="X147" s="4">
        <v>2.3E-3</v>
      </c>
      <c r="Y147" t="s">
        <v>1214</v>
      </c>
      <c r="Z147" s="4">
        <v>1.2999999999999999E-3</v>
      </c>
      <c r="AA147" t="s">
        <v>1216</v>
      </c>
      <c r="AB147" s="4">
        <v>3.5000000000000001E-3</v>
      </c>
      <c r="AC147" t="s">
        <v>1214</v>
      </c>
      <c r="AD147" t="s">
        <v>1274</v>
      </c>
    </row>
    <row r="148" spans="1:30" hidden="1" x14ac:dyDescent="0.55000000000000004">
      <c r="A148">
        <v>2700909939</v>
      </c>
      <c r="B148">
        <v>10</v>
      </c>
      <c r="C148">
        <v>345607</v>
      </c>
      <c r="D148" t="s">
        <v>1212</v>
      </c>
      <c r="E148">
        <v>0.18</v>
      </c>
      <c r="F148">
        <v>8</v>
      </c>
      <c r="G148">
        <v>3645191</v>
      </c>
      <c r="H148">
        <v>84819043</v>
      </c>
      <c r="I148">
        <v>226011</v>
      </c>
      <c r="J148">
        <v>338653</v>
      </c>
      <c r="K148">
        <v>0</v>
      </c>
      <c r="L148">
        <v>199513</v>
      </c>
      <c r="M148">
        <v>526673</v>
      </c>
      <c r="N148">
        <v>9303260</v>
      </c>
      <c r="O148">
        <v>21823</v>
      </c>
      <c r="P148">
        <v>31019</v>
      </c>
      <c r="Q148">
        <v>0</v>
      </c>
      <c r="R148">
        <v>14523</v>
      </c>
      <c r="S148" t="s">
        <v>1213</v>
      </c>
      <c r="T148" s="4">
        <v>1.5E-3</v>
      </c>
      <c r="U148" t="s">
        <v>1214</v>
      </c>
      <c r="V148" s="4">
        <v>5.3E-3</v>
      </c>
      <c r="W148" t="s">
        <v>1215</v>
      </c>
      <c r="X148" s="4">
        <v>2.5000000000000001E-3</v>
      </c>
      <c r="Y148" t="s">
        <v>1214</v>
      </c>
      <c r="Z148" s="4">
        <v>2.2000000000000001E-3</v>
      </c>
      <c r="AA148" t="s">
        <v>1216</v>
      </c>
      <c r="AB148" s="4">
        <v>3.8E-3</v>
      </c>
      <c r="AC148" t="s">
        <v>1214</v>
      </c>
      <c r="AD148" t="s">
        <v>1270</v>
      </c>
    </row>
    <row r="149" spans="1:30" hidden="1" x14ac:dyDescent="0.55000000000000004">
      <c r="A149">
        <v>2700947768</v>
      </c>
      <c r="B149">
        <v>12</v>
      </c>
      <c r="C149">
        <v>345607</v>
      </c>
      <c r="D149" t="s">
        <v>1212</v>
      </c>
      <c r="E149">
        <v>0.18</v>
      </c>
      <c r="F149">
        <v>8</v>
      </c>
      <c r="G149">
        <v>1415711</v>
      </c>
      <c r="H149">
        <v>87051656</v>
      </c>
      <c r="I149">
        <v>141296</v>
      </c>
      <c r="J149">
        <v>206324</v>
      </c>
      <c r="K149">
        <v>0</v>
      </c>
      <c r="L149">
        <v>157650</v>
      </c>
      <c r="M149">
        <v>304597</v>
      </c>
      <c r="N149">
        <v>9525215</v>
      </c>
      <c r="O149">
        <v>44493</v>
      </c>
      <c r="P149">
        <v>32124</v>
      </c>
      <c r="Q149">
        <v>0</v>
      </c>
      <c r="R149">
        <v>14269</v>
      </c>
      <c r="S149" t="s">
        <v>1213</v>
      </c>
      <c r="T149" s="4">
        <v>3.8999999999999998E-3</v>
      </c>
      <c r="U149" t="s">
        <v>1214</v>
      </c>
      <c r="V149" s="4">
        <v>7.7000000000000002E-3</v>
      </c>
      <c r="W149" t="s">
        <v>1215</v>
      </c>
      <c r="X149" s="4">
        <v>1.5E-3</v>
      </c>
      <c r="Y149" t="s">
        <v>1214</v>
      </c>
      <c r="Z149" s="4">
        <v>4.4999999999999997E-3</v>
      </c>
      <c r="AA149" t="s">
        <v>1216</v>
      </c>
      <c r="AB149" s="4">
        <v>2.3E-3</v>
      </c>
      <c r="AC149" t="s">
        <v>1214</v>
      </c>
      <c r="AD149" t="s">
        <v>1275</v>
      </c>
    </row>
    <row r="150" spans="1:30" hidden="1" x14ac:dyDescent="0.55000000000000004">
      <c r="A150">
        <v>2701061413</v>
      </c>
      <c r="B150">
        <v>9</v>
      </c>
      <c r="C150">
        <v>345607</v>
      </c>
      <c r="D150" t="s">
        <v>1212</v>
      </c>
      <c r="E150">
        <v>0.18</v>
      </c>
      <c r="F150">
        <v>8</v>
      </c>
      <c r="G150">
        <v>3596067</v>
      </c>
      <c r="H150">
        <v>84866949</v>
      </c>
      <c r="I150">
        <v>250559</v>
      </c>
      <c r="J150">
        <v>329634</v>
      </c>
      <c r="K150">
        <v>0</v>
      </c>
      <c r="L150">
        <v>196559</v>
      </c>
      <c r="M150">
        <v>423511</v>
      </c>
      <c r="N150">
        <v>9406489</v>
      </c>
      <c r="O150">
        <v>1900</v>
      </c>
      <c r="P150">
        <v>12287</v>
      </c>
      <c r="Q150">
        <v>0</v>
      </c>
      <c r="R150">
        <v>11080</v>
      </c>
      <c r="S150" t="s">
        <v>1213</v>
      </c>
      <c r="T150" s="4">
        <v>1.6999999999999999E-3</v>
      </c>
      <c r="U150" t="s">
        <v>1214</v>
      </c>
      <c r="V150" s="4">
        <v>1.4E-3</v>
      </c>
      <c r="W150" t="s">
        <v>1215</v>
      </c>
      <c r="X150" s="4">
        <v>2.8E-3</v>
      </c>
      <c r="Y150" t="s">
        <v>1214</v>
      </c>
      <c r="Z150" s="4">
        <v>1E-4</v>
      </c>
      <c r="AA150" t="s">
        <v>1216</v>
      </c>
      <c r="AB150" s="4">
        <v>3.7000000000000002E-3</v>
      </c>
      <c r="AC150" t="s">
        <v>1214</v>
      </c>
      <c r="AD150" t="s">
        <v>1248</v>
      </c>
    </row>
    <row r="151" spans="1:30" hidden="1" x14ac:dyDescent="0.55000000000000004">
      <c r="A151">
        <v>2701068574</v>
      </c>
      <c r="B151">
        <v>5</v>
      </c>
      <c r="C151">
        <v>345607</v>
      </c>
      <c r="D151" t="s">
        <v>1212</v>
      </c>
      <c r="E151">
        <v>0.18</v>
      </c>
      <c r="F151">
        <v>8</v>
      </c>
      <c r="G151">
        <v>2993216</v>
      </c>
      <c r="H151">
        <v>85471882</v>
      </c>
      <c r="I151">
        <v>296738</v>
      </c>
      <c r="J151">
        <v>317319</v>
      </c>
      <c r="K151">
        <v>0</v>
      </c>
      <c r="L151">
        <v>179997</v>
      </c>
      <c r="M151">
        <v>468498</v>
      </c>
      <c r="N151">
        <v>9361275</v>
      </c>
      <c r="O151">
        <v>16112</v>
      </c>
      <c r="P151">
        <v>19478</v>
      </c>
      <c r="Q151">
        <v>0</v>
      </c>
      <c r="R151">
        <v>11543</v>
      </c>
      <c r="S151" t="s">
        <v>1213</v>
      </c>
      <c r="T151" s="4">
        <v>2E-3</v>
      </c>
      <c r="U151" t="s">
        <v>1214</v>
      </c>
      <c r="V151" s="4">
        <v>3.5999999999999999E-3</v>
      </c>
      <c r="W151" t="s">
        <v>1215</v>
      </c>
      <c r="X151" s="4">
        <v>3.3E-3</v>
      </c>
      <c r="Y151" t="s">
        <v>1214</v>
      </c>
      <c r="Z151" s="4">
        <v>1.6000000000000001E-3</v>
      </c>
      <c r="AA151" t="s">
        <v>1216</v>
      </c>
      <c r="AB151" s="4">
        <v>3.5000000000000001E-3</v>
      </c>
      <c r="AC151" t="s">
        <v>1214</v>
      </c>
      <c r="AD151" t="s">
        <v>1253</v>
      </c>
    </row>
    <row r="152" spans="1:30" hidden="1" x14ac:dyDescent="0.55000000000000004">
      <c r="A152">
        <v>2701170298</v>
      </c>
      <c r="B152">
        <v>17</v>
      </c>
      <c r="C152">
        <v>345608</v>
      </c>
      <c r="D152" t="s">
        <v>1212</v>
      </c>
      <c r="E152">
        <v>0.18</v>
      </c>
      <c r="F152">
        <v>8</v>
      </c>
      <c r="G152">
        <v>3183659</v>
      </c>
      <c r="H152">
        <v>85281968</v>
      </c>
      <c r="I152">
        <v>218149</v>
      </c>
      <c r="J152">
        <v>311282</v>
      </c>
      <c r="K152">
        <v>0</v>
      </c>
      <c r="L152">
        <v>198871</v>
      </c>
      <c r="M152">
        <v>512404</v>
      </c>
      <c r="N152">
        <v>9316962</v>
      </c>
      <c r="O152">
        <v>14607</v>
      </c>
      <c r="P152">
        <v>24566</v>
      </c>
      <c r="Q152">
        <v>0</v>
      </c>
      <c r="R152">
        <v>15461</v>
      </c>
      <c r="S152" t="s">
        <v>1213</v>
      </c>
      <c r="T152" s="4">
        <v>1.1000000000000001E-3</v>
      </c>
      <c r="U152" t="s">
        <v>1214</v>
      </c>
      <c r="V152" s="4">
        <v>3.8999999999999998E-3</v>
      </c>
      <c r="W152" t="s">
        <v>1215</v>
      </c>
      <c r="X152" s="4">
        <v>2.3999999999999998E-3</v>
      </c>
      <c r="Y152" t="s">
        <v>1214</v>
      </c>
      <c r="Z152" s="4">
        <v>1.4E-3</v>
      </c>
      <c r="AA152" t="s">
        <v>1216</v>
      </c>
      <c r="AB152" s="4">
        <v>3.5000000000000001E-3</v>
      </c>
      <c r="AC152" t="s">
        <v>1214</v>
      </c>
      <c r="AD152" t="s">
        <v>1235</v>
      </c>
    </row>
    <row r="153" spans="1:30" hidden="1" x14ac:dyDescent="0.55000000000000004">
      <c r="A153">
        <v>2701237223</v>
      </c>
      <c r="B153">
        <v>13</v>
      </c>
      <c r="C153">
        <v>345607</v>
      </c>
      <c r="D153" t="s">
        <v>1212</v>
      </c>
      <c r="E153">
        <v>0.18</v>
      </c>
      <c r="F153">
        <v>8</v>
      </c>
      <c r="G153">
        <v>4155516</v>
      </c>
      <c r="H153">
        <v>84310707</v>
      </c>
      <c r="I153">
        <v>483344</v>
      </c>
      <c r="J153">
        <v>449788</v>
      </c>
      <c r="K153">
        <v>0</v>
      </c>
      <c r="L153">
        <v>204396</v>
      </c>
      <c r="M153">
        <v>519341</v>
      </c>
      <c r="N153">
        <v>9308658</v>
      </c>
      <c r="O153">
        <v>46592</v>
      </c>
      <c r="P153">
        <v>36256</v>
      </c>
      <c r="Q153">
        <v>0</v>
      </c>
      <c r="R153">
        <v>14132</v>
      </c>
      <c r="S153" t="s">
        <v>1213</v>
      </c>
      <c r="T153" t="s">
        <v>1288</v>
      </c>
      <c r="U153" t="s">
        <v>1214</v>
      </c>
      <c r="V153" s="4">
        <v>8.3999999999999995E-3</v>
      </c>
      <c r="W153" t="s">
        <v>1215</v>
      </c>
      <c r="X153" s="4">
        <v>5.9999999999999995E-4</v>
      </c>
      <c r="Y153" t="s">
        <v>1214</v>
      </c>
      <c r="Z153" s="4">
        <v>4.7000000000000002E-3</v>
      </c>
      <c r="AA153" t="s">
        <v>1216</v>
      </c>
      <c r="AB153" s="4">
        <v>2.0000000000000001E-4</v>
      </c>
      <c r="AC153" t="s">
        <v>1214</v>
      </c>
      <c r="AD153" t="s">
        <v>1289</v>
      </c>
    </row>
    <row r="154" spans="1:30" hidden="1" x14ac:dyDescent="0.55000000000000004">
      <c r="A154">
        <v>2701252842</v>
      </c>
      <c r="B154">
        <v>3</v>
      </c>
      <c r="C154">
        <v>345607</v>
      </c>
      <c r="D154" t="s">
        <v>1212</v>
      </c>
      <c r="E154">
        <v>0.18</v>
      </c>
      <c r="F154">
        <v>8</v>
      </c>
      <c r="G154">
        <v>4094260</v>
      </c>
      <c r="H154">
        <v>84371296</v>
      </c>
      <c r="I154">
        <v>350710</v>
      </c>
      <c r="J154">
        <v>424120</v>
      </c>
      <c r="K154">
        <v>0</v>
      </c>
      <c r="L154">
        <v>227632</v>
      </c>
      <c r="M154">
        <v>625304</v>
      </c>
      <c r="N154">
        <v>9204457</v>
      </c>
      <c r="O154">
        <v>75646</v>
      </c>
      <c r="P154">
        <v>47684</v>
      </c>
      <c r="Q154">
        <v>0</v>
      </c>
      <c r="R154">
        <v>11493</v>
      </c>
      <c r="S154" t="s">
        <v>1213</v>
      </c>
      <c r="T154" s="4">
        <v>3.8999999999999998E-3</v>
      </c>
      <c r="U154" t="s">
        <v>1214</v>
      </c>
      <c r="V154" s="4">
        <v>1.2500000000000001E-2</v>
      </c>
      <c r="W154" t="s">
        <v>1215</v>
      </c>
      <c r="X154" s="4">
        <v>3.8999999999999998E-3</v>
      </c>
      <c r="Y154" t="s">
        <v>1214</v>
      </c>
      <c r="Z154" s="4">
        <v>7.6E-3</v>
      </c>
      <c r="AA154" t="s">
        <v>1216</v>
      </c>
      <c r="AB154" s="4">
        <v>4.7000000000000002E-3</v>
      </c>
      <c r="AC154" t="s">
        <v>1214</v>
      </c>
      <c r="AD154" t="s">
        <v>1290</v>
      </c>
    </row>
    <row r="155" spans="1:30" hidden="1" x14ac:dyDescent="0.55000000000000004">
      <c r="A155">
        <v>3000424856</v>
      </c>
      <c r="B155">
        <v>8</v>
      </c>
      <c r="C155">
        <v>384007</v>
      </c>
      <c r="D155" t="s">
        <v>1212</v>
      </c>
      <c r="E155">
        <v>0.18</v>
      </c>
      <c r="F155">
        <v>9</v>
      </c>
      <c r="G155">
        <v>4249100</v>
      </c>
      <c r="H155">
        <v>94037211</v>
      </c>
      <c r="I155">
        <v>256355</v>
      </c>
      <c r="J155">
        <v>382042</v>
      </c>
      <c r="K155">
        <v>0</v>
      </c>
      <c r="L155">
        <v>232475</v>
      </c>
      <c r="M155">
        <v>518062</v>
      </c>
      <c r="N155">
        <v>9309555</v>
      </c>
      <c r="O155">
        <v>20164</v>
      </c>
      <c r="P155">
        <v>32012</v>
      </c>
      <c r="Q155">
        <v>0</v>
      </c>
      <c r="R155">
        <v>18985</v>
      </c>
      <c r="S155" t="s">
        <v>1213</v>
      </c>
      <c r="T155" s="4">
        <v>2.0999999999999999E-3</v>
      </c>
      <c r="U155" t="s">
        <v>1214</v>
      </c>
      <c r="V155" s="4">
        <v>5.3E-3</v>
      </c>
      <c r="W155" t="s">
        <v>1215</v>
      </c>
      <c r="X155" s="4">
        <v>2.5999999999999999E-3</v>
      </c>
      <c r="Y155" t="s">
        <v>1214</v>
      </c>
      <c r="Z155" s="4">
        <v>2E-3</v>
      </c>
      <c r="AA155" t="s">
        <v>1216</v>
      </c>
      <c r="AB155" s="4">
        <v>3.8E-3</v>
      </c>
      <c r="AC155" t="s">
        <v>1214</v>
      </c>
      <c r="AD155" t="s">
        <v>1275</v>
      </c>
    </row>
    <row r="156" spans="1:30" hidden="1" x14ac:dyDescent="0.55000000000000004">
      <c r="A156">
        <v>3000542563</v>
      </c>
      <c r="B156">
        <v>11</v>
      </c>
      <c r="C156">
        <v>384007</v>
      </c>
      <c r="D156" t="s">
        <v>1212</v>
      </c>
      <c r="E156">
        <v>0.18</v>
      </c>
      <c r="F156">
        <v>9</v>
      </c>
      <c r="G156">
        <v>3562075</v>
      </c>
      <c r="H156">
        <v>94728152</v>
      </c>
      <c r="I156">
        <v>234234</v>
      </c>
      <c r="J156">
        <v>343195</v>
      </c>
      <c r="K156">
        <v>0</v>
      </c>
      <c r="L156">
        <v>218914</v>
      </c>
      <c r="M156">
        <v>541472</v>
      </c>
      <c r="N156">
        <v>9286305</v>
      </c>
      <c r="O156">
        <v>25451</v>
      </c>
      <c r="P156">
        <v>34478</v>
      </c>
      <c r="Q156">
        <v>0</v>
      </c>
      <c r="R156">
        <v>18195</v>
      </c>
      <c r="S156" t="s">
        <v>1213</v>
      </c>
      <c r="T156" s="4">
        <v>1.5E-3</v>
      </c>
      <c r="U156" t="s">
        <v>1214</v>
      </c>
      <c r="V156" s="4">
        <v>6.0000000000000001E-3</v>
      </c>
      <c r="W156" t="s">
        <v>1215</v>
      </c>
      <c r="X156" s="4">
        <v>2.3E-3</v>
      </c>
      <c r="Y156" t="s">
        <v>1214</v>
      </c>
      <c r="Z156" s="4">
        <v>2.5000000000000001E-3</v>
      </c>
      <c r="AA156" t="s">
        <v>1216</v>
      </c>
      <c r="AB156" s="4">
        <v>3.3999999999999998E-3</v>
      </c>
      <c r="AC156" t="s">
        <v>1214</v>
      </c>
      <c r="AD156" t="s">
        <v>1259</v>
      </c>
    </row>
    <row r="157" spans="1:30" x14ac:dyDescent="0.55000000000000004">
      <c r="A157">
        <v>3000588110</v>
      </c>
      <c r="B157">
        <v>2</v>
      </c>
      <c r="C157">
        <v>384007</v>
      </c>
      <c r="D157" t="s">
        <v>1212</v>
      </c>
      <c r="E157">
        <v>0.18</v>
      </c>
      <c r="F157">
        <v>9</v>
      </c>
      <c r="G157">
        <v>3670227</v>
      </c>
      <c r="H157">
        <v>94622169</v>
      </c>
      <c r="I157">
        <v>447043</v>
      </c>
      <c r="J157">
        <v>381475</v>
      </c>
      <c r="K157">
        <v>0</v>
      </c>
      <c r="L157">
        <v>187249</v>
      </c>
      <c r="M157">
        <v>413423</v>
      </c>
      <c r="N157">
        <v>9416484</v>
      </c>
      <c r="O157">
        <v>12734</v>
      </c>
      <c r="P157">
        <v>25658</v>
      </c>
      <c r="Q157">
        <v>0</v>
      </c>
      <c r="R157">
        <v>20836</v>
      </c>
      <c r="S157" t="s">
        <v>1213</v>
      </c>
      <c r="T157" s="4">
        <v>4.0000000000000001E-3</v>
      </c>
      <c r="U157" t="s">
        <v>1214</v>
      </c>
      <c r="V157" s="4">
        <v>3.8999999999999998E-3</v>
      </c>
      <c r="W157" t="s">
        <v>1215</v>
      </c>
      <c r="X157" s="4">
        <v>1E-4</v>
      </c>
      <c r="Y157" t="s">
        <v>1214</v>
      </c>
      <c r="Z157" s="4">
        <v>1.1999999999999999E-3</v>
      </c>
      <c r="AA157" t="s">
        <v>1216</v>
      </c>
      <c r="AB157" s="4">
        <v>3.8E-3</v>
      </c>
      <c r="AC157" t="s">
        <v>1214</v>
      </c>
      <c r="AD157" t="s">
        <v>1279</v>
      </c>
    </row>
    <row r="158" spans="1:30" hidden="1" x14ac:dyDescent="0.55000000000000004">
      <c r="A158">
        <v>3000602745</v>
      </c>
      <c r="B158">
        <v>6</v>
      </c>
      <c r="C158">
        <v>384007</v>
      </c>
      <c r="D158" t="s">
        <v>1212</v>
      </c>
      <c r="E158">
        <v>0.18</v>
      </c>
      <c r="F158">
        <v>9</v>
      </c>
      <c r="G158">
        <v>4463669</v>
      </c>
      <c r="H158">
        <v>93827811</v>
      </c>
      <c r="I158">
        <v>247906</v>
      </c>
      <c r="J158">
        <v>362180</v>
      </c>
      <c r="K158">
        <v>0</v>
      </c>
      <c r="L158">
        <v>216831</v>
      </c>
      <c r="M158">
        <v>576508</v>
      </c>
      <c r="N158">
        <v>9251226</v>
      </c>
      <c r="O158">
        <v>20925</v>
      </c>
      <c r="P158">
        <v>39767</v>
      </c>
      <c r="Q158">
        <v>0</v>
      </c>
      <c r="R158">
        <v>19578</v>
      </c>
      <c r="S158" t="s">
        <v>1213</v>
      </c>
      <c r="T158" s="4">
        <v>1.8E-3</v>
      </c>
      <c r="U158" t="s">
        <v>1214</v>
      </c>
      <c r="V158" s="4">
        <v>6.1000000000000004E-3</v>
      </c>
      <c r="W158" t="s">
        <v>1215</v>
      </c>
      <c r="X158" s="4">
        <v>2.5000000000000001E-3</v>
      </c>
      <c r="Y158" t="s">
        <v>1214</v>
      </c>
      <c r="Z158" s="4">
        <v>2.0999999999999999E-3</v>
      </c>
      <c r="AA158" t="s">
        <v>1216</v>
      </c>
      <c r="AB158" s="4">
        <v>3.5999999999999999E-3</v>
      </c>
      <c r="AC158" t="s">
        <v>1214</v>
      </c>
      <c r="AD158" t="s">
        <v>1277</v>
      </c>
    </row>
    <row r="159" spans="1:30" hidden="1" x14ac:dyDescent="0.55000000000000004">
      <c r="A159">
        <v>3000700468</v>
      </c>
      <c r="B159">
        <v>4</v>
      </c>
      <c r="C159">
        <v>384007</v>
      </c>
      <c r="D159" t="s">
        <v>1212</v>
      </c>
      <c r="E159">
        <v>0.18</v>
      </c>
      <c r="F159">
        <v>9</v>
      </c>
      <c r="G159">
        <v>1495356</v>
      </c>
      <c r="H159">
        <v>96795969</v>
      </c>
      <c r="I159">
        <v>152719</v>
      </c>
      <c r="J159">
        <v>227156</v>
      </c>
      <c r="K159">
        <v>0</v>
      </c>
      <c r="L159">
        <v>170885</v>
      </c>
      <c r="M159">
        <v>364293</v>
      </c>
      <c r="N159">
        <v>9465391</v>
      </c>
      <c r="O159">
        <v>85614</v>
      </c>
      <c r="P159">
        <v>48897</v>
      </c>
      <c r="Q159">
        <v>0</v>
      </c>
      <c r="R159">
        <v>12671</v>
      </c>
      <c r="S159" t="s">
        <v>1213</v>
      </c>
      <c r="T159" s="4">
        <v>3.8E-3</v>
      </c>
      <c r="U159" t="s">
        <v>1214</v>
      </c>
      <c r="V159" s="4">
        <v>1.3599999999999999E-2</v>
      </c>
      <c r="W159" t="s">
        <v>1215</v>
      </c>
      <c r="X159" s="4">
        <v>1.5E-3</v>
      </c>
      <c r="Y159" t="s">
        <v>1214</v>
      </c>
      <c r="Z159" s="4">
        <v>8.6999999999999994E-3</v>
      </c>
      <c r="AA159" t="s">
        <v>1216</v>
      </c>
      <c r="AB159" s="4">
        <v>2.3E-3</v>
      </c>
      <c r="AC159" t="s">
        <v>1214</v>
      </c>
      <c r="AD159" t="s">
        <v>1234</v>
      </c>
    </row>
    <row r="160" spans="1:30" hidden="1" x14ac:dyDescent="0.55000000000000004">
      <c r="A160">
        <v>3000734310</v>
      </c>
      <c r="B160">
        <v>1</v>
      </c>
      <c r="C160">
        <v>384007</v>
      </c>
      <c r="D160" t="s">
        <v>1212</v>
      </c>
      <c r="E160">
        <v>0.18</v>
      </c>
      <c r="F160">
        <v>9</v>
      </c>
      <c r="G160">
        <v>4551657</v>
      </c>
      <c r="H160">
        <v>93733990</v>
      </c>
      <c r="I160">
        <v>287480</v>
      </c>
      <c r="J160">
        <v>332105</v>
      </c>
      <c r="K160">
        <v>0</v>
      </c>
      <c r="L160">
        <v>197568</v>
      </c>
      <c r="M160">
        <v>546514</v>
      </c>
      <c r="N160">
        <v>9281230</v>
      </c>
      <c r="O160">
        <v>26077</v>
      </c>
      <c r="P160">
        <v>31952</v>
      </c>
      <c r="Q160">
        <v>0</v>
      </c>
      <c r="R160">
        <v>15793</v>
      </c>
      <c r="S160" t="s">
        <v>1213</v>
      </c>
      <c r="T160" s="4">
        <v>1.9E-3</v>
      </c>
      <c r="U160" t="s">
        <v>1214</v>
      </c>
      <c r="V160" s="4">
        <v>5.8999999999999999E-3</v>
      </c>
      <c r="W160" t="s">
        <v>1215</v>
      </c>
      <c r="X160" s="4">
        <v>2.8999999999999998E-3</v>
      </c>
      <c r="Y160" t="s">
        <v>1214</v>
      </c>
      <c r="Z160" s="4">
        <v>2.5999999999999999E-3</v>
      </c>
      <c r="AA160" t="s">
        <v>1216</v>
      </c>
      <c r="AB160" s="4">
        <v>3.3E-3</v>
      </c>
      <c r="AC160" t="s">
        <v>1214</v>
      </c>
      <c r="AD160" t="s">
        <v>1275</v>
      </c>
    </row>
    <row r="161" spans="1:30" hidden="1" x14ac:dyDescent="0.55000000000000004">
      <c r="A161">
        <v>3000753856</v>
      </c>
      <c r="B161">
        <v>7</v>
      </c>
      <c r="C161">
        <v>384007</v>
      </c>
      <c r="D161" t="s">
        <v>1212</v>
      </c>
      <c r="E161">
        <v>0.18</v>
      </c>
      <c r="F161">
        <v>9</v>
      </c>
      <c r="G161">
        <v>4217599</v>
      </c>
      <c r="H161">
        <v>94074330</v>
      </c>
      <c r="I161">
        <v>229001</v>
      </c>
      <c r="J161">
        <v>331607</v>
      </c>
      <c r="K161">
        <v>0</v>
      </c>
      <c r="L161">
        <v>203434</v>
      </c>
      <c r="M161">
        <v>528543</v>
      </c>
      <c r="N161">
        <v>9300803</v>
      </c>
      <c r="O161">
        <v>14410</v>
      </c>
      <c r="P161">
        <v>24491</v>
      </c>
      <c r="Q161">
        <v>0</v>
      </c>
      <c r="R161">
        <v>16656</v>
      </c>
      <c r="S161" t="s">
        <v>1213</v>
      </c>
      <c r="T161" s="4">
        <v>1.2999999999999999E-3</v>
      </c>
      <c r="U161" t="s">
        <v>1214</v>
      </c>
      <c r="V161" s="4">
        <v>3.8999999999999998E-3</v>
      </c>
      <c r="W161" t="s">
        <v>1215</v>
      </c>
      <c r="X161" s="4">
        <v>2.3E-3</v>
      </c>
      <c r="Y161" t="s">
        <v>1214</v>
      </c>
      <c r="Z161" s="4">
        <v>1.4E-3</v>
      </c>
      <c r="AA161" t="s">
        <v>1216</v>
      </c>
      <c r="AB161" s="4">
        <v>3.3E-3</v>
      </c>
      <c r="AC161" t="s">
        <v>1214</v>
      </c>
      <c r="AD161" t="s">
        <v>1235</v>
      </c>
    </row>
    <row r="162" spans="1:30" hidden="1" x14ac:dyDescent="0.55000000000000004">
      <c r="A162">
        <v>3000802183</v>
      </c>
      <c r="B162">
        <v>14</v>
      </c>
      <c r="C162">
        <v>384007</v>
      </c>
      <c r="D162" t="s">
        <v>1212</v>
      </c>
      <c r="E162">
        <v>0.18</v>
      </c>
      <c r="F162">
        <v>9</v>
      </c>
      <c r="G162">
        <v>4049446</v>
      </c>
      <c r="H162">
        <v>94245718</v>
      </c>
      <c r="I162">
        <v>272762</v>
      </c>
      <c r="J162">
        <v>339567</v>
      </c>
      <c r="K162">
        <v>0</v>
      </c>
      <c r="L162">
        <v>203145</v>
      </c>
      <c r="M162">
        <v>600486</v>
      </c>
      <c r="N162">
        <v>9229159</v>
      </c>
      <c r="O162">
        <v>79075</v>
      </c>
      <c r="P162">
        <v>52643</v>
      </c>
      <c r="Q162">
        <v>0</v>
      </c>
      <c r="R162">
        <v>12958</v>
      </c>
      <c r="S162" t="s">
        <v>1213</v>
      </c>
      <c r="T162" s="4">
        <v>1.8E-3</v>
      </c>
      <c r="U162" t="s">
        <v>1214</v>
      </c>
      <c r="V162" s="4">
        <v>1.34E-2</v>
      </c>
      <c r="W162" t="s">
        <v>1215</v>
      </c>
      <c r="X162" s="4">
        <v>2.7000000000000001E-3</v>
      </c>
      <c r="Y162" t="s">
        <v>1214</v>
      </c>
      <c r="Z162" s="4">
        <v>8.0000000000000002E-3</v>
      </c>
      <c r="AA162" t="s">
        <v>1216</v>
      </c>
      <c r="AB162" s="4">
        <v>3.3999999999999998E-3</v>
      </c>
      <c r="AC162" t="s">
        <v>1214</v>
      </c>
      <c r="AD162" t="s">
        <v>1291</v>
      </c>
    </row>
    <row r="163" spans="1:30" hidden="1" x14ac:dyDescent="0.55000000000000004">
      <c r="A163">
        <v>3000814622</v>
      </c>
      <c r="B163">
        <v>15</v>
      </c>
      <c r="C163">
        <v>384007</v>
      </c>
      <c r="D163" t="s">
        <v>1212</v>
      </c>
      <c r="E163">
        <v>0.18</v>
      </c>
      <c r="F163">
        <v>9</v>
      </c>
      <c r="G163">
        <v>3953539</v>
      </c>
      <c r="H163">
        <v>94341965</v>
      </c>
      <c r="I163">
        <v>384516</v>
      </c>
      <c r="J163">
        <v>417270</v>
      </c>
      <c r="K163">
        <v>0</v>
      </c>
      <c r="L163">
        <v>226175</v>
      </c>
      <c r="M163">
        <v>404542</v>
      </c>
      <c r="N163">
        <v>9424823</v>
      </c>
      <c r="O163">
        <v>13482</v>
      </c>
      <c r="P163">
        <v>14794</v>
      </c>
      <c r="Q163">
        <v>0</v>
      </c>
      <c r="R163">
        <v>10897</v>
      </c>
      <c r="S163" t="s">
        <v>1213</v>
      </c>
      <c r="T163" s="4">
        <v>3.7000000000000002E-3</v>
      </c>
      <c r="U163" t="s">
        <v>1214</v>
      </c>
      <c r="V163" s="4">
        <v>2.8E-3</v>
      </c>
      <c r="W163" t="s">
        <v>1215</v>
      </c>
      <c r="X163" s="4">
        <v>3.8999999999999998E-3</v>
      </c>
      <c r="Y163" t="s">
        <v>1214</v>
      </c>
      <c r="Z163" s="4">
        <v>1.2999999999999999E-3</v>
      </c>
      <c r="AA163" t="s">
        <v>1216</v>
      </c>
      <c r="AB163" s="4">
        <v>4.1999999999999997E-3</v>
      </c>
      <c r="AC163" t="s">
        <v>1214</v>
      </c>
      <c r="AD163" t="s">
        <v>1249</v>
      </c>
    </row>
    <row r="164" spans="1:30" hidden="1" x14ac:dyDescent="0.55000000000000004">
      <c r="A164">
        <v>3000832839</v>
      </c>
      <c r="B164">
        <v>16</v>
      </c>
      <c r="C164">
        <v>384008</v>
      </c>
      <c r="D164" t="s">
        <v>1212</v>
      </c>
      <c r="E164">
        <v>0.18</v>
      </c>
      <c r="F164">
        <v>9</v>
      </c>
      <c r="G164">
        <v>3878016</v>
      </c>
      <c r="H164">
        <v>94409718</v>
      </c>
      <c r="I164">
        <v>234592</v>
      </c>
      <c r="J164">
        <v>347459</v>
      </c>
      <c r="K164">
        <v>0</v>
      </c>
      <c r="L164">
        <v>210335</v>
      </c>
      <c r="M164">
        <v>541243</v>
      </c>
      <c r="N164">
        <v>9286513</v>
      </c>
      <c r="O164">
        <v>24389</v>
      </c>
      <c r="P164">
        <v>34806</v>
      </c>
      <c r="Q164">
        <v>0</v>
      </c>
      <c r="R164">
        <v>17656</v>
      </c>
      <c r="S164" t="s">
        <v>1213</v>
      </c>
      <c r="T164" s="4">
        <v>1.5E-3</v>
      </c>
      <c r="U164" t="s">
        <v>1214</v>
      </c>
      <c r="V164" s="4">
        <v>6.0000000000000001E-3</v>
      </c>
      <c r="W164" t="s">
        <v>1215</v>
      </c>
      <c r="X164" s="4">
        <v>2.3E-3</v>
      </c>
      <c r="Y164" t="s">
        <v>1214</v>
      </c>
      <c r="Z164" s="4">
        <v>2.3999999999999998E-3</v>
      </c>
      <c r="AA164" t="s">
        <v>1216</v>
      </c>
      <c r="AB164" s="4">
        <v>3.5000000000000001E-3</v>
      </c>
      <c r="AC164" t="s">
        <v>1214</v>
      </c>
      <c r="AD164" t="s">
        <v>1259</v>
      </c>
    </row>
    <row r="165" spans="1:30" hidden="1" x14ac:dyDescent="0.55000000000000004">
      <c r="A165">
        <v>3000908563</v>
      </c>
      <c r="B165">
        <v>10</v>
      </c>
      <c r="C165">
        <v>384007</v>
      </c>
      <c r="D165" t="s">
        <v>1212</v>
      </c>
      <c r="E165">
        <v>0.18</v>
      </c>
      <c r="F165">
        <v>9</v>
      </c>
      <c r="G165">
        <v>4197213</v>
      </c>
      <c r="H165">
        <v>94094888</v>
      </c>
      <c r="I165">
        <v>252448</v>
      </c>
      <c r="J165">
        <v>372653</v>
      </c>
      <c r="K165">
        <v>0</v>
      </c>
      <c r="L165">
        <v>218489</v>
      </c>
      <c r="M165">
        <v>552019</v>
      </c>
      <c r="N165">
        <v>9275845</v>
      </c>
      <c r="O165">
        <v>26437</v>
      </c>
      <c r="P165">
        <v>34000</v>
      </c>
      <c r="Q165">
        <v>0</v>
      </c>
      <c r="R165">
        <v>18976</v>
      </c>
      <c r="S165" t="s">
        <v>1213</v>
      </c>
      <c r="T165" s="4">
        <v>1.9E-3</v>
      </c>
      <c r="U165" t="s">
        <v>1214</v>
      </c>
      <c r="V165" s="4">
        <v>6.1000000000000004E-3</v>
      </c>
      <c r="W165" t="s">
        <v>1215</v>
      </c>
      <c r="X165" s="4">
        <v>2.5000000000000001E-3</v>
      </c>
      <c r="Y165" t="s">
        <v>1214</v>
      </c>
      <c r="Z165" s="4">
        <v>2.5999999999999999E-3</v>
      </c>
      <c r="AA165" t="s">
        <v>1216</v>
      </c>
      <c r="AB165" s="4">
        <v>3.7000000000000002E-3</v>
      </c>
      <c r="AC165" t="s">
        <v>1214</v>
      </c>
      <c r="AD165" t="s">
        <v>1280</v>
      </c>
    </row>
    <row r="166" spans="1:30" hidden="1" x14ac:dyDescent="0.55000000000000004">
      <c r="A166">
        <v>3000946408</v>
      </c>
      <c r="B166">
        <v>12</v>
      </c>
      <c r="C166">
        <v>384007</v>
      </c>
      <c r="D166" t="s">
        <v>1212</v>
      </c>
      <c r="E166">
        <v>0.18</v>
      </c>
      <c r="F166">
        <v>9</v>
      </c>
      <c r="G166">
        <v>1669537</v>
      </c>
      <c r="H166">
        <v>96627816</v>
      </c>
      <c r="I166">
        <v>156657</v>
      </c>
      <c r="J166">
        <v>226669</v>
      </c>
      <c r="K166">
        <v>0</v>
      </c>
      <c r="L166">
        <v>172904</v>
      </c>
      <c r="M166">
        <v>253823</v>
      </c>
      <c r="N166">
        <v>9576160</v>
      </c>
      <c r="O166">
        <v>15361</v>
      </c>
      <c r="P166">
        <v>20345</v>
      </c>
      <c r="Q166">
        <v>0</v>
      </c>
      <c r="R166">
        <v>15254</v>
      </c>
      <c r="S166" t="s">
        <v>1213</v>
      </c>
      <c r="T166" s="4">
        <v>3.8E-3</v>
      </c>
      <c r="U166" t="s">
        <v>1214</v>
      </c>
      <c r="V166" s="4">
        <v>3.5999999999999999E-3</v>
      </c>
      <c r="W166" t="s">
        <v>1215</v>
      </c>
      <c r="X166" s="4">
        <v>1.5E-3</v>
      </c>
      <c r="Y166" t="s">
        <v>1214</v>
      </c>
      <c r="Z166" s="4">
        <v>1.5E-3</v>
      </c>
      <c r="AA166" t="s">
        <v>1216</v>
      </c>
      <c r="AB166" s="4">
        <v>2.3E-3</v>
      </c>
      <c r="AC166" t="s">
        <v>1214</v>
      </c>
      <c r="AD166" t="s">
        <v>1271</v>
      </c>
    </row>
    <row r="167" spans="1:30" hidden="1" x14ac:dyDescent="0.55000000000000004">
      <c r="A167">
        <v>3001060561</v>
      </c>
      <c r="B167">
        <v>9</v>
      </c>
      <c r="C167">
        <v>384007</v>
      </c>
      <c r="D167" t="s">
        <v>1212</v>
      </c>
      <c r="E167">
        <v>0.18</v>
      </c>
      <c r="F167">
        <v>9</v>
      </c>
      <c r="G167">
        <v>4117861</v>
      </c>
      <c r="H167">
        <v>94174894</v>
      </c>
      <c r="I167">
        <v>284647</v>
      </c>
      <c r="J167">
        <v>360359</v>
      </c>
      <c r="K167">
        <v>0</v>
      </c>
      <c r="L167">
        <v>213033</v>
      </c>
      <c r="M167">
        <v>521791</v>
      </c>
      <c r="N167">
        <v>9307945</v>
      </c>
      <c r="O167">
        <v>34088</v>
      </c>
      <c r="P167">
        <v>30725</v>
      </c>
      <c r="Q167">
        <v>0</v>
      </c>
      <c r="R167">
        <v>16474</v>
      </c>
      <c r="S167" t="s">
        <v>1213</v>
      </c>
      <c r="T167" s="4">
        <v>2.0999999999999999E-3</v>
      </c>
      <c r="U167" t="s">
        <v>1214</v>
      </c>
      <c r="V167" s="4">
        <v>6.4999999999999997E-3</v>
      </c>
      <c r="W167" t="s">
        <v>1215</v>
      </c>
      <c r="X167" s="4">
        <v>2.8E-3</v>
      </c>
      <c r="Y167" t="s">
        <v>1214</v>
      </c>
      <c r="Z167" s="4">
        <v>3.3999999999999998E-3</v>
      </c>
      <c r="AA167" t="s">
        <v>1216</v>
      </c>
      <c r="AB167" s="4">
        <v>3.5999999999999999E-3</v>
      </c>
      <c r="AC167" t="s">
        <v>1214</v>
      </c>
      <c r="AD167" t="s">
        <v>1270</v>
      </c>
    </row>
    <row r="168" spans="1:30" hidden="1" x14ac:dyDescent="0.55000000000000004">
      <c r="A168">
        <v>3001067224</v>
      </c>
      <c r="B168">
        <v>5</v>
      </c>
      <c r="C168">
        <v>384007</v>
      </c>
      <c r="D168" t="s">
        <v>1212</v>
      </c>
      <c r="E168">
        <v>0.18</v>
      </c>
      <c r="F168">
        <v>9</v>
      </c>
      <c r="G168">
        <v>3515888</v>
      </c>
      <c r="H168">
        <v>94777030</v>
      </c>
      <c r="I168">
        <v>313490</v>
      </c>
      <c r="J168">
        <v>348093</v>
      </c>
      <c r="K168">
        <v>0</v>
      </c>
      <c r="L168">
        <v>198996</v>
      </c>
      <c r="M168">
        <v>522669</v>
      </c>
      <c r="N168">
        <v>9305148</v>
      </c>
      <c r="O168">
        <v>16752</v>
      </c>
      <c r="P168">
        <v>30774</v>
      </c>
      <c r="Q168">
        <v>0</v>
      </c>
      <c r="R168">
        <v>18999</v>
      </c>
      <c r="S168" t="s">
        <v>1213</v>
      </c>
      <c r="T168" s="4">
        <v>2.3E-3</v>
      </c>
      <c r="U168" t="s">
        <v>1214</v>
      </c>
      <c r="V168" s="4">
        <v>4.7999999999999996E-3</v>
      </c>
      <c r="W168" t="s">
        <v>1215</v>
      </c>
      <c r="X168" s="4">
        <v>3.0999999999999999E-3</v>
      </c>
      <c r="Y168" t="s">
        <v>1214</v>
      </c>
      <c r="Z168" s="4">
        <v>1.6999999999999999E-3</v>
      </c>
      <c r="AA168" t="s">
        <v>1216</v>
      </c>
      <c r="AB168" s="4">
        <v>3.5000000000000001E-3</v>
      </c>
      <c r="AC168" t="s">
        <v>1214</v>
      </c>
      <c r="AD168" t="s">
        <v>1270</v>
      </c>
    </row>
    <row r="169" spans="1:30" hidden="1" x14ac:dyDescent="0.55000000000000004">
      <c r="A169">
        <v>3001168944</v>
      </c>
      <c r="B169">
        <v>17</v>
      </c>
      <c r="C169">
        <v>384008</v>
      </c>
      <c r="D169" t="s">
        <v>1212</v>
      </c>
      <c r="E169">
        <v>0.18</v>
      </c>
      <c r="F169">
        <v>9</v>
      </c>
      <c r="G169">
        <v>3753806</v>
      </c>
      <c r="H169">
        <v>94541648</v>
      </c>
      <c r="I169">
        <v>244228</v>
      </c>
      <c r="J169">
        <v>351129</v>
      </c>
      <c r="K169">
        <v>0</v>
      </c>
      <c r="L169">
        <v>218583</v>
      </c>
      <c r="M169">
        <v>570144</v>
      </c>
      <c r="N169">
        <v>9259680</v>
      </c>
      <c r="O169">
        <v>26079</v>
      </c>
      <c r="P169">
        <v>39847</v>
      </c>
      <c r="Q169">
        <v>0</v>
      </c>
      <c r="R169">
        <v>19712</v>
      </c>
      <c r="S169" t="s">
        <v>1213</v>
      </c>
      <c r="T169" s="4">
        <v>1.6000000000000001E-3</v>
      </c>
      <c r="U169" t="s">
        <v>1214</v>
      </c>
      <c r="V169" s="4">
        <v>6.7000000000000002E-3</v>
      </c>
      <c r="W169" t="s">
        <v>1215</v>
      </c>
      <c r="X169" s="4">
        <v>2.3999999999999998E-3</v>
      </c>
      <c r="Y169" t="s">
        <v>1214</v>
      </c>
      <c r="Z169" s="4">
        <v>2.5999999999999999E-3</v>
      </c>
      <c r="AA169" t="s">
        <v>1216</v>
      </c>
      <c r="AB169" s="4">
        <v>3.5000000000000001E-3</v>
      </c>
      <c r="AC169" t="s">
        <v>1214</v>
      </c>
      <c r="AD169" t="s">
        <v>1277</v>
      </c>
    </row>
    <row r="170" spans="1:30" hidden="1" x14ac:dyDescent="0.55000000000000004">
      <c r="A170">
        <v>3001235868</v>
      </c>
      <c r="B170">
        <v>13</v>
      </c>
      <c r="C170">
        <v>384007</v>
      </c>
      <c r="D170" t="s">
        <v>1212</v>
      </c>
      <c r="E170">
        <v>0.18</v>
      </c>
      <c r="F170">
        <v>9</v>
      </c>
      <c r="G170">
        <v>4703475</v>
      </c>
      <c r="H170">
        <v>93592606</v>
      </c>
      <c r="I170">
        <v>515057</v>
      </c>
      <c r="J170">
        <v>484861</v>
      </c>
      <c r="K170">
        <v>0</v>
      </c>
      <c r="L170">
        <v>220938</v>
      </c>
      <c r="M170">
        <v>547956</v>
      </c>
      <c r="N170">
        <v>9281899</v>
      </c>
      <c r="O170">
        <v>31713</v>
      </c>
      <c r="P170">
        <v>35073</v>
      </c>
      <c r="Q170">
        <v>0</v>
      </c>
      <c r="R170">
        <v>16542</v>
      </c>
      <c r="S170" t="s">
        <v>1213</v>
      </c>
      <c r="T170" t="s">
        <v>1292</v>
      </c>
      <c r="U170" t="s">
        <v>1214</v>
      </c>
      <c r="V170" s="4">
        <v>6.7000000000000002E-3</v>
      </c>
      <c r="W170" t="s">
        <v>1215</v>
      </c>
      <c r="X170" s="4">
        <v>8.0000000000000004E-4</v>
      </c>
      <c r="Y170" t="s">
        <v>1214</v>
      </c>
      <c r="Z170" s="4">
        <v>3.2000000000000002E-3</v>
      </c>
      <c r="AA170" t="s">
        <v>1216</v>
      </c>
      <c r="AB170" s="4">
        <v>5.0000000000000001E-4</v>
      </c>
      <c r="AC170" t="s">
        <v>1214</v>
      </c>
      <c r="AD170" t="s">
        <v>1259</v>
      </c>
    </row>
    <row r="171" spans="1:30" hidden="1" x14ac:dyDescent="0.55000000000000004">
      <c r="A171">
        <v>3001251353</v>
      </c>
      <c r="B171">
        <v>3</v>
      </c>
      <c r="C171">
        <v>384007</v>
      </c>
      <c r="D171" t="s">
        <v>1212</v>
      </c>
      <c r="E171">
        <v>0.18</v>
      </c>
      <c r="F171">
        <v>9</v>
      </c>
      <c r="G171">
        <v>4673115</v>
      </c>
      <c r="H171">
        <v>93622263</v>
      </c>
      <c r="I171">
        <v>393848</v>
      </c>
      <c r="J171">
        <v>460767</v>
      </c>
      <c r="K171">
        <v>0</v>
      </c>
      <c r="L171">
        <v>244842</v>
      </c>
      <c r="M171">
        <v>578852</v>
      </c>
      <c r="N171">
        <v>9250967</v>
      </c>
      <c r="O171">
        <v>43138</v>
      </c>
      <c r="P171">
        <v>36647</v>
      </c>
      <c r="Q171">
        <v>0</v>
      </c>
      <c r="R171">
        <v>17210</v>
      </c>
      <c r="S171" t="s">
        <v>1213</v>
      </c>
      <c r="T171" s="4">
        <v>4.3E-3</v>
      </c>
      <c r="U171" t="s">
        <v>1214</v>
      </c>
      <c r="V171" s="4">
        <v>8.0999999999999996E-3</v>
      </c>
      <c r="W171" t="s">
        <v>1215</v>
      </c>
      <c r="X171" s="4">
        <v>4.0000000000000001E-3</v>
      </c>
      <c r="Y171" t="s">
        <v>1214</v>
      </c>
      <c r="Z171" s="4">
        <v>4.3E-3</v>
      </c>
      <c r="AA171" t="s">
        <v>1216</v>
      </c>
      <c r="AB171" s="4">
        <v>2.9999999999999997E-4</v>
      </c>
      <c r="AC171" t="s">
        <v>1214</v>
      </c>
      <c r="AD171" t="s">
        <v>1265</v>
      </c>
    </row>
    <row r="172" spans="1:30" hidden="1" x14ac:dyDescent="0.55000000000000004">
      <c r="A172">
        <v>3300426820</v>
      </c>
      <c r="B172">
        <v>8</v>
      </c>
      <c r="C172">
        <v>422407</v>
      </c>
      <c r="D172" t="s">
        <v>1212</v>
      </c>
      <c r="E172">
        <v>0.18</v>
      </c>
      <c r="F172">
        <v>10</v>
      </c>
      <c r="G172">
        <v>4808270</v>
      </c>
      <c r="H172">
        <v>103307794</v>
      </c>
      <c r="I172">
        <v>270802</v>
      </c>
      <c r="J172">
        <v>415029</v>
      </c>
      <c r="K172">
        <v>0</v>
      </c>
      <c r="L172">
        <v>248359</v>
      </c>
      <c r="M172">
        <v>559167</v>
      </c>
      <c r="N172">
        <v>9270583</v>
      </c>
      <c r="O172">
        <v>14447</v>
      </c>
      <c r="P172">
        <v>32987</v>
      </c>
      <c r="Q172">
        <v>0</v>
      </c>
      <c r="R172">
        <v>15884</v>
      </c>
      <c r="S172" t="s">
        <v>1213</v>
      </c>
      <c r="T172" s="4">
        <v>2.3E-3</v>
      </c>
      <c r="U172" t="s">
        <v>1214</v>
      </c>
      <c r="V172" s="4">
        <v>4.7999999999999996E-3</v>
      </c>
      <c r="W172" t="s">
        <v>1215</v>
      </c>
      <c r="X172" s="4">
        <v>2.5000000000000001E-3</v>
      </c>
      <c r="Y172" t="s">
        <v>1214</v>
      </c>
      <c r="Z172" s="4">
        <v>1.4E-3</v>
      </c>
      <c r="AA172" t="s">
        <v>1216</v>
      </c>
      <c r="AB172" s="4">
        <v>3.8E-3</v>
      </c>
      <c r="AC172" t="s">
        <v>1214</v>
      </c>
      <c r="AD172" t="s">
        <v>1282</v>
      </c>
    </row>
    <row r="173" spans="1:30" hidden="1" x14ac:dyDescent="0.55000000000000004">
      <c r="A173">
        <v>3300544541</v>
      </c>
      <c r="B173">
        <v>11</v>
      </c>
      <c r="C173">
        <v>422407</v>
      </c>
      <c r="D173" t="s">
        <v>1212</v>
      </c>
      <c r="E173">
        <v>0.18</v>
      </c>
      <c r="F173">
        <v>10</v>
      </c>
      <c r="G173">
        <v>4094552</v>
      </c>
      <c r="H173">
        <v>104025525</v>
      </c>
      <c r="I173">
        <v>244808</v>
      </c>
      <c r="J173">
        <v>373338</v>
      </c>
      <c r="K173">
        <v>0</v>
      </c>
      <c r="L173">
        <v>235819</v>
      </c>
      <c r="M173">
        <v>532474</v>
      </c>
      <c r="N173">
        <v>9297373</v>
      </c>
      <c r="O173">
        <v>10574</v>
      </c>
      <c r="P173">
        <v>30143</v>
      </c>
      <c r="Q173">
        <v>0</v>
      </c>
      <c r="R173">
        <v>16905</v>
      </c>
      <c r="S173" t="s">
        <v>1213</v>
      </c>
      <c r="T173" s="4">
        <v>1.6999999999999999E-3</v>
      </c>
      <c r="U173" t="s">
        <v>1214</v>
      </c>
      <c r="V173" s="4">
        <v>4.1000000000000003E-3</v>
      </c>
      <c r="W173" t="s">
        <v>1215</v>
      </c>
      <c r="X173" s="4">
        <v>2.2000000000000001E-3</v>
      </c>
      <c r="Y173" t="s">
        <v>1214</v>
      </c>
      <c r="Z173" s="4">
        <v>1E-3</v>
      </c>
      <c r="AA173" t="s">
        <v>1216</v>
      </c>
      <c r="AB173" s="4">
        <v>3.3999999999999998E-3</v>
      </c>
      <c r="AC173" t="s">
        <v>1214</v>
      </c>
      <c r="AD173" t="s">
        <v>1236</v>
      </c>
    </row>
    <row r="174" spans="1:30" x14ac:dyDescent="0.55000000000000004">
      <c r="A174">
        <v>3300589996</v>
      </c>
      <c r="B174">
        <v>2</v>
      </c>
      <c r="C174">
        <v>422407</v>
      </c>
      <c r="D174" t="s">
        <v>1212</v>
      </c>
      <c r="E174">
        <v>0.18</v>
      </c>
      <c r="F174">
        <v>10</v>
      </c>
      <c r="G174">
        <v>4178934</v>
      </c>
      <c r="H174">
        <v>103943286</v>
      </c>
      <c r="I174">
        <v>468894</v>
      </c>
      <c r="J174">
        <v>408390</v>
      </c>
      <c r="K174">
        <v>0</v>
      </c>
      <c r="L174">
        <v>199797</v>
      </c>
      <c r="M174">
        <v>508704</v>
      </c>
      <c r="N174">
        <v>9321117</v>
      </c>
      <c r="O174">
        <v>21851</v>
      </c>
      <c r="P174">
        <v>26915</v>
      </c>
      <c r="Q174">
        <v>0</v>
      </c>
      <c r="R174">
        <v>12548</v>
      </c>
      <c r="S174" t="s">
        <v>1213</v>
      </c>
      <c r="T174" s="4">
        <v>1E-4</v>
      </c>
      <c r="U174" t="s">
        <v>1214</v>
      </c>
      <c r="V174" s="4">
        <v>4.8999999999999998E-3</v>
      </c>
      <c r="W174" t="s">
        <v>1215</v>
      </c>
      <c r="X174" s="4">
        <v>2.9999999999999997E-4</v>
      </c>
      <c r="Y174" t="s">
        <v>1214</v>
      </c>
      <c r="Z174" s="4">
        <v>2.2000000000000001E-3</v>
      </c>
      <c r="AA174" t="s">
        <v>1216</v>
      </c>
      <c r="AB174" s="4">
        <v>3.7000000000000002E-3</v>
      </c>
      <c r="AC174" t="s">
        <v>1214</v>
      </c>
      <c r="AD174" t="s">
        <v>1262</v>
      </c>
    </row>
    <row r="175" spans="1:30" hidden="1" x14ac:dyDescent="0.55000000000000004">
      <c r="A175">
        <v>3300604697</v>
      </c>
      <c r="B175">
        <v>6</v>
      </c>
      <c r="C175">
        <v>422407</v>
      </c>
      <c r="D175" t="s">
        <v>1212</v>
      </c>
      <c r="E175">
        <v>0.18</v>
      </c>
      <c r="F175">
        <v>10</v>
      </c>
      <c r="G175">
        <v>5008114</v>
      </c>
      <c r="H175">
        <v>103113184</v>
      </c>
      <c r="I175">
        <v>258245</v>
      </c>
      <c r="J175">
        <v>392245</v>
      </c>
      <c r="K175">
        <v>0</v>
      </c>
      <c r="L175">
        <v>233302</v>
      </c>
      <c r="M175">
        <v>544442</v>
      </c>
      <c r="N175">
        <v>9285373</v>
      </c>
      <c r="O175">
        <v>10339</v>
      </c>
      <c r="P175">
        <v>30065</v>
      </c>
      <c r="Q175">
        <v>0</v>
      </c>
      <c r="R175">
        <v>16471</v>
      </c>
      <c r="S175" t="s">
        <v>1213</v>
      </c>
      <c r="T175" s="4">
        <v>2E-3</v>
      </c>
      <c r="U175" t="s">
        <v>1214</v>
      </c>
      <c r="V175" s="4">
        <v>4.1000000000000003E-3</v>
      </c>
      <c r="W175" t="s">
        <v>1215</v>
      </c>
      <c r="X175" s="4">
        <v>2.3E-3</v>
      </c>
      <c r="Y175" t="s">
        <v>1214</v>
      </c>
      <c r="Z175" s="4">
        <v>1E-3</v>
      </c>
      <c r="AA175" t="s">
        <v>1216</v>
      </c>
      <c r="AB175" s="4">
        <v>3.5999999999999999E-3</v>
      </c>
      <c r="AC175" t="s">
        <v>1214</v>
      </c>
      <c r="AD175" t="s">
        <v>1236</v>
      </c>
    </row>
    <row r="176" spans="1:30" hidden="1" x14ac:dyDescent="0.55000000000000004">
      <c r="A176">
        <v>3300702387</v>
      </c>
      <c r="B176">
        <v>4</v>
      </c>
      <c r="C176">
        <v>422407</v>
      </c>
      <c r="D176" t="s">
        <v>1212</v>
      </c>
      <c r="E176">
        <v>0.18</v>
      </c>
      <c r="F176">
        <v>10</v>
      </c>
      <c r="G176">
        <v>2001904</v>
      </c>
      <c r="H176">
        <v>106117174</v>
      </c>
      <c r="I176">
        <v>166207</v>
      </c>
      <c r="J176">
        <v>257647</v>
      </c>
      <c r="K176">
        <v>0</v>
      </c>
      <c r="L176">
        <v>187298</v>
      </c>
      <c r="M176">
        <v>506545</v>
      </c>
      <c r="N176">
        <v>9321205</v>
      </c>
      <c r="O176">
        <v>13488</v>
      </c>
      <c r="P176">
        <v>30491</v>
      </c>
      <c r="Q176">
        <v>0</v>
      </c>
      <c r="R176">
        <v>16413</v>
      </c>
      <c r="S176" t="s">
        <v>1213</v>
      </c>
      <c r="T176" s="4">
        <v>3.8999999999999998E-3</v>
      </c>
      <c r="U176" t="s">
        <v>1214</v>
      </c>
      <c r="V176" s="4">
        <v>4.4000000000000003E-3</v>
      </c>
      <c r="W176" t="s">
        <v>1215</v>
      </c>
      <c r="X176" s="4">
        <v>1.5E-3</v>
      </c>
      <c r="Y176" t="s">
        <v>1214</v>
      </c>
      <c r="Z176" s="4">
        <v>1.2999999999999999E-3</v>
      </c>
      <c r="AA176" t="s">
        <v>1216</v>
      </c>
      <c r="AB176" s="4">
        <v>2.3E-3</v>
      </c>
      <c r="AC176" t="s">
        <v>1214</v>
      </c>
      <c r="AD176" t="s">
        <v>1270</v>
      </c>
    </row>
    <row r="177" spans="1:30" hidden="1" x14ac:dyDescent="0.55000000000000004">
      <c r="A177">
        <v>3300736294</v>
      </c>
      <c r="B177">
        <v>1</v>
      </c>
      <c r="C177">
        <v>422407</v>
      </c>
      <c r="D177" t="s">
        <v>1212</v>
      </c>
      <c r="E177">
        <v>0.18</v>
      </c>
      <c r="F177">
        <v>10</v>
      </c>
      <c r="G177">
        <v>5108247</v>
      </c>
      <c r="H177">
        <v>103007208</v>
      </c>
      <c r="I177">
        <v>306190</v>
      </c>
      <c r="J177">
        <v>363906</v>
      </c>
      <c r="K177">
        <v>0</v>
      </c>
      <c r="L177">
        <v>212345</v>
      </c>
      <c r="M177">
        <v>556587</v>
      </c>
      <c r="N177">
        <v>9273218</v>
      </c>
      <c r="O177">
        <v>18710</v>
      </c>
      <c r="P177">
        <v>31801</v>
      </c>
      <c r="Q177">
        <v>0</v>
      </c>
      <c r="R177">
        <v>14777</v>
      </c>
      <c r="S177" t="s">
        <v>1213</v>
      </c>
      <c r="T177" s="4">
        <v>2.2000000000000001E-3</v>
      </c>
      <c r="U177" t="s">
        <v>1214</v>
      </c>
      <c r="V177" s="4">
        <v>5.1000000000000004E-3</v>
      </c>
      <c r="W177" t="s">
        <v>1215</v>
      </c>
      <c r="X177" s="4">
        <v>2.8E-3</v>
      </c>
      <c r="Y177" t="s">
        <v>1214</v>
      </c>
      <c r="Z177" s="4">
        <v>1.9E-3</v>
      </c>
      <c r="AA177" t="s">
        <v>1216</v>
      </c>
      <c r="AB177" s="4">
        <v>3.3E-3</v>
      </c>
      <c r="AC177" t="s">
        <v>1214</v>
      </c>
      <c r="AD177" t="s">
        <v>1275</v>
      </c>
    </row>
    <row r="178" spans="1:30" hidden="1" x14ac:dyDescent="0.55000000000000004">
      <c r="A178">
        <v>3300755821</v>
      </c>
      <c r="B178">
        <v>7</v>
      </c>
      <c r="C178">
        <v>422407</v>
      </c>
      <c r="D178" t="s">
        <v>1212</v>
      </c>
      <c r="E178">
        <v>0.18</v>
      </c>
      <c r="F178">
        <v>10</v>
      </c>
      <c r="G178">
        <v>4777834</v>
      </c>
      <c r="H178">
        <v>103344033</v>
      </c>
      <c r="I178">
        <v>243766</v>
      </c>
      <c r="J178">
        <v>363890</v>
      </c>
      <c r="K178">
        <v>0</v>
      </c>
      <c r="L178">
        <v>218115</v>
      </c>
      <c r="M178">
        <v>560232</v>
      </c>
      <c r="N178">
        <v>9269703</v>
      </c>
      <c r="O178">
        <v>14765</v>
      </c>
      <c r="P178">
        <v>32283</v>
      </c>
      <c r="Q178">
        <v>0</v>
      </c>
      <c r="R178">
        <v>14681</v>
      </c>
      <c r="S178" t="s">
        <v>1213</v>
      </c>
      <c r="T178" s="4">
        <v>1.6000000000000001E-3</v>
      </c>
      <c r="U178" t="s">
        <v>1214</v>
      </c>
      <c r="V178" s="4">
        <v>4.7000000000000002E-3</v>
      </c>
      <c r="W178" t="s">
        <v>1215</v>
      </c>
      <c r="X178" s="4">
        <v>2.2000000000000001E-3</v>
      </c>
      <c r="Y178" t="s">
        <v>1214</v>
      </c>
      <c r="Z178" s="4">
        <v>1.5E-3</v>
      </c>
      <c r="AA178" t="s">
        <v>1216</v>
      </c>
      <c r="AB178" s="4">
        <v>3.3E-3</v>
      </c>
      <c r="AC178" t="s">
        <v>1214</v>
      </c>
      <c r="AD178" t="s">
        <v>1275</v>
      </c>
    </row>
    <row r="179" spans="1:30" hidden="1" x14ac:dyDescent="0.55000000000000004">
      <c r="A179">
        <v>3300804165</v>
      </c>
      <c r="B179">
        <v>14</v>
      </c>
      <c r="C179">
        <v>422407</v>
      </c>
      <c r="D179" t="s">
        <v>1212</v>
      </c>
      <c r="E179">
        <v>0.18</v>
      </c>
      <c r="F179">
        <v>10</v>
      </c>
      <c r="G179">
        <v>4578198</v>
      </c>
      <c r="H179">
        <v>103544875</v>
      </c>
      <c r="I179">
        <v>291194</v>
      </c>
      <c r="J179">
        <v>359089</v>
      </c>
      <c r="K179">
        <v>0</v>
      </c>
      <c r="L179">
        <v>215276</v>
      </c>
      <c r="M179">
        <v>528749</v>
      </c>
      <c r="N179">
        <v>9299157</v>
      </c>
      <c r="O179">
        <v>18432</v>
      </c>
      <c r="P179">
        <v>19522</v>
      </c>
      <c r="Q179">
        <v>0</v>
      </c>
      <c r="R179">
        <v>12131</v>
      </c>
      <c r="S179" t="s">
        <v>1213</v>
      </c>
      <c r="T179" s="4">
        <v>2E-3</v>
      </c>
      <c r="U179" t="s">
        <v>1214</v>
      </c>
      <c r="V179" s="4">
        <v>3.8E-3</v>
      </c>
      <c r="W179" t="s">
        <v>1215</v>
      </c>
      <c r="X179" s="4">
        <v>2.5999999999999999E-3</v>
      </c>
      <c r="Y179" t="s">
        <v>1214</v>
      </c>
      <c r="Z179" s="4">
        <v>1.8E-3</v>
      </c>
      <c r="AA179" t="s">
        <v>1216</v>
      </c>
      <c r="AB179" s="4">
        <v>3.3E-3</v>
      </c>
      <c r="AC179" t="s">
        <v>1214</v>
      </c>
      <c r="AD179" t="s">
        <v>1253</v>
      </c>
    </row>
    <row r="180" spans="1:30" hidden="1" x14ac:dyDescent="0.55000000000000004">
      <c r="A180">
        <v>3300816508</v>
      </c>
      <c r="B180">
        <v>15</v>
      </c>
      <c r="C180">
        <v>422407</v>
      </c>
      <c r="D180" t="s">
        <v>1212</v>
      </c>
      <c r="E180">
        <v>0.18</v>
      </c>
      <c r="F180">
        <v>10</v>
      </c>
      <c r="G180">
        <v>4468764</v>
      </c>
      <c r="H180">
        <v>103654612</v>
      </c>
      <c r="I180">
        <v>396970</v>
      </c>
      <c r="J180">
        <v>445051</v>
      </c>
      <c r="K180">
        <v>0</v>
      </c>
      <c r="L180">
        <v>243154</v>
      </c>
      <c r="M180">
        <v>515222</v>
      </c>
      <c r="N180">
        <v>9312647</v>
      </c>
      <c r="O180">
        <v>12454</v>
      </c>
      <c r="P180">
        <v>27781</v>
      </c>
      <c r="Q180">
        <v>0</v>
      </c>
      <c r="R180">
        <v>16979</v>
      </c>
      <c r="S180" t="s">
        <v>1213</v>
      </c>
      <c r="T180" s="4">
        <v>3.8E-3</v>
      </c>
      <c r="U180" t="s">
        <v>1214</v>
      </c>
      <c r="V180" s="4">
        <v>4.0000000000000001E-3</v>
      </c>
      <c r="W180" t="s">
        <v>1215</v>
      </c>
      <c r="X180" s="4">
        <v>3.5999999999999999E-3</v>
      </c>
      <c r="Y180" t="s">
        <v>1214</v>
      </c>
      <c r="Z180" s="4">
        <v>1.1999999999999999E-3</v>
      </c>
      <c r="AA180" t="s">
        <v>1216</v>
      </c>
      <c r="AB180" s="4">
        <v>1E-4</v>
      </c>
      <c r="AC180" t="s">
        <v>1214</v>
      </c>
      <c r="AD180" t="s">
        <v>1274</v>
      </c>
    </row>
    <row r="181" spans="1:30" hidden="1" x14ac:dyDescent="0.55000000000000004">
      <c r="A181">
        <v>3300834791</v>
      </c>
      <c r="B181">
        <v>16</v>
      </c>
      <c r="C181">
        <v>422408</v>
      </c>
      <c r="D181" t="s">
        <v>1212</v>
      </c>
      <c r="E181">
        <v>0.18</v>
      </c>
      <c r="F181">
        <v>10</v>
      </c>
      <c r="G181">
        <v>4409808</v>
      </c>
      <c r="H181">
        <v>103705929</v>
      </c>
      <c r="I181">
        <v>246053</v>
      </c>
      <c r="J181">
        <v>375925</v>
      </c>
      <c r="K181">
        <v>0</v>
      </c>
      <c r="L181">
        <v>226025</v>
      </c>
      <c r="M181">
        <v>531789</v>
      </c>
      <c r="N181">
        <v>9296211</v>
      </c>
      <c r="O181">
        <v>11461</v>
      </c>
      <c r="P181">
        <v>28466</v>
      </c>
      <c r="Q181">
        <v>0</v>
      </c>
      <c r="R181">
        <v>15690</v>
      </c>
      <c r="S181" t="s">
        <v>1213</v>
      </c>
      <c r="T181" s="4">
        <v>1.6999999999999999E-3</v>
      </c>
      <c r="U181" t="s">
        <v>1214</v>
      </c>
      <c r="V181" s="4">
        <v>4.0000000000000001E-3</v>
      </c>
      <c r="W181" t="s">
        <v>1215</v>
      </c>
      <c r="X181" s="4">
        <v>2.2000000000000001E-3</v>
      </c>
      <c r="Y181" t="s">
        <v>1214</v>
      </c>
      <c r="Z181" s="4">
        <v>1.1000000000000001E-3</v>
      </c>
      <c r="AA181" t="s">
        <v>1216</v>
      </c>
      <c r="AB181" s="4">
        <v>3.3999999999999998E-3</v>
      </c>
      <c r="AC181" t="s">
        <v>1214</v>
      </c>
      <c r="AD181" t="s">
        <v>1274</v>
      </c>
    </row>
    <row r="182" spans="1:30" hidden="1" x14ac:dyDescent="0.55000000000000004">
      <c r="A182">
        <v>3300910537</v>
      </c>
      <c r="B182">
        <v>10</v>
      </c>
      <c r="C182">
        <v>422407</v>
      </c>
      <c r="D182" t="s">
        <v>1212</v>
      </c>
      <c r="E182">
        <v>0.18</v>
      </c>
      <c r="F182">
        <v>10</v>
      </c>
      <c r="G182">
        <v>4757125</v>
      </c>
      <c r="H182">
        <v>103364671</v>
      </c>
      <c r="I182">
        <v>269613</v>
      </c>
      <c r="J182">
        <v>403393</v>
      </c>
      <c r="K182">
        <v>0</v>
      </c>
      <c r="L182">
        <v>231883</v>
      </c>
      <c r="M182">
        <v>559909</v>
      </c>
      <c r="N182">
        <v>9269783</v>
      </c>
      <c r="O182">
        <v>17165</v>
      </c>
      <c r="P182">
        <v>30740</v>
      </c>
      <c r="Q182">
        <v>0</v>
      </c>
      <c r="R182">
        <v>13394</v>
      </c>
      <c r="S182" t="s">
        <v>1213</v>
      </c>
      <c r="T182" s="4">
        <v>2.2000000000000001E-3</v>
      </c>
      <c r="U182" t="s">
        <v>1214</v>
      </c>
      <c r="V182" s="4">
        <v>4.7999999999999996E-3</v>
      </c>
      <c r="W182" t="s">
        <v>1215</v>
      </c>
      <c r="X182" s="4">
        <v>2.3999999999999998E-3</v>
      </c>
      <c r="Y182" t="s">
        <v>1214</v>
      </c>
      <c r="Z182" s="4">
        <v>1.6999999999999999E-3</v>
      </c>
      <c r="AA182" t="s">
        <v>1216</v>
      </c>
      <c r="AB182" s="4">
        <v>3.7000000000000002E-3</v>
      </c>
      <c r="AC182" t="s">
        <v>1214</v>
      </c>
      <c r="AD182" t="s">
        <v>1270</v>
      </c>
    </row>
    <row r="183" spans="1:30" hidden="1" x14ac:dyDescent="0.55000000000000004">
      <c r="A183">
        <v>3300948372</v>
      </c>
      <c r="B183">
        <v>12</v>
      </c>
      <c r="C183">
        <v>422407</v>
      </c>
      <c r="D183" t="s">
        <v>1212</v>
      </c>
      <c r="E183">
        <v>0.18</v>
      </c>
      <c r="F183">
        <v>10</v>
      </c>
      <c r="G183">
        <v>2044863</v>
      </c>
      <c r="H183">
        <v>106081931</v>
      </c>
      <c r="I183">
        <v>173539</v>
      </c>
      <c r="J183">
        <v>247340</v>
      </c>
      <c r="K183">
        <v>0</v>
      </c>
      <c r="L183">
        <v>185246</v>
      </c>
      <c r="M183">
        <v>375323</v>
      </c>
      <c r="N183">
        <v>9454115</v>
      </c>
      <c r="O183">
        <v>16882</v>
      </c>
      <c r="P183">
        <v>20671</v>
      </c>
      <c r="Q183">
        <v>0</v>
      </c>
      <c r="R183">
        <v>12342</v>
      </c>
      <c r="S183" t="s">
        <v>1213</v>
      </c>
      <c r="T183" s="4">
        <v>3.8E-3</v>
      </c>
      <c r="U183" t="s">
        <v>1214</v>
      </c>
      <c r="V183" s="4">
        <v>3.8E-3</v>
      </c>
      <c r="W183" t="s">
        <v>1215</v>
      </c>
      <c r="X183" s="4">
        <v>1.6000000000000001E-3</v>
      </c>
      <c r="Y183" t="s">
        <v>1214</v>
      </c>
      <c r="Z183" s="4">
        <v>1.6999999999999999E-3</v>
      </c>
      <c r="AA183" t="s">
        <v>1216</v>
      </c>
      <c r="AB183" s="4">
        <v>2.2000000000000001E-3</v>
      </c>
      <c r="AC183" t="s">
        <v>1214</v>
      </c>
      <c r="AD183" t="s">
        <v>1244</v>
      </c>
    </row>
    <row r="184" spans="1:30" hidden="1" x14ac:dyDescent="0.55000000000000004">
      <c r="A184">
        <v>3301062101</v>
      </c>
      <c r="B184">
        <v>9</v>
      </c>
      <c r="C184">
        <v>422407</v>
      </c>
      <c r="D184" t="s">
        <v>1212</v>
      </c>
      <c r="E184">
        <v>0.18</v>
      </c>
      <c r="F184">
        <v>10</v>
      </c>
      <c r="G184">
        <v>4581048</v>
      </c>
      <c r="H184">
        <v>103541470</v>
      </c>
      <c r="I184">
        <v>286579</v>
      </c>
      <c r="J184">
        <v>373003</v>
      </c>
      <c r="K184">
        <v>0</v>
      </c>
      <c r="L184">
        <v>224463</v>
      </c>
      <c r="M184">
        <v>463184</v>
      </c>
      <c r="N184">
        <v>9366576</v>
      </c>
      <c r="O184">
        <v>1932</v>
      </c>
      <c r="P184">
        <v>12644</v>
      </c>
      <c r="Q184">
        <v>0</v>
      </c>
      <c r="R184">
        <v>11430</v>
      </c>
      <c r="S184" t="s">
        <v>1213</v>
      </c>
      <c r="T184" s="4">
        <v>2.0999999999999999E-3</v>
      </c>
      <c r="U184" t="s">
        <v>1214</v>
      </c>
      <c r="V184" s="4">
        <v>1.4E-3</v>
      </c>
      <c r="W184" t="s">
        <v>1215</v>
      </c>
      <c r="X184" s="4">
        <v>2.5999999999999999E-3</v>
      </c>
      <c r="Y184" t="s">
        <v>1214</v>
      </c>
      <c r="Z184" s="4">
        <v>1E-4</v>
      </c>
      <c r="AA184" t="s">
        <v>1216</v>
      </c>
      <c r="AB184" s="4">
        <v>3.3999999999999998E-3</v>
      </c>
      <c r="AC184" t="s">
        <v>1214</v>
      </c>
      <c r="AD184" t="s">
        <v>1248</v>
      </c>
    </row>
    <row r="185" spans="1:30" hidden="1" x14ac:dyDescent="0.55000000000000004">
      <c r="A185">
        <v>3301069136</v>
      </c>
      <c r="B185">
        <v>5</v>
      </c>
      <c r="C185">
        <v>422407</v>
      </c>
      <c r="D185" t="s">
        <v>1212</v>
      </c>
      <c r="E185">
        <v>0.18</v>
      </c>
      <c r="F185">
        <v>10</v>
      </c>
      <c r="G185">
        <v>4077039</v>
      </c>
      <c r="H185">
        <v>104045699</v>
      </c>
      <c r="I185">
        <v>332815</v>
      </c>
      <c r="J185">
        <v>380227</v>
      </c>
      <c r="K185">
        <v>0</v>
      </c>
      <c r="L185">
        <v>214407</v>
      </c>
      <c r="M185">
        <v>561148</v>
      </c>
      <c r="N185">
        <v>9268669</v>
      </c>
      <c r="O185">
        <v>19325</v>
      </c>
      <c r="P185">
        <v>32134</v>
      </c>
      <c r="Q185">
        <v>0</v>
      </c>
      <c r="R185">
        <v>15411</v>
      </c>
      <c r="S185" t="s">
        <v>1213</v>
      </c>
      <c r="T185" s="4">
        <v>2.5999999999999999E-3</v>
      </c>
      <c r="U185" t="s">
        <v>1214</v>
      </c>
      <c r="V185" s="4">
        <v>5.1999999999999998E-3</v>
      </c>
      <c r="W185" t="s">
        <v>1215</v>
      </c>
      <c r="X185" s="4">
        <v>3.0000000000000001E-3</v>
      </c>
      <c r="Y185" t="s">
        <v>1214</v>
      </c>
      <c r="Z185" s="4">
        <v>1.9E-3</v>
      </c>
      <c r="AA185" t="s">
        <v>1216</v>
      </c>
      <c r="AB185" s="4">
        <v>3.5000000000000001E-3</v>
      </c>
      <c r="AC185" t="s">
        <v>1214</v>
      </c>
      <c r="AD185" t="s">
        <v>1275</v>
      </c>
    </row>
    <row r="186" spans="1:30" hidden="1" x14ac:dyDescent="0.55000000000000004">
      <c r="A186">
        <v>3301170951</v>
      </c>
      <c r="B186">
        <v>17</v>
      </c>
      <c r="C186">
        <v>422408</v>
      </c>
      <c r="D186" t="s">
        <v>1212</v>
      </c>
      <c r="E186">
        <v>0.18</v>
      </c>
      <c r="F186">
        <v>10</v>
      </c>
      <c r="G186">
        <v>4304607</v>
      </c>
      <c r="H186">
        <v>103820735</v>
      </c>
      <c r="I186">
        <v>259385</v>
      </c>
      <c r="J186">
        <v>380694</v>
      </c>
      <c r="K186">
        <v>0</v>
      </c>
      <c r="L186">
        <v>234154</v>
      </c>
      <c r="M186">
        <v>550798</v>
      </c>
      <c r="N186">
        <v>9279087</v>
      </c>
      <c r="O186">
        <v>15157</v>
      </c>
      <c r="P186">
        <v>29565</v>
      </c>
      <c r="Q186">
        <v>0</v>
      </c>
      <c r="R186">
        <v>15571</v>
      </c>
      <c r="S186" t="s">
        <v>1213</v>
      </c>
      <c r="T186" s="4">
        <v>1.9E-3</v>
      </c>
      <c r="U186" t="s">
        <v>1214</v>
      </c>
      <c r="V186" s="4">
        <v>4.4999999999999997E-3</v>
      </c>
      <c r="W186" t="s">
        <v>1215</v>
      </c>
      <c r="X186" s="4">
        <v>2.3E-3</v>
      </c>
      <c r="Y186" t="s">
        <v>1214</v>
      </c>
      <c r="Z186" s="4">
        <v>1.5E-3</v>
      </c>
      <c r="AA186" t="s">
        <v>1216</v>
      </c>
      <c r="AB186" s="4">
        <v>3.5000000000000001E-3</v>
      </c>
      <c r="AC186" t="s">
        <v>1214</v>
      </c>
      <c r="AD186" t="s">
        <v>1236</v>
      </c>
    </row>
    <row r="187" spans="1:30" hidden="1" x14ac:dyDescent="0.55000000000000004">
      <c r="A187">
        <v>3301237752</v>
      </c>
      <c r="B187">
        <v>13</v>
      </c>
      <c r="C187">
        <v>422407</v>
      </c>
      <c r="D187" t="s">
        <v>1212</v>
      </c>
      <c r="E187">
        <v>0.18</v>
      </c>
      <c r="F187">
        <v>10</v>
      </c>
      <c r="G187">
        <v>5224913</v>
      </c>
      <c r="H187">
        <v>102900818</v>
      </c>
      <c r="I187">
        <v>530219</v>
      </c>
      <c r="J187">
        <v>514940</v>
      </c>
      <c r="K187">
        <v>0</v>
      </c>
      <c r="L187">
        <v>238269</v>
      </c>
      <c r="M187">
        <v>521435</v>
      </c>
      <c r="N187">
        <v>9308212</v>
      </c>
      <c r="O187">
        <v>15162</v>
      </c>
      <c r="P187">
        <v>30079</v>
      </c>
      <c r="Q187">
        <v>0</v>
      </c>
      <c r="R187">
        <v>17331</v>
      </c>
      <c r="S187" t="s">
        <v>1213</v>
      </c>
      <c r="T187" s="4">
        <v>1.6999999999999999E-3</v>
      </c>
      <c r="U187" t="s">
        <v>1214</v>
      </c>
      <c r="V187" s="4">
        <v>4.5999999999999999E-3</v>
      </c>
      <c r="W187" t="s">
        <v>1215</v>
      </c>
      <c r="X187" s="4">
        <v>8.9999999999999998E-4</v>
      </c>
      <c r="Y187" t="s">
        <v>1214</v>
      </c>
      <c r="Z187" s="4">
        <v>1.5E-3</v>
      </c>
      <c r="AA187" t="s">
        <v>1216</v>
      </c>
      <c r="AB187" s="4">
        <v>6.9999999999999999E-4</v>
      </c>
      <c r="AC187" t="s">
        <v>1214</v>
      </c>
      <c r="AD187" t="s">
        <v>1236</v>
      </c>
    </row>
    <row r="188" spans="1:30" hidden="1" x14ac:dyDescent="0.55000000000000004">
      <c r="A188">
        <v>3301253197</v>
      </c>
      <c r="B188">
        <v>3</v>
      </c>
      <c r="C188">
        <v>422407</v>
      </c>
      <c r="D188" t="s">
        <v>1212</v>
      </c>
      <c r="E188">
        <v>0.18</v>
      </c>
      <c r="F188">
        <v>10</v>
      </c>
      <c r="G188">
        <v>5236502</v>
      </c>
      <c r="H188">
        <v>102888722</v>
      </c>
      <c r="I188">
        <v>409266</v>
      </c>
      <c r="J188">
        <v>493169</v>
      </c>
      <c r="K188">
        <v>0</v>
      </c>
      <c r="L188">
        <v>261513</v>
      </c>
      <c r="M188">
        <v>563384</v>
      </c>
      <c r="N188">
        <v>9266459</v>
      </c>
      <c r="O188">
        <v>15418</v>
      </c>
      <c r="P188">
        <v>32402</v>
      </c>
      <c r="Q188">
        <v>0</v>
      </c>
      <c r="R188">
        <v>16671</v>
      </c>
      <c r="S188" t="s">
        <v>1213</v>
      </c>
      <c r="T188" s="4">
        <v>4.0000000000000002E-4</v>
      </c>
      <c r="U188" t="s">
        <v>1214</v>
      </c>
      <c r="V188" s="4">
        <v>4.7999999999999996E-3</v>
      </c>
      <c r="W188" t="s">
        <v>1215</v>
      </c>
      <c r="X188" s="4">
        <v>3.7000000000000002E-3</v>
      </c>
      <c r="Y188" t="s">
        <v>1214</v>
      </c>
      <c r="Z188" s="4">
        <v>1.5E-3</v>
      </c>
      <c r="AA188" t="s">
        <v>1216</v>
      </c>
      <c r="AB188" s="4">
        <v>5.0000000000000001E-4</v>
      </c>
      <c r="AC188" t="s">
        <v>1214</v>
      </c>
      <c r="AD188" t="s">
        <v>1275</v>
      </c>
    </row>
    <row r="189" spans="1:30" hidden="1" x14ac:dyDescent="0.55000000000000004">
      <c r="A189">
        <v>3600425531</v>
      </c>
      <c r="B189">
        <v>8</v>
      </c>
      <c r="C189">
        <v>460807</v>
      </c>
      <c r="D189" t="s">
        <v>1212</v>
      </c>
      <c r="E189">
        <v>0.18</v>
      </c>
      <c r="F189">
        <v>11</v>
      </c>
      <c r="G189">
        <v>5363727</v>
      </c>
      <c r="H189">
        <v>112582160</v>
      </c>
      <c r="I189">
        <v>286835</v>
      </c>
      <c r="J189">
        <v>446853</v>
      </c>
      <c r="K189">
        <v>0</v>
      </c>
      <c r="L189">
        <v>262836</v>
      </c>
      <c r="M189">
        <v>555454</v>
      </c>
      <c r="N189">
        <v>9274366</v>
      </c>
      <c r="O189">
        <v>16033</v>
      </c>
      <c r="P189">
        <v>31824</v>
      </c>
      <c r="Q189">
        <v>0</v>
      </c>
      <c r="R189">
        <v>14477</v>
      </c>
      <c r="S189" t="s">
        <v>1213</v>
      </c>
      <c r="T189" s="4">
        <v>2.5000000000000001E-3</v>
      </c>
      <c r="U189" t="s">
        <v>1214</v>
      </c>
      <c r="V189" s="4">
        <v>4.7999999999999996E-3</v>
      </c>
      <c r="W189" t="s">
        <v>1215</v>
      </c>
      <c r="X189" s="4">
        <v>2.3999999999999998E-3</v>
      </c>
      <c r="Y189" t="s">
        <v>1214</v>
      </c>
      <c r="Z189" s="4">
        <v>1.6000000000000001E-3</v>
      </c>
      <c r="AA189" t="s">
        <v>1216</v>
      </c>
      <c r="AB189" s="4">
        <v>1E-4</v>
      </c>
      <c r="AC189" t="s">
        <v>1214</v>
      </c>
      <c r="AD189" t="s">
        <v>1275</v>
      </c>
    </row>
    <row r="190" spans="1:30" hidden="1" x14ac:dyDescent="0.55000000000000004">
      <c r="A190">
        <v>3600543323</v>
      </c>
      <c r="B190">
        <v>11</v>
      </c>
      <c r="C190">
        <v>460807</v>
      </c>
      <c r="D190" t="s">
        <v>1212</v>
      </c>
      <c r="E190">
        <v>0.18</v>
      </c>
      <c r="F190">
        <v>11</v>
      </c>
      <c r="G190">
        <v>4668007</v>
      </c>
      <c r="H190">
        <v>113281517</v>
      </c>
      <c r="I190">
        <v>259907</v>
      </c>
      <c r="J190">
        <v>409307</v>
      </c>
      <c r="K190">
        <v>0</v>
      </c>
      <c r="L190">
        <v>250443</v>
      </c>
      <c r="M190">
        <v>573452</v>
      </c>
      <c r="N190">
        <v>9255992</v>
      </c>
      <c r="O190">
        <v>15099</v>
      </c>
      <c r="P190">
        <v>35969</v>
      </c>
      <c r="Q190">
        <v>0</v>
      </c>
      <c r="R190">
        <v>14624</v>
      </c>
      <c r="S190" t="s">
        <v>1213</v>
      </c>
      <c r="T190" s="4">
        <v>2E-3</v>
      </c>
      <c r="U190" t="s">
        <v>1214</v>
      </c>
      <c r="V190" s="4">
        <v>5.1000000000000004E-3</v>
      </c>
      <c r="W190" t="s">
        <v>1215</v>
      </c>
      <c r="X190" s="4">
        <v>2.2000000000000001E-3</v>
      </c>
      <c r="Y190" t="s">
        <v>1214</v>
      </c>
      <c r="Z190" s="4">
        <v>1.5E-3</v>
      </c>
      <c r="AA190" t="s">
        <v>1216</v>
      </c>
      <c r="AB190" s="4">
        <v>3.3999999999999998E-3</v>
      </c>
      <c r="AC190" t="s">
        <v>1214</v>
      </c>
      <c r="AD190" t="s">
        <v>1289</v>
      </c>
    </row>
    <row r="191" spans="1:30" x14ac:dyDescent="0.55000000000000004">
      <c r="A191">
        <v>3600588775</v>
      </c>
      <c r="B191">
        <v>2</v>
      </c>
      <c r="C191">
        <v>460807</v>
      </c>
      <c r="D191" t="s">
        <v>1212</v>
      </c>
      <c r="E191">
        <v>0.18</v>
      </c>
      <c r="F191">
        <v>11</v>
      </c>
      <c r="G191">
        <v>4715068</v>
      </c>
      <c r="H191">
        <v>113235002</v>
      </c>
      <c r="I191">
        <v>483821</v>
      </c>
      <c r="J191">
        <v>447323</v>
      </c>
      <c r="K191">
        <v>0</v>
      </c>
      <c r="L191">
        <v>223576</v>
      </c>
      <c r="M191">
        <v>536131</v>
      </c>
      <c r="N191">
        <v>9291716</v>
      </c>
      <c r="O191">
        <v>14927</v>
      </c>
      <c r="P191">
        <v>38933</v>
      </c>
      <c r="Q191">
        <v>0</v>
      </c>
      <c r="R191">
        <v>23779</v>
      </c>
      <c r="S191" t="s">
        <v>1213</v>
      </c>
      <c r="T191" s="4">
        <v>5.9999999999999995E-4</v>
      </c>
      <c r="U191" t="s">
        <v>1214</v>
      </c>
      <c r="V191" s="4">
        <v>5.4000000000000003E-3</v>
      </c>
      <c r="W191" t="s">
        <v>1215</v>
      </c>
      <c r="X191" s="4">
        <v>4.0000000000000002E-4</v>
      </c>
      <c r="Y191" t="s">
        <v>1214</v>
      </c>
      <c r="Z191" s="4">
        <v>1.5E-3</v>
      </c>
      <c r="AA191" t="s">
        <v>1216</v>
      </c>
      <c r="AB191" s="4">
        <v>1E-4</v>
      </c>
      <c r="AC191" t="s">
        <v>1214</v>
      </c>
      <c r="AD191" t="s">
        <v>1254</v>
      </c>
    </row>
    <row r="192" spans="1:30" hidden="1" x14ac:dyDescent="0.55000000000000004">
      <c r="A192">
        <v>3600603402</v>
      </c>
      <c r="B192">
        <v>6</v>
      </c>
      <c r="C192">
        <v>460807</v>
      </c>
      <c r="D192" t="s">
        <v>1212</v>
      </c>
      <c r="E192">
        <v>0.18</v>
      </c>
      <c r="F192">
        <v>11</v>
      </c>
      <c r="G192">
        <v>5568918</v>
      </c>
      <c r="H192">
        <v>112382000</v>
      </c>
      <c r="I192">
        <v>268839</v>
      </c>
      <c r="J192">
        <v>432490</v>
      </c>
      <c r="K192">
        <v>0</v>
      </c>
      <c r="L192">
        <v>256626</v>
      </c>
      <c r="M192">
        <v>560801</v>
      </c>
      <c r="N192">
        <v>9268816</v>
      </c>
      <c r="O192">
        <v>10594</v>
      </c>
      <c r="P192">
        <v>40245</v>
      </c>
      <c r="Q192">
        <v>0</v>
      </c>
      <c r="R192">
        <v>23324</v>
      </c>
      <c r="S192" t="s">
        <v>1213</v>
      </c>
      <c r="T192" s="4">
        <v>2.3E-3</v>
      </c>
      <c r="U192" t="s">
        <v>1214</v>
      </c>
      <c r="V192" s="4">
        <v>5.1000000000000004E-3</v>
      </c>
      <c r="W192" t="s">
        <v>1215</v>
      </c>
      <c r="X192" s="4">
        <v>2.2000000000000001E-3</v>
      </c>
      <c r="Y192" t="s">
        <v>1214</v>
      </c>
      <c r="Z192" s="4">
        <v>1E-3</v>
      </c>
      <c r="AA192" t="s">
        <v>1216</v>
      </c>
      <c r="AB192" s="4">
        <v>0</v>
      </c>
      <c r="AC192" t="s">
        <v>1214</v>
      </c>
      <c r="AD192" t="s">
        <v>1277</v>
      </c>
    </row>
    <row r="193" spans="1:30" hidden="1" x14ac:dyDescent="0.55000000000000004">
      <c r="A193">
        <v>3600701143</v>
      </c>
      <c r="B193">
        <v>4</v>
      </c>
      <c r="C193">
        <v>460807</v>
      </c>
      <c r="D193" t="s">
        <v>1212</v>
      </c>
      <c r="E193">
        <v>0.18</v>
      </c>
      <c r="F193">
        <v>11</v>
      </c>
      <c r="G193">
        <v>2539606</v>
      </c>
      <c r="H193">
        <v>115407175</v>
      </c>
      <c r="I193">
        <v>179426</v>
      </c>
      <c r="J193">
        <v>295947</v>
      </c>
      <c r="K193">
        <v>0</v>
      </c>
      <c r="L193">
        <v>209189</v>
      </c>
      <c r="M193">
        <v>537699</v>
      </c>
      <c r="N193">
        <v>9290001</v>
      </c>
      <c r="O193">
        <v>13219</v>
      </c>
      <c r="P193">
        <v>38300</v>
      </c>
      <c r="Q193">
        <v>0</v>
      </c>
      <c r="R193">
        <v>21891</v>
      </c>
      <c r="S193" t="s">
        <v>1213</v>
      </c>
      <c r="T193" s="4">
        <v>2.9999999999999997E-4</v>
      </c>
      <c r="U193" t="s">
        <v>1214</v>
      </c>
      <c r="V193" s="4">
        <v>5.1999999999999998E-3</v>
      </c>
      <c r="W193" t="s">
        <v>1215</v>
      </c>
      <c r="X193" s="4">
        <v>1.5E-3</v>
      </c>
      <c r="Y193" t="s">
        <v>1214</v>
      </c>
      <c r="Z193" s="4">
        <v>1.2999999999999999E-3</v>
      </c>
      <c r="AA193" t="s">
        <v>1216</v>
      </c>
      <c r="AB193" s="4">
        <v>2.5000000000000001E-3</v>
      </c>
      <c r="AC193" t="s">
        <v>1214</v>
      </c>
      <c r="AD193" t="s">
        <v>1266</v>
      </c>
    </row>
    <row r="194" spans="1:30" hidden="1" x14ac:dyDescent="0.55000000000000004">
      <c r="A194">
        <v>3600735054</v>
      </c>
      <c r="B194">
        <v>1</v>
      </c>
      <c r="C194">
        <v>460807</v>
      </c>
      <c r="D194" t="s">
        <v>1212</v>
      </c>
      <c r="E194">
        <v>0.18</v>
      </c>
      <c r="F194">
        <v>11</v>
      </c>
      <c r="G194">
        <v>5701299</v>
      </c>
      <c r="H194">
        <v>112243893</v>
      </c>
      <c r="I194">
        <v>331168</v>
      </c>
      <c r="J194">
        <v>413242</v>
      </c>
      <c r="K194">
        <v>0</v>
      </c>
      <c r="L194">
        <v>235983</v>
      </c>
      <c r="M194">
        <v>593049</v>
      </c>
      <c r="N194">
        <v>9236685</v>
      </c>
      <c r="O194">
        <v>24978</v>
      </c>
      <c r="P194">
        <v>49336</v>
      </c>
      <c r="Q194">
        <v>0</v>
      </c>
      <c r="R194">
        <v>23638</v>
      </c>
      <c r="S194" t="s">
        <v>1213</v>
      </c>
      <c r="T194" s="4">
        <v>2.5999999999999999E-3</v>
      </c>
      <c r="U194" t="s">
        <v>1214</v>
      </c>
      <c r="V194" s="4">
        <v>7.4999999999999997E-3</v>
      </c>
      <c r="W194" t="s">
        <v>1215</v>
      </c>
      <c r="X194" s="4">
        <v>2.8E-3</v>
      </c>
      <c r="Y194" t="s">
        <v>1214</v>
      </c>
      <c r="Z194" s="4">
        <v>2.5000000000000001E-3</v>
      </c>
      <c r="AA194" t="s">
        <v>1216</v>
      </c>
      <c r="AB194" s="4">
        <v>3.5000000000000001E-3</v>
      </c>
      <c r="AC194" t="s">
        <v>1214</v>
      </c>
      <c r="AD194" t="s">
        <v>1243</v>
      </c>
    </row>
    <row r="195" spans="1:30" hidden="1" x14ac:dyDescent="0.55000000000000004">
      <c r="A195">
        <v>3600754615</v>
      </c>
      <c r="B195">
        <v>7</v>
      </c>
      <c r="C195">
        <v>460807</v>
      </c>
      <c r="D195" t="s">
        <v>1212</v>
      </c>
      <c r="E195">
        <v>0.18</v>
      </c>
      <c r="F195">
        <v>11</v>
      </c>
      <c r="G195">
        <v>5347468</v>
      </c>
      <c r="H195">
        <v>112604206</v>
      </c>
      <c r="I195">
        <v>257381</v>
      </c>
      <c r="J195">
        <v>401608</v>
      </c>
      <c r="K195">
        <v>0</v>
      </c>
      <c r="L195">
        <v>239156</v>
      </c>
      <c r="M195">
        <v>569631</v>
      </c>
      <c r="N195">
        <v>9260173</v>
      </c>
      <c r="O195">
        <v>13615</v>
      </c>
      <c r="P195">
        <v>37718</v>
      </c>
      <c r="Q195">
        <v>0</v>
      </c>
      <c r="R195">
        <v>21041</v>
      </c>
      <c r="S195" t="s">
        <v>1213</v>
      </c>
      <c r="T195" s="4">
        <v>1.9E-3</v>
      </c>
      <c r="U195" t="s">
        <v>1214</v>
      </c>
      <c r="V195" s="4">
        <v>5.1999999999999998E-3</v>
      </c>
      <c r="W195" t="s">
        <v>1215</v>
      </c>
      <c r="X195" s="4">
        <v>2.0999999999999999E-3</v>
      </c>
      <c r="Y195" t="s">
        <v>1214</v>
      </c>
      <c r="Z195" s="4">
        <v>1.2999999999999999E-3</v>
      </c>
      <c r="AA195" t="s">
        <v>1216</v>
      </c>
      <c r="AB195" s="4">
        <v>3.3999999999999998E-3</v>
      </c>
      <c r="AC195" t="s">
        <v>1214</v>
      </c>
      <c r="AD195" t="s">
        <v>1266</v>
      </c>
    </row>
    <row r="196" spans="1:30" hidden="1" x14ac:dyDescent="0.55000000000000004">
      <c r="A196">
        <v>3600802936</v>
      </c>
      <c r="B196">
        <v>14</v>
      </c>
      <c r="C196">
        <v>460807</v>
      </c>
      <c r="D196" t="s">
        <v>1212</v>
      </c>
      <c r="E196">
        <v>0.18</v>
      </c>
      <c r="F196">
        <v>11</v>
      </c>
      <c r="G196">
        <v>5126500</v>
      </c>
      <c r="H196">
        <v>112826166</v>
      </c>
      <c r="I196">
        <v>301470</v>
      </c>
      <c r="J196">
        <v>401554</v>
      </c>
      <c r="K196">
        <v>0</v>
      </c>
      <c r="L196">
        <v>239519</v>
      </c>
      <c r="M196">
        <v>548299</v>
      </c>
      <c r="N196">
        <v>9281291</v>
      </c>
      <c r="O196">
        <v>10276</v>
      </c>
      <c r="P196">
        <v>42465</v>
      </c>
      <c r="Q196">
        <v>0</v>
      </c>
      <c r="R196">
        <v>24243</v>
      </c>
      <c r="S196" t="s">
        <v>1213</v>
      </c>
      <c r="T196" s="4">
        <v>2.3E-3</v>
      </c>
      <c r="U196" t="s">
        <v>1214</v>
      </c>
      <c r="V196" s="4">
        <v>5.3E-3</v>
      </c>
      <c r="W196" t="s">
        <v>1215</v>
      </c>
      <c r="X196" s="4">
        <v>2.5000000000000001E-3</v>
      </c>
      <c r="Y196" t="s">
        <v>1214</v>
      </c>
      <c r="Z196" s="4">
        <v>1E-3</v>
      </c>
      <c r="AA196" t="s">
        <v>1216</v>
      </c>
      <c r="AB196" s="4">
        <v>3.3999999999999998E-3</v>
      </c>
      <c r="AC196" t="s">
        <v>1214</v>
      </c>
      <c r="AD196" t="s">
        <v>1237</v>
      </c>
    </row>
    <row r="197" spans="1:30" hidden="1" x14ac:dyDescent="0.55000000000000004">
      <c r="A197">
        <v>3600815242</v>
      </c>
      <c r="B197">
        <v>15</v>
      </c>
      <c r="C197">
        <v>460807</v>
      </c>
      <c r="D197" t="s">
        <v>1212</v>
      </c>
      <c r="E197">
        <v>0.18</v>
      </c>
      <c r="F197">
        <v>11</v>
      </c>
      <c r="G197">
        <v>5056582</v>
      </c>
      <c r="H197">
        <v>112896403</v>
      </c>
      <c r="I197">
        <v>418087</v>
      </c>
      <c r="J197">
        <v>492650</v>
      </c>
      <c r="K197">
        <v>0</v>
      </c>
      <c r="L197">
        <v>264678</v>
      </c>
      <c r="M197">
        <v>587815</v>
      </c>
      <c r="N197">
        <v>9241791</v>
      </c>
      <c r="O197">
        <v>21117</v>
      </c>
      <c r="P197">
        <v>47599</v>
      </c>
      <c r="Q197">
        <v>0</v>
      </c>
      <c r="R197">
        <v>21524</v>
      </c>
      <c r="S197" t="s">
        <v>1213</v>
      </c>
      <c r="T197" s="4">
        <v>4.0000000000000002E-4</v>
      </c>
      <c r="U197" t="s">
        <v>1214</v>
      </c>
      <c r="V197" s="4">
        <v>6.8999999999999999E-3</v>
      </c>
      <c r="W197" t="s">
        <v>1215</v>
      </c>
      <c r="X197" s="4">
        <v>3.5000000000000001E-3</v>
      </c>
      <c r="Y197" t="s">
        <v>1214</v>
      </c>
      <c r="Z197" s="4">
        <v>2.0999999999999999E-3</v>
      </c>
      <c r="AA197" t="s">
        <v>1216</v>
      </c>
      <c r="AB197" s="4">
        <v>5.0000000000000001E-4</v>
      </c>
      <c r="AC197" t="s">
        <v>1214</v>
      </c>
      <c r="AD197" t="s">
        <v>1290</v>
      </c>
    </row>
    <row r="198" spans="1:30" hidden="1" x14ac:dyDescent="0.55000000000000004">
      <c r="A198">
        <v>3600833595</v>
      </c>
      <c r="B198">
        <v>16</v>
      </c>
      <c r="C198">
        <v>460808</v>
      </c>
      <c r="D198" t="s">
        <v>1212</v>
      </c>
      <c r="E198">
        <v>0.18</v>
      </c>
      <c r="F198">
        <v>11</v>
      </c>
      <c r="G198">
        <v>4972216</v>
      </c>
      <c r="H198">
        <v>112973223</v>
      </c>
      <c r="I198">
        <v>258775</v>
      </c>
      <c r="J198">
        <v>416463</v>
      </c>
      <c r="K198">
        <v>0</v>
      </c>
      <c r="L198">
        <v>247326</v>
      </c>
      <c r="M198">
        <v>562405</v>
      </c>
      <c r="N198">
        <v>9267294</v>
      </c>
      <c r="O198">
        <v>12722</v>
      </c>
      <c r="P198">
        <v>40538</v>
      </c>
      <c r="Q198">
        <v>0</v>
      </c>
      <c r="R198">
        <v>21301</v>
      </c>
      <c r="S198" t="s">
        <v>1213</v>
      </c>
      <c r="T198" s="4">
        <v>2E-3</v>
      </c>
      <c r="U198" t="s">
        <v>1214</v>
      </c>
      <c r="V198" s="4">
        <v>5.4000000000000003E-3</v>
      </c>
      <c r="W198" t="s">
        <v>1215</v>
      </c>
      <c r="X198" s="4">
        <v>2.0999999999999999E-3</v>
      </c>
      <c r="Y198" t="s">
        <v>1214</v>
      </c>
      <c r="Z198" s="4">
        <v>1.1999999999999999E-3</v>
      </c>
      <c r="AA198" t="s">
        <v>1216</v>
      </c>
      <c r="AB198" s="4">
        <v>3.5000000000000001E-3</v>
      </c>
      <c r="AC198" t="s">
        <v>1214</v>
      </c>
      <c r="AD198" t="s">
        <v>1283</v>
      </c>
    </row>
    <row r="199" spans="1:30" hidden="1" x14ac:dyDescent="0.55000000000000004">
      <c r="A199">
        <v>3600908800</v>
      </c>
      <c r="B199">
        <v>10</v>
      </c>
      <c r="C199">
        <v>460807</v>
      </c>
      <c r="D199" t="s">
        <v>1212</v>
      </c>
      <c r="E199">
        <v>0.18</v>
      </c>
      <c r="F199">
        <v>11</v>
      </c>
      <c r="G199">
        <v>5305149</v>
      </c>
      <c r="H199">
        <v>112646485</v>
      </c>
      <c r="I199">
        <v>279136</v>
      </c>
      <c r="J199">
        <v>441818</v>
      </c>
      <c r="K199">
        <v>0</v>
      </c>
      <c r="L199">
        <v>253652</v>
      </c>
      <c r="M199">
        <v>548021</v>
      </c>
      <c r="N199">
        <v>9281814</v>
      </c>
      <c r="O199">
        <v>9523</v>
      </c>
      <c r="P199">
        <v>38425</v>
      </c>
      <c r="Q199">
        <v>0</v>
      </c>
      <c r="R199">
        <v>21769</v>
      </c>
      <c r="S199" t="s">
        <v>1213</v>
      </c>
      <c r="T199" s="4">
        <v>2.3999999999999998E-3</v>
      </c>
      <c r="U199" t="s">
        <v>1214</v>
      </c>
      <c r="V199" s="4">
        <v>4.7999999999999996E-3</v>
      </c>
      <c r="W199" t="s">
        <v>1215</v>
      </c>
      <c r="X199" s="4">
        <v>2.3E-3</v>
      </c>
      <c r="Y199" t="s">
        <v>1214</v>
      </c>
      <c r="Z199" s="4">
        <v>8.9999999999999998E-4</v>
      </c>
      <c r="AA199" t="s">
        <v>1216</v>
      </c>
      <c r="AB199" s="4">
        <v>1E-4</v>
      </c>
      <c r="AC199" t="s">
        <v>1214</v>
      </c>
      <c r="AD199" t="s">
        <v>1254</v>
      </c>
    </row>
    <row r="200" spans="1:30" hidden="1" x14ac:dyDescent="0.55000000000000004">
      <c r="A200">
        <v>3600947132</v>
      </c>
      <c r="B200">
        <v>12</v>
      </c>
      <c r="C200">
        <v>460807</v>
      </c>
      <c r="D200" t="s">
        <v>1212</v>
      </c>
      <c r="E200">
        <v>0.18</v>
      </c>
      <c r="F200">
        <v>11</v>
      </c>
      <c r="G200">
        <v>2603218</v>
      </c>
      <c r="H200">
        <v>115353545</v>
      </c>
      <c r="I200">
        <v>183865</v>
      </c>
      <c r="J200">
        <v>290060</v>
      </c>
      <c r="K200">
        <v>0</v>
      </c>
      <c r="L200">
        <v>212816</v>
      </c>
      <c r="M200">
        <v>558352</v>
      </c>
      <c r="N200">
        <v>9271614</v>
      </c>
      <c r="O200">
        <v>10326</v>
      </c>
      <c r="P200">
        <v>42720</v>
      </c>
      <c r="Q200">
        <v>0</v>
      </c>
      <c r="R200">
        <v>27570</v>
      </c>
      <c r="S200" t="s">
        <v>1213</v>
      </c>
      <c r="T200" s="4">
        <v>2.9999999999999997E-4</v>
      </c>
      <c r="U200" t="s">
        <v>1214</v>
      </c>
      <c r="V200" s="4">
        <v>5.3E-3</v>
      </c>
      <c r="W200" t="s">
        <v>1215</v>
      </c>
      <c r="X200" s="4">
        <v>1.5E-3</v>
      </c>
      <c r="Y200" t="s">
        <v>1214</v>
      </c>
      <c r="Z200" s="4">
        <v>1E-3</v>
      </c>
      <c r="AA200" t="s">
        <v>1216</v>
      </c>
      <c r="AB200" s="4">
        <v>2.3999999999999998E-3</v>
      </c>
      <c r="AC200" t="s">
        <v>1214</v>
      </c>
      <c r="AD200" t="s">
        <v>1237</v>
      </c>
    </row>
    <row r="201" spans="1:30" hidden="1" x14ac:dyDescent="0.55000000000000004">
      <c r="A201">
        <v>3601061322</v>
      </c>
      <c r="B201">
        <v>9</v>
      </c>
      <c r="C201">
        <v>460807</v>
      </c>
      <c r="D201" t="s">
        <v>1212</v>
      </c>
      <c r="E201">
        <v>0.18</v>
      </c>
      <c r="F201">
        <v>11</v>
      </c>
      <c r="G201">
        <v>5201944</v>
      </c>
      <c r="H201">
        <v>112750207</v>
      </c>
      <c r="I201">
        <v>369288</v>
      </c>
      <c r="J201">
        <v>426192</v>
      </c>
      <c r="K201">
        <v>0</v>
      </c>
      <c r="L201">
        <v>241328</v>
      </c>
      <c r="M201">
        <v>620893</v>
      </c>
      <c r="N201">
        <v>9208737</v>
      </c>
      <c r="O201">
        <v>82709</v>
      </c>
      <c r="P201">
        <v>53189</v>
      </c>
      <c r="Q201">
        <v>0</v>
      </c>
      <c r="R201">
        <v>16865</v>
      </c>
      <c r="S201" t="s">
        <v>1213</v>
      </c>
      <c r="T201" s="4">
        <v>3.0999999999999999E-3</v>
      </c>
      <c r="U201" t="s">
        <v>1214</v>
      </c>
      <c r="V201" s="4">
        <v>1.38E-2</v>
      </c>
      <c r="W201" t="s">
        <v>1215</v>
      </c>
      <c r="X201" s="4">
        <v>3.0999999999999999E-3</v>
      </c>
      <c r="Y201" t="s">
        <v>1214</v>
      </c>
      <c r="Z201" s="4">
        <v>8.3999999999999995E-3</v>
      </c>
      <c r="AA201" t="s">
        <v>1216</v>
      </c>
      <c r="AB201" s="4">
        <v>3.5999999999999999E-3</v>
      </c>
      <c r="AC201" t="s">
        <v>1214</v>
      </c>
      <c r="AD201" t="s">
        <v>1242</v>
      </c>
    </row>
    <row r="202" spans="1:30" hidden="1" x14ac:dyDescent="0.55000000000000004">
      <c r="A202">
        <v>3601067975</v>
      </c>
      <c r="B202">
        <v>5</v>
      </c>
      <c r="C202">
        <v>460807</v>
      </c>
      <c r="D202" t="s">
        <v>1212</v>
      </c>
      <c r="E202">
        <v>0.18</v>
      </c>
      <c r="F202">
        <v>11</v>
      </c>
      <c r="G202">
        <v>4647785</v>
      </c>
      <c r="H202">
        <v>113304744</v>
      </c>
      <c r="I202">
        <v>347854</v>
      </c>
      <c r="J202">
        <v>422669</v>
      </c>
      <c r="K202">
        <v>0</v>
      </c>
      <c r="L202">
        <v>237900</v>
      </c>
      <c r="M202">
        <v>570743</v>
      </c>
      <c r="N202">
        <v>9259045</v>
      </c>
      <c r="O202">
        <v>15039</v>
      </c>
      <c r="P202">
        <v>42442</v>
      </c>
      <c r="Q202">
        <v>0</v>
      </c>
      <c r="R202">
        <v>23493</v>
      </c>
      <c r="S202" t="s">
        <v>1213</v>
      </c>
      <c r="T202" s="4">
        <v>2.8E-3</v>
      </c>
      <c r="U202" t="s">
        <v>1214</v>
      </c>
      <c r="V202" s="4">
        <v>5.7999999999999996E-3</v>
      </c>
      <c r="W202" t="s">
        <v>1215</v>
      </c>
      <c r="X202" s="4">
        <v>2.8999999999999998E-3</v>
      </c>
      <c r="Y202" t="s">
        <v>1214</v>
      </c>
      <c r="Z202" s="4">
        <v>1.5E-3</v>
      </c>
      <c r="AA202" t="s">
        <v>1216</v>
      </c>
      <c r="AB202" s="4">
        <v>3.5000000000000001E-3</v>
      </c>
      <c r="AC202" t="s">
        <v>1214</v>
      </c>
      <c r="AD202" t="s">
        <v>1237</v>
      </c>
    </row>
    <row r="203" spans="1:30" hidden="1" x14ac:dyDescent="0.55000000000000004">
      <c r="A203">
        <v>3601169708</v>
      </c>
      <c r="B203">
        <v>17</v>
      </c>
      <c r="C203">
        <v>460808</v>
      </c>
      <c r="D203" t="s">
        <v>1212</v>
      </c>
      <c r="E203">
        <v>0.18</v>
      </c>
      <c r="F203">
        <v>11</v>
      </c>
      <c r="G203">
        <v>4873063</v>
      </c>
      <c r="H203">
        <v>113082121</v>
      </c>
      <c r="I203">
        <v>273740</v>
      </c>
      <c r="J203">
        <v>420320</v>
      </c>
      <c r="K203">
        <v>0</v>
      </c>
      <c r="L203">
        <v>256591</v>
      </c>
      <c r="M203">
        <v>568453</v>
      </c>
      <c r="N203">
        <v>9261386</v>
      </c>
      <c r="O203">
        <v>14355</v>
      </c>
      <c r="P203">
        <v>39626</v>
      </c>
      <c r="Q203">
        <v>0</v>
      </c>
      <c r="R203">
        <v>22437</v>
      </c>
      <c r="S203" t="s">
        <v>1213</v>
      </c>
      <c r="T203" s="4">
        <v>2.2000000000000001E-3</v>
      </c>
      <c r="U203" t="s">
        <v>1214</v>
      </c>
      <c r="V203" s="4">
        <v>5.4000000000000003E-3</v>
      </c>
      <c r="W203" t="s">
        <v>1215</v>
      </c>
      <c r="X203" s="4">
        <v>2.3E-3</v>
      </c>
      <c r="Y203" t="s">
        <v>1214</v>
      </c>
      <c r="Z203" s="4">
        <v>1.4E-3</v>
      </c>
      <c r="AA203" t="s">
        <v>1216</v>
      </c>
      <c r="AB203" s="4">
        <v>3.5000000000000001E-3</v>
      </c>
      <c r="AC203" t="s">
        <v>1214</v>
      </c>
      <c r="AD203" t="s">
        <v>1277</v>
      </c>
    </row>
    <row r="204" spans="1:30" hidden="1" x14ac:dyDescent="0.55000000000000004">
      <c r="A204">
        <v>3601236257</v>
      </c>
      <c r="B204">
        <v>13</v>
      </c>
      <c r="C204">
        <v>460807</v>
      </c>
      <c r="D204" t="s">
        <v>1212</v>
      </c>
      <c r="E204">
        <v>0.18</v>
      </c>
      <c r="F204">
        <v>11</v>
      </c>
      <c r="G204">
        <v>5777510</v>
      </c>
      <c r="H204">
        <v>112177510</v>
      </c>
      <c r="I204">
        <v>539898</v>
      </c>
      <c r="J204">
        <v>556052</v>
      </c>
      <c r="K204">
        <v>0</v>
      </c>
      <c r="L204">
        <v>263109</v>
      </c>
      <c r="M204">
        <v>552594</v>
      </c>
      <c r="N204">
        <v>9276692</v>
      </c>
      <c r="O204">
        <v>9679</v>
      </c>
      <c r="P204">
        <v>41112</v>
      </c>
      <c r="Q204">
        <v>0</v>
      </c>
      <c r="R204">
        <v>24840</v>
      </c>
      <c r="S204" t="s">
        <v>1213</v>
      </c>
      <c r="T204" s="4">
        <v>2E-3</v>
      </c>
      <c r="U204" t="s">
        <v>1214</v>
      </c>
      <c r="V204" s="4">
        <v>5.1000000000000004E-3</v>
      </c>
      <c r="W204" t="s">
        <v>1215</v>
      </c>
      <c r="X204" s="4">
        <v>8.9999999999999998E-4</v>
      </c>
      <c r="Y204" t="s">
        <v>1214</v>
      </c>
      <c r="Z204" s="4">
        <v>8.9999999999999998E-4</v>
      </c>
      <c r="AA204" t="s">
        <v>1216</v>
      </c>
      <c r="AB204" s="4">
        <v>1E-3</v>
      </c>
      <c r="AC204" t="s">
        <v>1214</v>
      </c>
      <c r="AD204" t="s">
        <v>1283</v>
      </c>
    </row>
    <row r="205" spans="1:30" hidden="1" x14ac:dyDescent="0.55000000000000004">
      <c r="A205">
        <v>3601252055</v>
      </c>
      <c r="B205">
        <v>3</v>
      </c>
      <c r="C205">
        <v>460807</v>
      </c>
      <c r="D205" t="s">
        <v>1212</v>
      </c>
      <c r="E205">
        <v>0.18</v>
      </c>
      <c r="F205">
        <v>11</v>
      </c>
      <c r="G205">
        <v>5791254</v>
      </c>
      <c r="H205">
        <v>112163711</v>
      </c>
      <c r="I205">
        <v>421502</v>
      </c>
      <c r="J205">
        <v>530453</v>
      </c>
      <c r="K205">
        <v>0</v>
      </c>
      <c r="L205">
        <v>281630</v>
      </c>
      <c r="M205">
        <v>554749</v>
      </c>
      <c r="N205">
        <v>9274989</v>
      </c>
      <c r="O205">
        <v>12236</v>
      </c>
      <c r="P205">
        <v>37284</v>
      </c>
      <c r="Q205">
        <v>0</v>
      </c>
      <c r="R205">
        <v>20117</v>
      </c>
      <c r="S205" t="s">
        <v>1213</v>
      </c>
      <c r="T205" s="4">
        <v>6.9999999999999999E-4</v>
      </c>
      <c r="U205" t="s">
        <v>1214</v>
      </c>
      <c r="V205" s="4">
        <v>5.0000000000000001E-3</v>
      </c>
      <c r="W205" t="s">
        <v>1215</v>
      </c>
      <c r="X205" s="4">
        <v>3.5000000000000001E-3</v>
      </c>
      <c r="Y205" t="s">
        <v>1214</v>
      </c>
      <c r="Z205" s="4">
        <v>1.1999999999999999E-3</v>
      </c>
      <c r="AA205" t="s">
        <v>1216</v>
      </c>
      <c r="AB205" s="4">
        <v>8.0000000000000004E-4</v>
      </c>
      <c r="AC205" t="s">
        <v>1214</v>
      </c>
      <c r="AD205" t="s">
        <v>1265</v>
      </c>
    </row>
    <row r="206" spans="1:30" hidden="1" x14ac:dyDescent="0.55000000000000004">
      <c r="A206">
        <v>3900426757</v>
      </c>
      <c r="B206">
        <v>8</v>
      </c>
      <c r="C206">
        <v>499207</v>
      </c>
      <c r="D206" t="s">
        <v>1212</v>
      </c>
      <c r="E206">
        <v>0.18</v>
      </c>
      <c r="F206">
        <v>12</v>
      </c>
      <c r="G206">
        <v>5942711</v>
      </c>
      <c r="H206">
        <v>121833055</v>
      </c>
      <c r="I206">
        <v>301903</v>
      </c>
      <c r="J206">
        <v>482729</v>
      </c>
      <c r="K206">
        <v>0</v>
      </c>
      <c r="L206">
        <v>276985</v>
      </c>
      <c r="M206">
        <v>578981</v>
      </c>
      <c r="N206">
        <v>9250895</v>
      </c>
      <c r="O206">
        <v>15068</v>
      </c>
      <c r="P206">
        <v>35876</v>
      </c>
      <c r="Q206">
        <v>0</v>
      </c>
      <c r="R206">
        <v>14149</v>
      </c>
      <c r="S206" t="s">
        <v>1213</v>
      </c>
      <c r="T206" s="4">
        <v>2.7000000000000001E-3</v>
      </c>
      <c r="U206" t="s">
        <v>1214</v>
      </c>
      <c r="V206" s="4">
        <v>5.1000000000000004E-3</v>
      </c>
      <c r="W206" t="s">
        <v>1215</v>
      </c>
      <c r="X206" s="4">
        <v>2.3E-3</v>
      </c>
      <c r="Y206" t="s">
        <v>1214</v>
      </c>
      <c r="Z206" s="4">
        <v>1.5E-3</v>
      </c>
      <c r="AA206" t="s">
        <v>1216</v>
      </c>
      <c r="AB206" s="4">
        <v>4.0000000000000002E-4</v>
      </c>
      <c r="AC206" t="s">
        <v>1214</v>
      </c>
      <c r="AD206" t="s">
        <v>1289</v>
      </c>
    </row>
    <row r="207" spans="1:30" hidden="1" x14ac:dyDescent="0.55000000000000004">
      <c r="A207">
        <v>3900544472</v>
      </c>
      <c r="B207">
        <v>11</v>
      </c>
      <c r="C207">
        <v>499207</v>
      </c>
      <c r="D207" t="s">
        <v>1212</v>
      </c>
      <c r="E207">
        <v>0.18</v>
      </c>
      <c r="F207">
        <v>12</v>
      </c>
      <c r="G207">
        <v>5233439</v>
      </c>
      <c r="H207">
        <v>122546135</v>
      </c>
      <c r="I207">
        <v>274974</v>
      </c>
      <c r="J207">
        <v>447392</v>
      </c>
      <c r="K207">
        <v>0</v>
      </c>
      <c r="L207">
        <v>269292</v>
      </c>
      <c r="M207">
        <v>565429</v>
      </c>
      <c r="N207">
        <v>9264618</v>
      </c>
      <c r="O207">
        <v>15067</v>
      </c>
      <c r="P207">
        <v>38085</v>
      </c>
      <c r="Q207">
        <v>0</v>
      </c>
      <c r="R207">
        <v>18849</v>
      </c>
      <c r="S207" t="s">
        <v>1213</v>
      </c>
      <c r="T207" s="4">
        <v>2.2000000000000001E-3</v>
      </c>
      <c r="U207" t="s">
        <v>1214</v>
      </c>
      <c r="V207" s="4">
        <v>5.4000000000000003E-3</v>
      </c>
      <c r="W207" t="s">
        <v>1215</v>
      </c>
      <c r="X207" s="4">
        <v>2.0999999999999999E-3</v>
      </c>
      <c r="Y207" t="s">
        <v>1214</v>
      </c>
      <c r="Z207" s="4">
        <v>1.5E-3</v>
      </c>
      <c r="AA207" t="s">
        <v>1216</v>
      </c>
      <c r="AB207" s="4">
        <v>1E-4</v>
      </c>
      <c r="AC207" t="s">
        <v>1214</v>
      </c>
      <c r="AD207" t="s">
        <v>1266</v>
      </c>
    </row>
    <row r="208" spans="1:30" x14ac:dyDescent="0.55000000000000004">
      <c r="A208">
        <v>3900589922</v>
      </c>
      <c r="B208">
        <v>2</v>
      </c>
      <c r="C208">
        <v>499207</v>
      </c>
      <c r="D208" t="s">
        <v>1212</v>
      </c>
      <c r="E208">
        <v>0.18</v>
      </c>
      <c r="F208">
        <v>12</v>
      </c>
      <c r="G208">
        <v>5241906</v>
      </c>
      <c r="H208">
        <v>122536012</v>
      </c>
      <c r="I208">
        <v>495263</v>
      </c>
      <c r="J208">
        <v>480651</v>
      </c>
      <c r="K208">
        <v>0</v>
      </c>
      <c r="L208">
        <v>237559</v>
      </c>
      <c r="M208">
        <v>526835</v>
      </c>
      <c r="N208">
        <v>9301010</v>
      </c>
      <c r="O208">
        <v>11442</v>
      </c>
      <c r="P208">
        <v>33328</v>
      </c>
      <c r="Q208">
        <v>0</v>
      </c>
      <c r="R208">
        <v>13983</v>
      </c>
      <c r="S208" t="s">
        <v>1213</v>
      </c>
      <c r="T208" s="4">
        <v>8.9999999999999998E-4</v>
      </c>
      <c r="U208" t="s">
        <v>1214</v>
      </c>
      <c r="V208" s="4">
        <v>4.4999999999999997E-3</v>
      </c>
      <c r="W208" t="s">
        <v>1215</v>
      </c>
      <c r="X208" s="4">
        <v>5.0000000000000001E-4</v>
      </c>
      <c r="Y208" t="s">
        <v>1214</v>
      </c>
      <c r="Z208" s="4">
        <v>1.1000000000000001E-3</v>
      </c>
      <c r="AA208" t="s">
        <v>1216</v>
      </c>
      <c r="AB208" s="4">
        <v>4.0000000000000002E-4</v>
      </c>
      <c r="AC208" t="s">
        <v>1214</v>
      </c>
      <c r="AD208" t="s">
        <v>1282</v>
      </c>
    </row>
    <row r="209" spans="1:30" hidden="1" x14ac:dyDescent="0.55000000000000004">
      <c r="A209">
        <v>3900604622</v>
      </c>
      <c r="B209">
        <v>6</v>
      </c>
      <c r="C209">
        <v>499207</v>
      </c>
      <c r="D209" t="s">
        <v>1212</v>
      </c>
      <c r="E209">
        <v>0.18</v>
      </c>
      <c r="F209">
        <v>12</v>
      </c>
      <c r="G209">
        <v>6127772</v>
      </c>
      <c r="H209">
        <v>121652787</v>
      </c>
      <c r="I209">
        <v>280088</v>
      </c>
      <c r="J209">
        <v>465326</v>
      </c>
      <c r="K209">
        <v>0</v>
      </c>
      <c r="L209">
        <v>272079</v>
      </c>
      <c r="M209">
        <v>558851</v>
      </c>
      <c r="N209">
        <v>9270787</v>
      </c>
      <c r="O209">
        <v>11249</v>
      </c>
      <c r="P209">
        <v>32836</v>
      </c>
      <c r="Q209">
        <v>0</v>
      </c>
      <c r="R209">
        <v>15453</v>
      </c>
      <c r="S209" t="s">
        <v>1213</v>
      </c>
      <c r="T209" s="4">
        <v>2.3999999999999998E-3</v>
      </c>
      <c r="U209" t="s">
        <v>1214</v>
      </c>
      <c r="V209" s="4">
        <v>4.4000000000000003E-3</v>
      </c>
      <c r="W209" t="s">
        <v>1215</v>
      </c>
      <c r="X209" s="4">
        <v>2.0999999999999999E-3</v>
      </c>
      <c r="Y209" t="s">
        <v>1214</v>
      </c>
      <c r="Z209" s="4">
        <v>1.1000000000000001E-3</v>
      </c>
      <c r="AA209" t="s">
        <v>1216</v>
      </c>
      <c r="AB209" s="4">
        <v>2.0000000000000001E-4</v>
      </c>
      <c r="AC209" t="s">
        <v>1214</v>
      </c>
      <c r="AD209" t="s">
        <v>1282</v>
      </c>
    </row>
    <row r="210" spans="1:30" hidden="1" x14ac:dyDescent="0.55000000000000004">
      <c r="A210">
        <v>3900701910</v>
      </c>
      <c r="B210">
        <v>4</v>
      </c>
      <c r="C210">
        <v>499207</v>
      </c>
      <c r="D210" t="s">
        <v>1212</v>
      </c>
      <c r="E210">
        <v>0.18</v>
      </c>
      <c r="F210">
        <v>12</v>
      </c>
      <c r="G210">
        <v>3062387</v>
      </c>
      <c r="H210">
        <v>124712131</v>
      </c>
      <c r="I210">
        <v>189182</v>
      </c>
      <c r="J210">
        <v>330061</v>
      </c>
      <c r="K210">
        <v>0</v>
      </c>
      <c r="L210">
        <v>224328</v>
      </c>
      <c r="M210">
        <v>522778</v>
      </c>
      <c r="N210">
        <v>9304956</v>
      </c>
      <c r="O210">
        <v>9756</v>
      </c>
      <c r="P210">
        <v>34114</v>
      </c>
      <c r="Q210">
        <v>0</v>
      </c>
      <c r="R210">
        <v>15139</v>
      </c>
      <c r="S210" t="s">
        <v>1213</v>
      </c>
      <c r="T210" s="4">
        <v>6.9999999999999999E-4</v>
      </c>
      <c r="U210" t="s">
        <v>1214</v>
      </c>
      <c r="V210" s="4">
        <v>4.4000000000000003E-3</v>
      </c>
      <c r="W210" t="s">
        <v>1215</v>
      </c>
      <c r="X210" s="4">
        <v>1.4E-3</v>
      </c>
      <c r="Y210" t="s">
        <v>1214</v>
      </c>
      <c r="Z210" s="4">
        <v>8.9999999999999998E-4</v>
      </c>
      <c r="AA210" t="s">
        <v>1216</v>
      </c>
      <c r="AB210" s="4">
        <v>2.5000000000000001E-3</v>
      </c>
      <c r="AC210" t="s">
        <v>1214</v>
      </c>
      <c r="AD210" t="s">
        <v>1280</v>
      </c>
    </row>
    <row r="211" spans="1:30" hidden="1" x14ac:dyDescent="0.55000000000000004">
      <c r="A211">
        <v>3900736183</v>
      </c>
      <c r="B211">
        <v>1</v>
      </c>
      <c r="C211">
        <v>499207</v>
      </c>
      <c r="D211" t="s">
        <v>1212</v>
      </c>
      <c r="E211">
        <v>0.18</v>
      </c>
      <c r="F211">
        <v>12</v>
      </c>
      <c r="G211">
        <v>6277173</v>
      </c>
      <c r="H211">
        <v>121498036</v>
      </c>
      <c r="I211">
        <v>341965</v>
      </c>
      <c r="J211">
        <v>454731</v>
      </c>
      <c r="K211">
        <v>0</v>
      </c>
      <c r="L211">
        <v>259008</v>
      </c>
      <c r="M211">
        <v>575871</v>
      </c>
      <c r="N211">
        <v>9254143</v>
      </c>
      <c r="O211">
        <v>10797</v>
      </c>
      <c r="P211">
        <v>41489</v>
      </c>
      <c r="Q211">
        <v>0</v>
      </c>
      <c r="R211">
        <v>23025</v>
      </c>
      <c r="S211" t="s">
        <v>1213</v>
      </c>
      <c r="T211" s="4">
        <v>2.8E-3</v>
      </c>
      <c r="U211" t="s">
        <v>1214</v>
      </c>
      <c r="V211" s="4">
        <v>5.3E-3</v>
      </c>
      <c r="W211" t="s">
        <v>1215</v>
      </c>
      <c r="X211" s="4">
        <v>2.5999999999999999E-3</v>
      </c>
      <c r="Y211" t="s">
        <v>1214</v>
      </c>
      <c r="Z211" s="4">
        <v>1E-3</v>
      </c>
      <c r="AA211" t="s">
        <v>1216</v>
      </c>
      <c r="AB211" s="4">
        <v>1E-4</v>
      </c>
      <c r="AC211" t="s">
        <v>1214</v>
      </c>
      <c r="AD211" t="s">
        <v>1255</v>
      </c>
    </row>
    <row r="212" spans="1:30" hidden="1" x14ac:dyDescent="0.55000000000000004">
      <c r="A212">
        <v>3900755725</v>
      </c>
      <c r="B212">
        <v>7</v>
      </c>
      <c r="C212">
        <v>499207</v>
      </c>
      <c r="D212" t="s">
        <v>1212</v>
      </c>
      <c r="E212">
        <v>0.18</v>
      </c>
      <c r="F212">
        <v>12</v>
      </c>
      <c r="G212">
        <v>5920198</v>
      </c>
      <c r="H212">
        <v>121861323</v>
      </c>
      <c r="I212">
        <v>270431</v>
      </c>
      <c r="J212">
        <v>436493</v>
      </c>
      <c r="K212">
        <v>0</v>
      </c>
      <c r="L212">
        <v>254747</v>
      </c>
      <c r="M212">
        <v>572727</v>
      </c>
      <c r="N212">
        <v>9257117</v>
      </c>
      <c r="O212">
        <v>13050</v>
      </c>
      <c r="P212">
        <v>34885</v>
      </c>
      <c r="Q212">
        <v>0</v>
      </c>
      <c r="R212">
        <v>15591</v>
      </c>
      <c r="S212" t="s">
        <v>1213</v>
      </c>
      <c r="T212" s="4">
        <v>2.0999999999999999E-3</v>
      </c>
      <c r="U212" t="s">
        <v>1214</v>
      </c>
      <c r="V212" s="4">
        <v>4.7999999999999996E-3</v>
      </c>
      <c r="W212" t="s">
        <v>1215</v>
      </c>
      <c r="X212" s="4">
        <v>2.0999999999999999E-3</v>
      </c>
      <c r="Y212" t="s">
        <v>1214</v>
      </c>
      <c r="Z212" s="4">
        <v>1.2999999999999999E-3</v>
      </c>
      <c r="AA212" t="s">
        <v>1216</v>
      </c>
      <c r="AB212" s="4">
        <v>0</v>
      </c>
      <c r="AC212" t="s">
        <v>1214</v>
      </c>
      <c r="AD212" t="s">
        <v>1259</v>
      </c>
    </row>
    <row r="213" spans="1:30" hidden="1" x14ac:dyDescent="0.55000000000000004">
      <c r="A213">
        <v>3900804073</v>
      </c>
      <c r="B213">
        <v>14</v>
      </c>
      <c r="C213">
        <v>499207</v>
      </c>
      <c r="D213" t="s">
        <v>1212</v>
      </c>
      <c r="E213">
        <v>0.18</v>
      </c>
      <c r="F213">
        <v>12</v>
      </c>
      <c r="G213">
        <v>5689803</v>
      </c>
      <c r="H213">
        <v>122092900</v>
      </c>
      <c r="I213">
        <v>315338</v>
      </c>
      <c r="J213">
        <v>436930</v>
      </c>
      <c r="K213">
        <v>0</v>
      </c>
      <c r="L213">
        <v>255375</v>
      </c>
      <c r="M213">
        <v>563300</v>
      </c>
      <c r="N213">
        <v>9266734</v>
      </c>
      <c r="O213">
        <v>13868</v>
      </c>
      <c r="P213">
        <v>35376</v>
      </c>
      <c r="Q213">
        <v>0</v>
      </c>
      <c r="R213">
        <v>15856</v>
      </c>
      <c r="S213" t="s">
        <v>1213</v>
      </c>
      <c r="T213" s="4">
        <v>2.5000000000000001E-3</v>
      </c>
      <c r="U213" t="s">
        <v>1214</v>
      </c>
      <c r="V213" s="4">
        <v>5.0000000000000001E-3</v>
      </c>
      <c r="W213" t="s">
        <v>1215</v>
      </c>
      <c r="X213" s="4">
        <v>2.3999999999999998E-3</v>
      </c>
      <c r="Y213" t="s">
        <v>1214</v>
      </c>
      <c r="Z213" s="4">
        <v>1.4E-3</v>
      </c>
      <c r="AA213" t="s">
        <v>1216</v>
      </c>
      <c r="AB213" s="4">
        <v>0</v>
      </c>
      <c r="AC213" t="s">
        <v>1214</v>
      </c>
      <c r="AD213" t="s">
        <v>1259</v>
      </c>
    </row>
    <row r="214" spans="1:30" hidden="1" x14ac:dyDescent="0.55000000000000004">
      <c r="A214">
        <v>3900816368</v>
      </c>
      <c r="B214">
        <v>15</v>
      </c>
      <c r="C214">
        <v>499207</v>
      </c>
      <c r="D214" t="s">
        <v>1212</v>
      </c>
      <c r="E214">
        <v>0.18</v>
      </c>
      <c r="F214">
        <v>12</v>
      </c>
      <c r="G214">
        <v>5611154</v>
      </c>
      <c r="H214">
        <v>122171648</v>
      </c>
      <c r="I214">
        <v>430829</v>
      </c>
      <c r="J214">
        <v>527186</v>
      </c>
      <c r="K214">
        <v>0</v>
      </c>
      <c r="L214">
        <v>279799</v>
      </c>
      <c r="M214">
        <v>554569</v>
      </c>
      <c r="N214">
        <v>9275245</v>
      </c>
      <c r="O214">
        <v>12742</v>
      </c>
      <c r="P214">
        <v>34536</v>
      </c>
      <c r="Q214">
        <v>0</v>
      </c>
      <c r="R214">
        <v>15121</v>
      </c>
      <c r="S214" t="s">
        <v>1213</v>
      </c>
      <c r="T214" s="4">
        <v>6.9999999999999999E-4</v>
      </c>
      <c r="U214" t="s">
        <v>1214</v>
      </c>
      <c r="V214" s="4">
        <v>4.7999999999999996E-3</v>
      </c>
      <c r="W214" t="s">
        <v>1215</v>
      </c>
      <c r="X214" s="4">
        <v>0</v>
      </c>
      <c r="Y214" t="s">
        <v>1214</v>
      </c>
      <c r="Z214" s="4">
        <v>1.1999999999999999E-3</v>
      </c>
      <c r="AA214" t="s">
        <v>1216</v>
      </c>
      <c r="AB214" s="4">
        <v>6.9999999999999999E-4</v>
      </c>
      <c r="AC214" t="s">
        <v>1214</v>
      </c>
      <c r="AD214" t="s">
        <v>1259</v>
      </c>
    </row>
    <row r="215" spans="1:30" hidden="1" x14ac:dyDescent="0.55000000000000004">
      <c r="A215">
        <v>3900834727</v>
      </c>
      <c r="B215">
        <v>16</v>
      </c>
      <c r="C215">
        <v>499208</v>
      </c>
      <c r="D215" t="s">
        <v>1212</v>
      </c>
      <c r="E215">
        <v>0.18</v>
      </c>
      <c r="F215">
        <v>12</v>
      </c>
      <c r="G215">
        <v>5529021</v>
      </c>
      <c r="H215">
        <v>122246291</v>
      </c>
      <c r="I215">
        <v>274810</v>
      </c>
      <c r="J215">
        <v>451806</v>
      </c>
      <c r="K215">
        <v>0</v>
      </c>
      <c r="L215">
        <v>262555</v>
      </c>
      <c r="M215">
        <v>556802</v>
      </c>
      <c r="N215">
        <v>9273068</v>
      </c>
      <c r="O215">
        <v>16035</v>
      </c>
      <c r="P215">
        <v>35343</v>
      </c>
      <c r="Q215">
        <v>0</v>
      </c>
      <c r="R215">
        <v>15229</v>
      </c>
      <c r="S215" t="s">
        <v>1213</v>
      </c>
      <c r="T215" s="4">
        <v>2.3E-3</v>
      </c>
      <c r="U215" t="s">
        <v>1214</v>
      </c>
      <c r="V215" s="4">
        <v>5.1999999999999998E-3</v>
      </c>
      <c r="W215" t="s">
        <v>1215</v>
      </c>
      <c r="X215" s="4">
        <v>2.0999999999999999E-3</v>
      </c>
      <c r="Y215" t="s">
        <v>1214</v>
      </c>
      <c r="Z215" s="4">
        <v>1.6000000000000001E-3</v>
      </c>
      <c r="AA215" t="s">
        <v>1216</v>
      </c>
      <c r="AB215" s="4">
        <v>1E-4</v>
      </c>
      <c r="AC215" t="s">
        <v>1214</v>
      </c>
      <c r="AD215" t="s">
        <v>1259</v>
      </c>
    </row>
    <row r="216" spans="1:30" hidden="1" x14ac:dyDescent="0.55000000000000004">
      <c r="A216">
        <v>3900910479</v>
      </c>
      <c r="B216">
        <v>10</v>
      </c>
      <c r="C216">
        <v>499207</v>
      </c>
      <c r="D216" t="s">
        <v>1212</v>
      </c>
      <c r="E216">
        <v>0.18</v>
      </c>
      <c r="F216">
        <v>12</v>
      </c>
      <c r="G216">
        <v>5857032</v>
      </c>
      <c r="H216">
        <v>121924383</v>
      </c>
      <c r="I216">
        <v>289151</v>
      </c>
      <c r="J216">
        <v>478399</v>
      </c>
      <c r="K216">
        <v>0</v>
      </c>
      <c r="L216">
        <v>272307</v>
      </c>
      <c r="M216">
        <v>551880</v>
      </c>
      <c r="N216">
        <v>9277898</v>
      </c>
      <c r="O216">
        <v>10015</v>
      </c>
      <c r="P216">
        <v>36581</v>
      </c>
      <c r="Q216">
        <v>0</v>
      </c>
      <c r="R216">
        <v>18655</v>
      </c>
      <c r="S216" t="s">
        <v>1213</v>
      </c>
      <c r="T216" s="4">
        <v>2.5999999999999999E-3</v>
      </c>
      <c r="U216" t="s">
        <v>1214</v>
      </c>
      <c r="V216" s="4">
        <v>4.7000000000000002E-3</v>
      </c>
      <c r="W216" t="s">
        <v>1215</v>
      </c>
      <c r="X216" s="4">
        <v>2.2000000000000001E-3</v>
      </c>
      <c r="Y216" t="s">
        <v>1214</v>
      </c>
      <c r="Z216" s="4">
        <v>1E-3</v>
      </c>
      <c r="AA216" t="s">
        <v>1216</v>
      </c>
      <c r="AB216" s="4">
        <v>2.9999999999999997E-4</v>
      </c>
      <c r="AC216" t="s">
        <v>1214</v>
      </c>
      <c r="AD216" t="s">
        <v>1265</v>
      </c>
    </row>
    <row r="217" spans="1:30" hidden="1" x14ac:dyDescent="0.55000000000000004">
      <c r="A217">
        <v>3900947852</v>
      </c>
      <c r="B217">
        <v>12</v>
      </c>
      <c r="C217">
        <v>499207</v>
      </c>
      <c r="D217" t="s">
        <v>1212</v>
      </c>
      <c r="E217">
        <v>0.18</v>
      </c>
      <c r="F217">
        <v>12</v>
      </c>
      <c r="G217">
        <v>3161812</v>
      </c>
      <c r="H217">
        <v>124624727</v>
      </c>
      <c r="I217">
        <v>193444</v>
      </c>
      <c r="J217">
        <v>322563</v>
      </c>
      <c r="K217">
        <v>0</v>
      </c>
      <c r="L217">
        <v>226683</v>
      </c>
      <c r="M217">
        <v>558591</v>
      </c>
      <c r="N217">
        <v>9271182</v>
      </c>
      <c r="O217">
        <v>9579</v>
      </c>
      <c r="P217">
        <v>32503</v>
      </c>
      <c r="Q217">
        <v>0</v>
      </c>
      <c r="R217">
        <v>13867</v>
      </c>
      <c r="S217" t="s">
        <v>1213</v>
      </c>
      <c r="T217" s="4">
        <v>5.9999999999999995E-4</v>
      </c>
      <c r="U217" t="s">
        <v>1214</v>
      </c>
      <c r="V217" s="4">
        <v>4.1999999999999997E-3</v>
      </c>
      <c r="W217" t="s">
        <v>1215</v>
      </c>
      <c r="X217" s="4">
        <v>1.5E-3</v>
      </c>
      <c r="Y217" t="s">
        <v>1214</v>
      </c>
      <c r="Z217" s="4">
        <v>8.9999999999999998E-4</v>
      </c>
      <c r="AA217" t="s">
        <v>1216</v>
      </c>
      <c r="AB217" s="4">
        <v>2.5000000000000001E-3</v>
      </c>
      <c r="AC217" t="s">
        <v>1214</v>
      </c>
      <c r="AD217" t="s">
        <v>1282</v>
      </c>
    </row>
    <row r="218" spans="1:30" hidden="1" x14ac:dyDescent="0.55000000000000004">
      <c r="A218">
        <v>3901062466</v>
      </c>
      <c r="B218">
        <v>9</v>
      </c>
      <c r="C218">
        <v>499207</v>
      </c>
      <c r="D218" t="s">
        <v>1212</v>
      </c>
      <c r="E218">
        <v>0.18</v>
      </c>
      <c r="F218">
        <v>12</v>
      </c>
      <c r="G218">
        <v>5759147</v>
      </c>
      <c r="H218">
        <v>122023076</v>
      </c>
      <c r="I218">
        <v>381235</v>
      </c>
      <c r="J218">
        <v>461664</v>
      </c>
      <c r="K218">
        <v>0</v>
      </c>
      <c r="L218">
        <v>257138</v>
      </c>
      <c r="M218">
        <v>557200</v>
      </c>
      <c r="N218">
        <v>9272869</v>
      </c>
      <c r="O218">
        <v>11947</v>
      </c>
      <c r="P218">
        <v>35472</v>
      </c>
      <c r="Q218">
        <v>0</v>
      </c>
      <c r="R218">
        <v>15810</v>
      </c>
      <c r="S218" t="s">
        <v>1213</v>
      </c>
      <c r="T218" s="4">
        <v>3.2000000000000002E-3</v>
      </c>
      <c r="U218" t="s">
        <v>1214</v>
      </c>
      <c r="V218" s="4">
        <v>4.7999999999999996E-3</v>
      </c>
      <c r="W218" t="s">
        <v>1215</v>
      </c>
      <c r="X218" s="4">
        <v>2.8999999999999998E-3</v>
      </c>
      <c r="Y218" t="s">
        <v>1214</v>
      </c>
      <c r="Z218" s="4">
        <v>1.1999999999999999E-3</v>
      </c>
      <c r="AA218" t="s">
        <v>1216</v>
      </c>
      <c r="AB218" s="4">
        <v>2.0000000000000001E-4</v>
      </c>
      <c r="AC218" t="s">
        <v>1214</v>
      </c>
      <c r="AD218" t="s">
        <v>1289</v>
      </c>
    </row>
    <row r="219" spans="1:30" hidden="1" x14ac:dyDescent="0.55000000000000004">
      <c r="A219">
        <v>3901069109</v>
      </c>
      <c r="B219">
        <v>5</v>
      </c>
      <c r="C219">
        <v>499207</v>
      </c>
      <c r="D219" t="s">
        <v>1212</v>
      </c>
      <c r="E219">
        <v>0.18</v>
      </c>
      <c r="F219">
        <v>12</v>
      </c>
      <c r="G219">
        <v>5215869</v>
      </c>
      <c r="H219">
        <v>122566412</v>
      </c>
      <c r="I219">
        <v>363172</v>
      </c>
      <c r="J219">
        <v>458644</v>
      </c>
      <c r="K219">
        <v>0</v>
      </c>
      <c r="L219">
        <v>253508</v>
      </c>
      <c r="M219">
        <v>568081</v>
      </c>
      <c r="N219">
        <v>9261668</v>
      </c>
      <c r="O219">
        <v>15318</v>
      </c>
      <c r="P219">
        <v>35975</v>
      </c>
      <c r="Q219">
        <v>0</v>
      </c>
      <c r="R219">
        <v>15608</v>
      </c>
      <c r="S219" t="s">
        <v>1213</v>
      </c>
      <c r="T219" s="4">
        <v>3.0000000000000001E-3</v>
      </c>
      <c r="U219" t="s">
        <v>1214</v>
      </c>
      <c r="V219" s="4">
        <v>5.1999999999999998E-3</v>
      </c>
      <c r="W219" t="s">
        <v>1215</v>
      </c>
      <c r="X219" s="4">
        <v>2.8E-3</v>
      </c>
      <c r="Y219" t="s">
        <v>1214</v>
      </c>
      <c r="Z219" s="4">
        <v>1.5E-3</v>
      </c>
      <c r="AA219" t="s">
        <v>1216</v>
      </c>
      <c r="AB219" s="4">
        <v>2.0000000000000001E-4</v>
      </c>
      <c r="AC219" t="s">
        <v>1214</v>
      </c>
      <c r="AD219" t="s">
        <v>1289</v>
      </c>
    </row>
    <row r="220" spans="1:30" hidden="1" x14ac:dyDescent="0.55000000000000004">
      <c r="A220">
        <v>3901170832</v>
      </c>
      <c r="B220">
        <v>17</v>
      </c>
      <c r="C220">
        <v>499208</v>
      </c>
      <c r="D220" t="s">
        <v>1212</v>
      </c>
      <c r="E220">
        <v>0.18</v>
      </c>
      <c r="F220">
        <v>12</v>
      </c>
      <c r="G220">
        <v>5441600</v>
      </c>
      <c r="H220">
        <v>122343530</v>
      </c>
      <c r="I220">
        <v>288374</v>
      </c>
      <c r="J220">
        <v>458864</v>
      </c>
      <c r="K220">
        <v>0</v>
      </c>
      <c r="L220">
        <v>271380</v>
      </c>
      <c r="M220">
        <v>568534</v>
      </c>
      <c r="N220">
        <v>9261409</v>
      </c>
      <c r="O220">
        <v>14634</v>
      </c>
      <c r="P220">
        <v>38544</v>
      </c>
      <c r="Q220">
        <v>0</v>
      </c>
      <c r="R220">
        <v>14789</v>
      </c>
      <c r="S220" t="s">
        <v>1213</v>
      </c>
      <c r="T220" s="4">
        <v>2.3999999999999998E-3</v>
      </c>
      <c r="U220" t="s">
        <v>1214</v>
      </c>
      <c r="V220" s="4">
        <v>5.4000000000000003E-3</v>
      </c>
      <c r="W220" t="s">
        <v>1215</v>
      </c>
      <c r="X220" s="4">
        <v>2.2000000000000001E-3</v>
      </c>
      <c r="Y220" t="s">
        <v>1214</v>
      </c>
      <c r="Z220" s="4">
        <v>1.4E-3</v>
      </c>
      <c r="AA220" t="s">
        <v>1216</v>
      </c>
      <c r="AB220" s="4">
        <v>2.0000000000000001E-4</v>
      </c>
      <c r="AC220" t="s">
        <v>1214</v>
      </c>
      <c r="AD220" t="s">
        <v>1254</v>
      </c>
    </row>
    <row r="221" spans="1:30" hidden="1" x14ac:dyDescent="0.55000000000000004">
      <c r="A221">
        <v>3901237885</v>
      </c>
      <c r="B221">
        <v>13</v>
      </c>
      <c r="C221">
        <v>499207</v>
      </c>
      <c r="D221" t="s">
        <v>1212</v>
      </c>
      <c r="E221">
        <v>0.18</v>
      </c>
      <c r="F221">
        <v>12</v>
      </c>
      <c r="G221">
        <v>6333186</v>
      </c>
      <c r="H221">
        <v>121449752</v>
      </c>
      <c r="I221">
        <v>551801</v>
      </c>
      <c r="J221">
        <v>597428</v>
      </c>
      <c r="K221">
        <v>0</v>
      </c>
      <c r="L221">
        <v>283892</v>
      </c>
      <c r="M221">
        <v>555673</v>
      </c>
      <c r="N221">
        <v>9272242</v>
      </c>
      <c r="O221">
        <v>11903</v>
      </c>
      <c r="P221">
        <v>41376</v>
      </c>
      <c r="Q221">
        <v>0</v>
      </c>
      <c r="R221">
        <v>20783</v>
      </c>
      <c r="S221" t="s">
        <v>1213</v>
      </c>
      <c r="T221" s="4">
        <v>2.2000000000000001E-3</v>
      </c>
      <c r="U221" t="s">
        <v>1214</v>
      </c>
      <c r="V221" s="4">
        <v>5.4000000000000003E-3</v>
      </c>
      <c r="W221" t="s">
        <v>1215</v>
      </c>
      <c r="X221" s="4">
        <v>8.9999999999999998E-4</v>
      </c>
      <c r="Y221" t="s">
        <v>1214</v>
      </c>
      <c r="Z221" s="4">
        <v>1.1999999999999999E-3</v>
      </c>
      <c r="AA221" t="s">
        <v>1216</v>
      </c>
      <c r="AB221" s="4">
        <v>1.2999999999999999E-3</v>
      </c>
      <c r="AC221" t="s">
        <v>1214</v>
      </c>
      <c r="AD221" t="s">
        <v>1255</v>
      </c>
    </row>
    <row r="222" spans="1:30" hidden="1" x14ac:dyDescent="0.55000000000000004">
      <c r="A222">
        <v>3901253347</v>
      </c>
      <c r="B222">
        <v>3</v>
      </c>
      <c r="C222">
        <v>499207</v>
      </c>
      <c r="D222" t="s">
        <v>1212</v>
      </c>
      <c r="E222">
        <v>0.18</v>
      </c>
      <c r="F222">
        <v>12</v>
      </c>
      <c r="G222">
        <v>6347718</v>
      </c>
      <c r="H222">
        <v>121437094</v>
      </c>
      <c r="I222">
        <v>434258</v>
      </c>
      <c r="J222">
        <v>563530</v>
      </c>
      <c r="K222">
        <v>0</v>
      </c>
      <c r="L222">
        <v>297971</v>
      </c>
      <c r="M222">
        <v>556461</v>
      </c>
      <c r="N222">
        <v>9273383</v>
      </c>
      <c r="O222">
        <v>12756</v>
      </c>
      <c r="P222">
        <v>33077</v>
      </c>
      <c r="Q222">
        <v>0</v>
      </c>
      <c r="R222">
        <v>16341</v>
      </c>
      <c r="S222" t="s">
        <v>1213</v>
      </c>
      <c r="T222" s="4">
        <v>1E-3</v>
      </c>
      <c r="U222" t="s">
        <v>1214</v>
      </c>
      <c r="V222" s="4">
        <v>4.5999999999999999E-3</v>
      </c>
      <c r="W222" t="s">
        <v>1215</v>
      </c>
      <c r="X222" s="4">
        <v>0</v>
      </c>
      <c r="Y222" t="s">
        <v>1214</v>
      </c>
      <c r="Z222" s="4">
        <v>1.1999999999999999E-3</v>
      </c>
      <c r="AA222" t="s">
        <v>1216</v>
      </c>
      <c r="AB222" s="4">
        <v>1E-3</v>
      </c>
      <c r="AC222" t="s">
        <v>1214</v>
      </c>
      <c r="AD222" t="s">
        <v>1282</v>
      </c>
    </row>
    <row r="223" spans="1:30" hidden="1" x14ac:dyDescent="0.55000000000000004">
      <c r="A223">
        <v>4200425542</v>
      </c>
      <c r="B223">
        <v>8</v>
      </c>
      <c r="C223">
        <v>537607</v>
      </c>
      <c r="D223" t="s">
        <v>1212</v>
      </c>
      <c r="E223">
        <v>0.18</v>
      </c>
      <c r="F223">
        <v>13</v>
      </c>
      <c r="G223">
        <v>6501545</v>
      </c>
      <c r="H223">
        <v>131103979</v>
      </c>
      <c r="I223">
        <v>316346</v>
      </c>
      <c r="J223">
        <v>521031</v>
      </c>
      <c r="K223">
        <v>0</v>
      </c>
      <c r="L223">
        <v>295884</v>
      </c>
      <c r="M223">
        <v>558831</v>
      </c>
      <c r="N223">
        <v>9270924</v>
      </c>
      <c r="O223">
        <v>14443</v>
      </c>
      <c r="P223">
        <v>38302</v>
      </c>
      <c r="Q223">
        <v>0</v>
      </c>
      <c r="R223">
        <v>18899</v>
      </c>
      <c r="S223" t="s">
        <v>1213</v>
      </c>
      <c r="T223" s="4">
        <v>2.8999999999999998E-3</v>
      </c>
      <c r="U223" t="s">
        <v>1214</v>
      </c>
      <c r="V223" s="4">
        <v>5.3E-3</v>
      </c>
      <c r="W223" t="s">
        <v>1215</v>
      </c>
      <c r="X223" s="4">
        <v>2.2000000000000001E-3</v>
      </c>
      <c r="Y223" t="s">
        <v>1214</v>
      </c>
      <c r="Z223" s="4">
        <v>1.4E-3</v>
      </c>
      <c r="AA223" t="s">
        <v>1216</v>
      </c>
      <c r="AB223" s="4">
        <v>5.9999999999999995E-4</v>
      </c>
      <c r="AC223" t="s">
        <v>1214</v>
      </c>
      <c r="AD223" t="s">
        <v>1266</v>
      </c>
    </row>
    <row r="224" spans="1:30" hidden="1" x14ac:dyDescent="0.55000000000000004">
      <c r="A224">
        <v>4200543227</v>
      </c>
      <c r="B224">
        <v>11</v>
      </c>
      <c r="C224">
        <v>537607</v>
      </c>
      <c r="D224" t="s">
        <v>1212</v>
      </c>
      <c r="E224">
        <v>0.18</v>
      </c>
      <c r="F224">
        <v>13</v>
      </c>
      <c r="G224">
        <v>5792851</v>
      </c>
      <c r="H224">
        <v>131816254</v>
      </c>
      <c r="I224">
        <v>291041</v>
      </c>
      <c r="J224">
        <v>487352</v>
      </c>
      <c r="K224">
        <v>0</v>
      </c>
      <c r="L224">
        <v>286532</v>
      </c>
      <c r="M224">
        <v>559409</v>
      </c>
      <c r="N224">
        <v>9270119</v>
      </c>
      <c r="O224">
        <v>16067</v>
      </c>
      <c r="P224">
        <v>39960</v>
      </c>
      <c r="Q224">
        <v>0</v>
      </c>
      <c r="R224">
        <v>17240</v>
      </c>
      <c r="S224" t="s">
        <v>1213</v>
      </c>
      <c r="T224" s="4">
        <v>2.5000000000000001E-3</v>
      </c>
      <c r="U224" t="s">
        <v>1214</v>
      </c>
      <c r="V224" s="4">
        <v>5.5999999999999999E-3</v>
      </c>
      <c r="W224" t="s">
        <v>1215</v>
      </c>
      <c r="X224" s="4">
        <v>2.0999999999999999E-3</v>
      </c>
      <c r="Y224" t="s">
        <v>1214</v>
      </c>
      <c r="Z224" s="4">
        <v>1.6000000000000001E-3</v>
      </c>
      <c r="AA224" t="s">
        <v>1216</v>
      </c>
      <c r="AB224" s="4">
        <v>4.0000000000000002E-4</v>
      </c>
      <c r="AC224" t="s">
        <v>1214</v>
      </c>
      <c r="AD224" t="s">
        <v>1277</v>
      </c>
    </row>
    <row r="225" spans="1:30" x14ac:dyDescent="0.55000000000000004">
      <c r="A225">
        <v>4200588801</v>
      </c>
      <c r="B225">
        <v>2</v>
      </c>
      <c r="C225">
        <v>537607</v>
      </c>
      <c r="D225" t="s">
        <v>1212</v>
      </c>
      <c r="E225">
        <v>0.18</v>
      </c>
      <c r="F225">
        <v>13</v>
      </c>
      <c r="G225">
        <v>5789028</v>
      </c>
      <c r="H225">
        <v>131818317</v>
      </c>
      <c r="I225">
        <v>511781</v>
      </c>
      <c r="J225">
        <v>519755</v>
      </c>
      <c r="K225">
        <v>0</v>
      </c>
      <c r="L225">
        <v>253306</v>
      </c>
      <c r="M225">
        <v>547119</v>
      </c>
      <c r="N225">
        <v>9282305</v>
      </c>
      <c r="O225">
        <v>16518</v>
      </c>
      <c r="P225">
        <v>39104</v>
      </c>
      <c r="Q225">
        <v>0</v>
      </c>
      <c r="R225">
        <v>15747</v>
      </c>
      <c r="S225" t="s">
        <v>1213</v>
      </c>
      <c r="T225" s="4">
        <v>1.1999999999999999E-3</v>
      </c>
      <c r="U225" t="s">
        <v>1214</v>
      </c>
      <c r="V225" s="4">
        <v>5.5999999999999999E-3</v>
      </c>
      <c r="W225" t="s">
        <v>1215</v>
      </c>
      <c r="X225" s="4">
        <v>5.0000000000000001E-4</v>
      </c>
      <c r="Y225" t="s">
        <v>1214</v>
      </c>
      <c r="Z225" s="4">
        <v>1.6000000000000001E-3</v>
      </c>
      <c r="AA225" t="s">
        <v>1216</v>
      </c>
      <c r="AB225" s="4">
        <v>5.9999999999999995E-4</v>
      </c>
      <c r="AC225" t="s">
        <v>1214</v>
      </c>
      <c r="AD225" t="s">
        <v>1254</v>
      </c>
    </row>
    <row r="226" spans="1:30" hidden="1" x14ac:dyDescent="0.55000000000000004">
      <c r="A226">
        <v>4200603439</v>
      </c>
      <c r="B226">
        <v>6</v>
      </c>
      <c r="C226">
        <v>537607</v>
      </c>
      <c r="D226" t="s">
        <v>1212</v>
      </c>
      <c r="E226">
        <v>0.18</v>
      </c>
      <c r="F226">
        <v>13</v>
      </c>
      <c r="G226">
        <v>6706500</v>
      </c>
      <c r="H226">
        <v>130903507</v>
      </c>
      <c r="I226">
        <v>295950</v>
      </c>
      <c r="J226">
        <v>509947</v>
      </c>
      <c r="K226">
        <v>0</v>
      </c>
      <c r="L226">
        <v>291125</v>
      </c>
      <c r="M226">
        <v>578725</v>
      </c>
      <c r="N226">
        <v>9250720</v>
      </c>
      <c r="O226">
        <v>15862</v>
      </c>
      <c r="P226">
        <v>44621</v>
      </c>
      <c r="Q226">
        <v>0</v>
      </c>
      <c r="R226">
        <v>19046</v>
      </c>
      <c r="S226" t="s">
        <v>1213</v>
      </c>
      <c r="T226" s="4">
        <v>2.7000000000000001E-3</v>
      </c>
      <c r="U226" t="s">
        <v>1214</v>
      </c>
      <c r="V226" s="4">
        <v>6.1000000000000004E-3</v>
      </c>
      <c r="W226" t="s">
        <v>1215</v>
      </c>
      <c r="X226" s="4">
        <v>2.0999999999999999E-3</v>
      </c>
      <c r="Y226" t="s">
        <v>1214</v>
      </c>
      <c r="Z226" s="4">
        <v>1.6000000000000001E-3</v>
      </c>
      <c r="AA226" t="s">
        <v>1216</v>
      </c>
      <c r="AB226" s="4">
        <v>5.0000000000000001E-4</v>
      </c>
      <c r="AC226" t="s">
        <v>1214</v>
      </c>
      <c r="AD226" t="s">
        <v>1258</v>
      </c>
    </row>
    <row r="227" spans="1:30" hidden="1" x14ac:dyDescent="0.55000000000000004">
      <c r="A227">
        <v>4200701215</v>
      </c>
      <c r="B227">
        <v>4</v>
      </c>
      <c r="C227">
        <v>537607</v>
      </c>
      <c r="D227" t="s">
        <v>1212</v>
      </c>
      <c r="E227">
        <v>0.18</v>
      </c>
      <c r="F227">
        <v>13</v>
      </c>
      <c r="G227">
        <v>3666896</v>
      </c>
      <c r="H227">
        <v>133935268</v>
      </c>
      <c r="I227">
        <v>221303</v>
      </c>
      <c r="J227">
        <v>380900</v>
      </c>
      <c r="K227">
        <v>0</v>
      </c>
      <c r="L227">
        <v>240872</v>
      </c>
      <c r="M227">
        <v>604506</v>
      </c>
      <c r="N227">
        <v>9223137</v>
      </c>
      <c r="O227">
        <v>32121</v>
      </c>
      <c r="P227">
        <v>50839</v>
      </c>
      <c r="Q227">
        <v>0</v>
      </c>
      <c r="R227">
        <v>16544</v>
      </c>
      <c r="S227" t="s">
        <v>1213</v>
      </c>
      <c r="T227" s="4">
        <v>1.1999999999999999E-3</v>
      </c>
      <c r="U227" t="s">
        <v>1214</v>
      </c>
      <c r="V227" s="4">
        <v>8.3999999999999995E-3</v>
      </c>
      <c r="W227" t="s">
        <v>1215</v>
      </c>
      <c r="X227" s="4">
        <v>1.6000000000000001E-3</v>
      </c>
      <c r="Y227" t="s">
        <v>1214</v>
      </c>
      <c r="Z227" s="4">
        <v>3.2000000000000002E-3</v>
      </c>
      <c r="AA227" t="s">
        <v>1216</v>
      </c>
      <c r="AB227" s="4">
        <v>2.7000000000000001E-3</v>
      </c>
      <c r="AC227" t="s">
        <v>1214</v>
      </c>
      <c r="AD227" t="s">
        <v>1287</v>
      </c>
    </row>
    <row r="228" spans="1:30" hidden="1" x14ac:dyDescent="0.55000000000000004">
      <c r="A228">
        <v>4200734919</v>
      </c>
      <c r="B228">
        <v>1</v>
      </c>
      <c r="C228">
        <v>537607</v>
      </c>
      <c r="D228" t="s">
        <v>1212</v>
      </c>
      <c r="E228">
        <v>0.18</v>
      </c>
      <c r="F228">
        <v>13</v>
      </c>
      <c r="G228">
        <v>6856850</v>
      </c>
      <c r="H228">
        <v>130748068</v>
      </c>
      <c r="I228">
        <v>360403</v>
      </c>
      <c r="J228">
        <v>499049</v>
      </c>
      <c r="K228">
        <v>0</v>
      </c>
      <c r="L228">
        <v>281759</v>
      </c>
      <c r="M228">
        <v>579674</v>
      </c>
      <c r="N228">
        <v>9250032</v>
      </c>
      <c r="O228">
        <v>18438</v>
      </c>
      <c r="P228">
        <v>44318</v>
      </c>
      <c r="Q228">
        <v>0</v>
      </c>
      <c r="R228">
        <v>22751</v>
      </c>
      <c r="S228" t="s">
        <v>1213</v>
      </c>
      <c r="T228" s="4">
        <v>0</v>
      </c>
      <c r="U228" t="s">
        <v>1214</v>
      </c>
      <c r="V228" s="4">
        <v>6.3E-3</v>
      </c>
      <c r="W228" t="s">
        <v>1215</v>
      </c>
      <c r="X228" s="4">
        <v>2.5999999999999999E-3</v>
      </c>
      <c r="Y228" t="s">
        <v>1214</v>
      </c>
      <c r="Z228" s="4">
        <v>1.8E-3</v>
      </c>
      <c r="AA228" t="s">
        <v>1216</v>
      </c>
      <c r="AB228" s="4">
        <v>5.0000000000000001E-4</v>
      </c>
      <c r="AC228" t="s">
        <v>1214</v>
      </c>
      <c r="AD228" t="s">
        <v>1258</v>
      </c>
    </row>
    <row r="229" spans="1:30" hidden="1" x14ac:dyDescent="0.55000000000000004">
      <c r="A229">
        <v>4200754517</v>
      </c>
      <c r="B229">
        <v>7</v>
      </c>
      <c r="C229">
        <v>537607</v>
      </c>
      <c r="D229" t="s">
        <v>1212</v>
      </c>
      <c r="E229">
        <v>0.18</v>
      </c>
      <c r="F229">
        <v>13</v>
      </c>
      <c r="G229">
        <v>6520440</v>
      </c>
      <c r="H229">
        <v>131090877</v>
      </c>
      <c r="I229">
        <v>286931</v>
      </c>
      <c r="J229">
        <v>482607</v>
      </c>
      <c r="K229">
        <v>0</v>
      </c>
      <c r="L229">
        <v>272676</v>
      </c>
      <c r="M229">
        <v>600239</v>
      </c>
      <c r="N229">
        <v>9229554</v>
      </c>
      <c r="O229">
        <v>16500</v>
      </c>
      <c r="P229">
        <v>46114</v>
      </c>
      <c r="Q229">
        <v>0</v>
      </c>
      <c r="R229">
        <v>17929</v>
      </c>
      <c r="S229" t="s">
        <v>1213</v>
      </c>
      <c r="T229" s="4">
        <v>2.3999999999999998E-3</v>
      </c>
      <c r="U229" t="s">
        <v>1214</v>
      </c>
      <c r="V229" s="4">
        <v>6.3E-3</v>
      </c>
      <c r="W229" t="s">
        <v>1215</v>
      </c>
      <c r="X229" s="4">
        <v>2E-3</v>
      </c>
      <c r="Y229" t="s">
        <v>1214</v>
      </c>
      <c r="Z229" s="4">
        <v>1.6000000000000001E-3</v>
      </c>
      <c r="AA229" t="s">
        <v>1216</v>
      </c>
      <c r="AB229" s="4">
        <v>2.9999999999999997E-4</v>
      </c>
      <c r="AC229" t="s">
        <v>1214</v>
      </c>
      <c r="AD229" t="s">
        <v>1239</v>
      </c>
    </row>
    <row r="230" spans="1:30" hidden="1" x14ac:dyDescent="0.55000000000000004">
      <c r="A230">
        <v>4200802869</v>
      </c>
      <c r="B230">
        <v>14</v>
      </c>
      <c r="C230">
        <v>537607</v>
      </c>
      <c r="D230" t="s">
        <v>1212</v>
      </c>
      <c r="E230">
        <v>0.18</v>
      </c>
      <c r="F230">
        <v>13</v>
      </c>
      <c r="G230">
        <v>6249487</v>
      </c>
      <c r="H230">
        <v>131363010</v>
      </c>
      <c r="I230">
        <v>326601</v>
      </c>
      <c r="J230">
        <v>476738</v>
      </c>
      <c r="K230">
        <v>0</v>
      </c>
      <c r="L230">
        <v>274236</v>
      </c>
      <c r="M230">
        <v>559681</v>
      </c>
      <c r="N230">
        <v>9270110</v>
      </c>
      <c r="O230">
        <v>11263</v>
      </c>
      <c r="P230">
        <v>39808</v>
      </c>
      <c r="Q230">
        <v>0</v>
      </c>
      <c r="R230">
        <v>18861</v>
      </c>
      <c r="S230" t="s">
        <v>1213</v>
      </c>
      <c r="T230" s="4">
        <v>2.7000000000000001E-3</v>
      </c>
      <c r="U230" t="s">
        <v>1214</v>
      </c>
      <c r="V230" s="4">
        <v>5.1000000000000004E-3</v>
      </c>
      <c r="W230" t="s">
        <v>1215</v>
      </c>
      <c r="X230" s="4">
        <v>2.3E-3</v>
      </c>
      <c r="Y230" t="s">
        <v>1214</v>
      </c>
      <c r="Z230" s="4">
        <v>1.1000000000000001E-3</v>
      </c>
      <c r="AA230" t="s">
        <v>1216</v>
      </c>
      <c r="AB230" s="4">
        <v>2.9999999999999997E-4</v>
      </c>
      <c r="AC230" t="s">
        <v>1214</v>
      </c>
      <c r="AD230" t="s">
        <v>1277</v>
      </c>
    </row>
    <row r="231" spans="1:30" hidden="1" x14ac:dyDescent="0.55000000000000004">
      <c r="A231">
        <v>4200815319</v>
      </c>
      <c r="B231">
        <v>15</v>
      </c>
      <c r="C231">
        <v>537607</v>
      </c>
      <c r="D231" t="s">
        <v>1212</v>
      </c>
      <c r="E231">
        <v>0.18</v>
      </c>
      <c r="F231">
        <v>13</v>
      </c>
      <c r="G231">
        <v>6191571</v>
      </c>
      <c r="H231">
        <v>131420767</v>
      </c>
      <c r="I231">
        <v>451857</v>
      </c>
      <c r="J231">
        <v>570976</v>
      </c>
      <c r="K231">
        <v>0</v>
      </c>
      <c r="L231">
        <v>298747</v>
      </c>
      <c r="M231">
        <v>580414</v>
      </c>
      <c r="N231">
        <v>9249119</v>
      </c>
      <c r="O231">
        <v>21028</v>
      </c>
      <c r="P231">
        <v>43790</v>
      </c>
      <c r="Q231">
        <v>0</v>
      </c>
      <c r="R231">
        <v>18948</v>
      </c>
      <c r="S231" t="s">
        <v>1213</v>
      </c>
      <c r="T231" s="4">
        <v>1.1000000000000001E-3</v>
      </c>
      <c r="U231" t="s">
        <v>1214</v>
      </c>
      <c r="V231" s="4">
        <v>6.4999999999999997E-3</v>
      </c>
      <c r="W231" t="s">
        <v>1215</v>
      </c>
      <c r="X231" s="4">
        <v>1E-4</v>
      </c>
      <c r="Y231" t="s">
        <v>1214</v>
      </c>
      <c r="Z231" s="4">
        <v>2.0999999999999999E-3</v>
      </c>
      <c r="AA231" t="s">
        <v>1216</v>
      </c>
      <c r="AB231" s="4">
        <v>1E-3</v>
      </c>
      <c r="AC231" t="s">
        <v>1214</v>
      </c>
      <c r="AD231" t="s">
        <v>1293</v>
      </c>
    </row>
    <row r="232" spans="1:30" hidden="1" x14ac:dyDescent="0.55000000000000004">
      <c r="A232">
        <v>4200833518</v>
      </c>
      <c r="B232">
        <v>16</v>
      </c>
      <c r="C232">
        <v>537608</v>
      </c>
      <c r="D232" t="s">
        <v>1212</v>
      </c>
      <c r="E232">
        <v>0.18</v>
      </c>
      <c r="F232">
        <v>13</v>
      </c>
      <c r="G232">
        <v>6089408</v>
      </c>
      <c r="H232">
        <v>131515461</v>
      </c>
      <c r="I232">
        <v>289119</v>
      </c>
      <c r="J232">
        <v>492845</v>
      </c>
      <c r="K232">
        <v>0</v>
      </c>
      <c r="L232">
        <v>280949</v>
      </c>
      <c r="M232">
        <v>560384</v>
      </c>
      <c r="N232">
        <v>9269170</v>
      </c>
      <c r="O232">
        <v>14309</v>
      </c>
      <c r="P232">
        <v>41039</v>
      </c>
      <c r="Q232">
        <v>0</v>
      </c>
      <c r="R232">
        <v>18394</v>
      </c>
      <c r="S232" t="s">
        <v>1213</v>
      </c>
      <c r="T232" s="4">
        <v>2.5000000000000001E-3</v>
      </c>
      <c r="U232" t="s">
        <v>1214</v>
      </c>
      <c r="V232" s="4">
        <v>5.5999999999999999E-3</v>
      </c>
      <c r="W232" t="s">
        <v>1215</v>
      </c>
      <c r="X232" s="4">
        <v>2.0999999999999999E-3</v>
      </c>
      <c r="Y232" t="s">
        <v>1214</v>
      </c>
      <c r="Z232" s="4">
        <v>1.4E-3</v>
      </c>
      <c r="AA232" t="s">
        <v>1216</v>
      </c>
      <c r="AB232" s="4">
        <v>4.0000000000000002E-4</v>
      </c>
      <c r="AC232" t="s">
        <v>1214</v>
      </c>
      <c r="AD232" t="s">
        <v>1283</v>
      </c>
    </row>
    <row r="233" spans="1:30" hidden="1" x14ac:dyDescent="0.55000000000000004">
      <c r="A233">
        <v>4200909231</v>
      </c>
      <c r="B233">
        <v>10</v>
      </c>
      <c r="C233">
        <v>537607</v>
      </c>
      <c r="D233" t="s">
        <v>1212</v>
      </c>
      <c r="E233">
        <v>0.18</v>
      </c>
      <c r="F233">
        <v>13</v>
      </c>
      <c r="G233">
        <v>6428016</v>
      </c>
      <c r="H233">
        <v>131183061</v>
      </c>
      <c r="I233">
        <v>305348</v>
      </c>
      <c r="J233">
        <v>519393</v>
      </c>
      <c r="K233">
        <v>0</v>
      </c>
      <c r="L233">
        <v>290122</v>
      </c>
      <c r="M233">
        <v>570981</v>
      </c>
      <c r="N233">
        <v>9258678</v>
      </c>
      <c r="O233">
        <v>16197</v>
      </c>
      <c r="P233">
        <v>40994</v>
      </c>
      <c r="Q233">
        <v>0</v>
      </c>
      <c r="R233">
        <v>17815</v>
      </c>
      <c r="S233" t="s">
        <v>1213</v>
      </c>
      <c r="T233" s="4">
        <v>2.8E-3</v>
      </c>
      <c r="U233" t="s">
        <v>1214</v>
      </c>
      <c r="V233" s="4">
        <v>5.7999999999999996E-3</v>
      </c>
      <c r="W233" t="s">
        <v>1215</v>
      </c>
      <c r="X233" s="4">
        <v>2.2000000000000001E-3</v>
      </c>
      <c r="Y233" t="s">
        <v>1214</v>
      </c>
      <c r="Z233" s="4">
        <v>1.6000000000000001E-3</v>
      </c>
      <c r="AA233" t="s">
        <v>1216</v>
      </c>
      <c r="AB233" s="4">
        <v>5.9999999999999995E-4</v>
      </c>
      <c r="AC233" t="s">
        <v>1214</v>
      </c>
      <c r="AD233" t="s">
        <v>1283</v>
      </c>
    </row>
    <row r="234" spans="1:30" hidden="1" x14ac:dyDescent="0.55000000000000004">
      <c r="A234">
        <v>4200947174</v>
      </c>
      <c r="B234">
        <v>12</v>
      </c>
      <c r="C234">
        <v>537607</v>
      </c>
      <c r="D234" t="s">
        <v>1212</v>
      </c>
      <c r="E234">
        <v>0.18</v>
      </c>
      <c r="F234">
        <v>13</v>
      </c>
      <c r="G234">
        <v>3745902</v>
      </c>
      <c r="H234">
        <v>133870467</v>
      </c>
      <c r="I234">
        <v>214096</v>
      </c>
      <c r="J234">
        <v>368692</v>
      </c>
      <c r="K234">
        <v>0</v>
      </c>
      <c r="L234">
        <v>245604</v>
      </c>
      <c r="M234">
        <v>584087</v>
      </c>
      <c r="N234">
        <v>9245740</v>
      </c>
      <c r="O234">
        <v>20652</v>
      </c>
      <c r="P234">
        <v>46129</v>
      </c>
      <c r="Q234">
        <v>0</v>
      </c>
      <c r="R234">
        <v>18921</v>
      </c>
      <c r="S234" t="s">
        <v>1213</v>
      </c>
      <c r="T234" s="4">
        <v>1.1000000000000001E-3</v>
      </c>
      <c r="U234" t="s">
        <v>1214</v>
      </c>
      <c r="V234" s="4">
        <v>6.7000000000000002E-3</v>
      </c>
      <c r="W234" t="s">
        <v>1215</v>
      </c>
      <c r="X234" s="4">
        <v>1.5E-3</v>
      </c>
      <c r="Y234" t="s">
        <v>1214</v>
      </c>
      <c r="Z234" s="4">
        <v>2.0999999999999999E-3</v>
      </c>
      <c r="AA234" t="s">
        <v>1216</v>
      </c>
      <c r="AB234" s="4">
        <v>2.5999999999999999E-3</v>
      </c>
      <c r="AC234" t="s">
        <v>1214</v>
      </c>
      <c r="AD234" t="s">
        <v>1239</v>
      </c>
    </row>
    <row r="235" spans="1:30" hidden="1" x14ac:dyDescent="0.55000000000000004">
      <c r="A235">
        <v>4201061196</v>
      </c>
      <c r="B235">
        <v>9</v>
      </c>
      <c r="C235">
        <v>537607</v>
      </c>
      <c r="D235" t="s">
        <v>1212</v>
      </c>
      <c r="E235">
        <v>0.18</v>
      </c>
      <c r="F235">
        <v>13</v>
      </c>
      <c r="G235">
        <v>6328178</v>
      </c>
      <c r="H235">
        <v>131284034</v>
      </c>
      <c r="I235">
        <v>392599</v>
      </c>
      <c r="J235">
        <v>502443</v>
      </c>
      <c r="K235">
        <v>0</v>
      </c>
      <c r="L235">
        <v>279516</v>
      </c>
      <c r="M235">
        <v>569028</v>
      </c>
      <c r="N235">
        <v>9260958</v>
      </c>
      <c r="O235">
        <v>11364</v>
      </c>
      <c r="P235">
        <v>40779</v>
      </c>
      <c r="Q235">
        <v>0</v>
      </c>
      <c r="R235">
        <v>22378</v>
      </c>
      <c r="S235" t="s">
        <v>1213</v>
      </c>
      <c r="T235" s="4">
        <v>2.0000000000000001E-4</v>
      </c>
      <c r="U235" t="s">
        <v>1214</v>
      </c>
      <c r="V235" s="4">
        <v>5.3E-3</v>
      </c>
      <c r="W235" t="s">
        <v>1215</v>
      </c>
      <c r="X235" s="4">
        <v>2.8E-3</v>
      </c>
      <c r="Y235" t="s">
        <v>1214</v>
      </c>
      <c r="Z235" s="4">
        <v>1.1000000000000001E-3</v>
      </c>
      <c r="AA235" t="s">
        <v>1216</v>
      </c>
      <c r="AB235" s="4">
        <v>5.0000000000000001E-4</v>
      </c>
      <c r="AC235" t="s">
        <v>1214</v>
      </c>
      <c r="AD235" t="s">
        <v>1283</v>
      </c>
    </row>
    <row r="236" spans="1:30" hidden="1" x14ac:dyDescent="0.55000000000000004">
      <c r="A236">
        <v>4201067828</v>
      </c>
      <c r="B236">
        <v>5</v>
      </c>
      <c r="C236">
        <v>537607</v>
      </c>
      <c r="D236" t="s">
        <v>1212</v>
      </c>
      <c r="E236">
        <v>0.18</v>
      </c>
      <c r="F236">
        <v>13</v>
      </c>
      <c r="G236">
        <v>5801774</v>
      </c>
      <c r="H236">
        <v>131810017</v>
      </c>
      <c r="I236">
        <v>383385</v>
      </c>
      <c r="J236">
        <v>504763</v>
      </c>
      <c r="K236">
        <v>0</v>
      </c>
      <c r="L236">
        <v>274542</v>
      </c>
      <c r="M236">
        <v>585902</v>
      </c>
      <c r="N236">
        <v>9243605</v>
      </c>
      <c r="O236">
        <v>20213</v>
      </c>
      <c r="P236">
        <v>46119</v>
      </c>
      <c r="Q236">
        <v>0</v>
      </c>
      <c r="R236">
        <v>21034</v>
      </c>
      <c r="S236" t="s">
        <v>1213</v>
      </c>
      <c r="T236" s="4">
        <v>2.0000000000000001E-4</v>
      </c>
      <c r="U236" t="s">
        <v>1214</v>
      </c>
      <c r="V236" s="4">
        <v>6.7000000000000002E-3</v>
      </c>
      <c r="W236" t="s">
        <v>1215</v>
      </c>
      <c r="X236" s="4">
        <v>2.7000000000000001E-3</v>
      </c>
      <c r="Y236" t="s">
        <v>1214</v>
      </c>
      <c r="Z236" s="4">
        <v>2E-3</v>
      </c>
      <c r="AA236" t="s">
        <v>1216</v>
      </c>
      <c r="AB236" s="4">
        <v>5.0000000000000001E-4</v>
      </c>
      <c r="AC236" t="s">
        <v>1214</v>
      </c>
      <c r="AD236" t="s">
        <v>1239</v>
      </c>
    </row>
    <row r="237" spans="1:30" hidden="1" x14ac:dyDescent="0.55000000000000004">
      <c r="A237">
        <v>4201169612</v>
      </c>
      <c r="B237">
        <v>17</v>
      </c>
      <c r="C237">
        <v>537608</v>
      </c>
      <c r="D237" t="s">
        <v>1212</v>
      </c>
      <c r="E237">
        <v>0.18</v>
      </c>
      <c r="F237">
        <v>13</v>
      </c>
      <c r="G237">
        <v>5992323</v>
      </c>
      <c r="H237">
        <v>131622497</v>
      </c>
      <c r="I237">
        <v>299259</v>
      </c>
      <c r="J237">
        <v>498028</v>
      </c>
      <c r="K237">
        <v>0</v>
      </c>
      <c r="L237">
        <v>290933</v>
      </c>
      <c r="M237">
        <v>550720</v>
      </c>
      <c r="N237">
        <v>9278967</v>
      </c>
      <c r="O237">
        <v>10885</v>
      </c>
      <c r="P237">
        <v>39164</v>
      </c>
      <c r="Q237">
        <v>0</v>
      </c>
      <c r="R237">
        <v>19553</v>
      </c>
      <c r="S237" t="s">
        <v>1213</v>
      </c>
      <c r="T237" s="4">
        <v>2.5999999999999999E-3</v>
      </c>
      <c r="U237" t="s">
        <v>1214</v>
      </c>
      <c r="V237" s="4">
        <v>5.0000000000000001E-3</v>
      </c>
      <c r="W237" t="s">
        <v>1215</v>
      </c>
      <c r="X237" s="4">
        <v>2.0999999999999999E-3</v>
      </c>
      <c r="Y237" t="s">
        <v>1214</v>
      </c>
      <c r="Z237" s="4">
        <v>1.1000000000000001E-3</v>
      </c>
      <c r="AA237" t="s">
        <v>1216</v>
      </c>
      <c r="AB237" s="4">
        <v>4.0000000000000002E-4</v>
      </c>
      <c r="AC237" t="s">
        <v>1214</v>
      </c>
      <c r="AD237" t="s">
        <v>1254</v>
      </c>
    </row>
    <row r="238" spans="1:30" hidden="1" x14ac:dyDescent="0.55000000000000004">
      <c r="A238">
        <v>4201236736</v>
      </c>
      <c r="B238">
        <v>13</v>
      </c>
      <c r="C238">
        <v>537607</v>
      </c>
      <c r="D238" t="s">
        <v>1212</v>
      </c>
      <c r="E238">
        <v>0.18</v>
      </c>
      <c r="F238">
        <v>13</v>
      </c>
      <c r="G238">
        <v>6898124</v>
      </c>
      <c r="H238">
        <v>130712405</v>
      </c>
      <c r="I238">
        <v>567409</v>
      </c>
      <c r="J238">
        <v>643198</v>
      </c>
      <c r="K238">
        <v>0</v>
      </c>
      <c r="L238">
        <v>307647</v>
      </c>
      <c r="M238">
        <v>564935</v>
      </c>
      <c r="N238">
        <v>9262653</v>
      </c>
      <c r="O238">
        <v>15608</v>
      </c>
      <c r="P238">
        <v>45770</v>
      </c>
      <c r="Q238">
        <v>0</v>
      </c>
      <c r="R238">
        <v>23755</v>
      </c>
      <c r="S238" t="s">
        <v>1213</v>
      </c>
      <c r="T238" s="4">
        <v>2.5000000000000001E-3</v>
      </c>
      <c r="U238" t="s">
        <v>1214</v>
      </c>
      <c r="V238" s="4">
        <v>6.1999999999999998E-3</v>
      </c>
      <c r="W238" t="s">
        <v>1215</v>
      </c>
      <c r="X238" s="4">
        <v>1E-3</v>
      </c>
      <c r="Y238" t="s">
        <v>1214</v>
      </c>
      <c r="Z238" s="4">
        <v>1.5E-3</v>
      </c>
      <c r="AA238" t="s">
        <v>1216</v>
      </c>
      <c r="AB238" s="4">
        <v>1.5E-3</v>
      </c>
      <c r="AC238" t="s">
        <v>1214</v>
      </c>
      <c r="AD238" t="s">
        <v>1239</v>
      </c>
    </row>
    <row r="239" spans="1:30" hidden="1" x14ac:dyDescent="0.55000000000000004">
      <c r="A239">
        <v>4201252111</v>
      </c>
      <c r="B239">
        <v>3</v>
      </c>
      <c r="C239">
        <v>537607</v>
      </c>
      <c r="D239" t="s">
        <v>1212</v>
      </c>
      <c r="E239">
        <v>0.18</v>
      </c>
      <c r="F239">
        <v>13</v>
      </c>
      <c r="G239">
        <v>6942688</v>
      </c>
      <c r="H239">
        <v>130671640</v>
      </c>
      <c r="I239">
        <v>452098</v>
      </c>
      <c r="J239">
        <v>609084</v>
      </c>
      <c r="K239">
        <v>0</v>
      </c>
      <c r="L239">
        <v>316032</v>
      </c>
      <c r="M239">
        <v>594967</v>
      </c>
      <c r="N239">
        <v>9234546</v>
      </c>
      <c r="O239">
        <v>17840</v>
      </c>
      <c r="P239">
        <v>45554</v>
      </c>
      <c r="Q239">
        <v>0</v>
      </c>
      <c r="R239">
        <v>18061</v>
      </c>
      <c r="S239" t="s">
        <v>1213</v>
      </c>
      <c r="T239" s="4">
        <v>1.4E-3</v>
      </c>
      <c r="U239" t="s">
        <v>1214</v>
      </c>
      <c r="V239" s="4">
        <v>6.4000000000000003E-3</v>
      </c>
      <c r="W239" t="s">
        <v>1215</v>
      </c>
      <c r="X239" s="4">
        <v>1E-4</v>
      </c>
      <c r="Y239" t="s">
        <v>1214</v>
      </c>
      <c r="Z239" s="4">
        <v>1.8E-3</v>
      </c>
      <c r="AA239" t="s">
        <v>1216</v>
      </c>
      <c r="AB239" s="4">
        <v>1.2999999999999999E-3</v>
      </c>
      <c r="AC239" t="s">
        <v>1214</v>
      </c>
      <c r="AD239" t="s">
        <v>1239</v>
      </c>
    </row>
    <row r="240" spans="1:30" hidden="1" x14ac:dyDescent="0.55000000000000004">
      <c r="A240">
        <v>4500426671</v>
      </c>
      <c r="B240">
        <v>8</v>
      </c>
      <c r="C240">
        <v>576007</v>
      </c>
      <c r="D240" t="s">
        <v>1212</v>
      </c>
      <c r="E240">
        <v>0.18</v>
      </c>
      <c r="F240">
        <v>14</v>
      </c>
      <c r="G240">
        <v>7100441</v>
      </c>
      <c r="H240">
        <v>140334839</v>
      </c>
      <c r="I240">
        <v>340259</v>
      </c>
      <c r="J240">
        <v>568962</v>
      </c>
      <c r="K240">
        <v>0</v>
      </c>
      <c r="L240">
        <v>316386</v>
      </c>
      <c r="M240">
        <v>598893</v>
      </c>
      <c r="N240">
        <v>9230860</v>
      </c>
      <c r="O240">
        <v>23913</v>
      </c>
      <c r="P240">
        <v>47931</v>
      </c>
      <c r="Q240">
        <v>0</v>
      </c>
      <c r="R240">
        <v>20502</v>
      </c>
      <c r="S240" t="s">
        <v>1213</v>
      </c>
      <c r="T240" s="4">
        <v>2.9999999999999997E-4</v>
      </c>
      <c r="U240" t="s">
        <v>1214</v>
      </c>
      <c r="V240" s="4">
        <v>7.3000000000000001E-3</v>
      </c>
      <c r="W240" t="s">
        <v>1215</v>
      </c>
      <c r="X240" s="4">
        <v>2.3E-3</v>
      </c>
      <c r="Y240" t="s">
        <v>1214</v>
      </c>
      <c r="Z240" s="4">
        <v>2.3999999999999998E-3</v>
      </c>
      <c r="AA240" t="s">
        <v>1216</v>
      </c>
      <c r="AB240" s="4">
        <v>8.9999999999999998E-4</v>
      </c>
      <c r="AC240" t="s">
        <v>1214</v>
      </c>
      <c r="AD240" t="s">
        <v>1290</v>
      </c>
    </row>
    <row r="241" spans="1:30" hidden="1" x14ac:dyDescent="0.55000000000000004">
      <c r="A241">
        <v>4500544439</v>
      </c>
      <c r="B241">
        <v>11</v>
      </c>
      <c r="C241">
        <v>576007</v>
      </c>
      <c r="D241" t="s">
        <v>1212</v>
      </c>
      <c r="E241">
        <v>0.18</v>
      </c>
      <c r="F241">
        <v>14</v>
      </c>
      <c r="G241">
        <v>6370335</v>
      </c>
      <c r="H241">
        <v>141068401</v>
      </c>
      <c r="I241">
        <v>308794</v>
      </c>
      <c r="J241">
        <v>533396</v>
      </c>
      <c r="K241">
        <v>0</v>
      </c>
      <c r="L241">
        <v>308498</v>
      </c>
      <c r="M241">
        <v>577481</v>
      </c>
      <c r="N241">
        <v>9252147</v>
      </c>
      <c r="O241">
        <v>17753</v>
      </c>
      <c r="P241">
        <v>46044</v>
      </c>
      <c r="Q241">
        <v>0</v>
      </c>
      <c r="R241">
        <v>21966</v>
      </c>
      <c r="S241" t="s">
        <v>1213</v>
      </c>
      <c r="T241" s="4">
        <v>2.7000000000000001E-3</v>
      </c>
      <c r="U241" t="s">
        <v>1214</v>
      </c>
      <c r="V241" s="4">
        <v>6.4000000000000003E-3</v>
      </c>
      <c r="W241" t="s">
        <v>1215</v>
      </c>
      <c r="X241" s="4">
        <v>2E-3</v>
      </c>
      <c r="Y241" t="s">
        <v>1214</v>
      </c>
      <c r="Z241" s="4">
        <v>1.8E-3</v>
      </c>
      <c r="AA241" t="s">
        <v>1216</v>
      </c>
      <c r="AB241" s="4">
        <v>6.9999999999999999E-4</v>
      </c>
      <c r="AC241" t="s">
        <v>1214</v>
      </c>
      <c r="AD241" t="s">
        <v>1239</v>
      </c>
    </row>
    <row r="242" spans="1:30" x14ac:dyDescent="0.55000000000000004">
      <c r="A242">
        <v>4500589992</v>
      </c>
      <c r="B242">
        <v>2</v>
      </c>
      <c r="C242">
        <v>576007</v>
      </c>
      <c r="D242" t="s">
        <v>1212</v>
      </c>
      <c r="E242">
        <v>0.18</v>
      </c>
      <c r="F242">
        <v>14</v>
      </c>
      <c r="G242">
        <v>6349727</v>
      </c>
      <c r="H242">
        <v>141087223</v>
      </c>
      <c r="I242">
        <v>532302</v>
      </c>
      <c r="J242">
        <v>562264</v>
      </c>
      <c r="K242">
        <v>0</v>
      </c>
      <c r="L242">
        <v>270309</v>
      </c>
      <c r="M242">
        <v>560696</v>
      </c>
      <c r="N242">
        <v>9268906</v>
      </c>
      <c r="O242">
        <v>20521</v>
      </c>
      <c r="P242">
        <v>42509</v>
      </c>
      <c r="Q242">
        <v>0</v>
      </c>
      <c r="R242">
        <v>17003</v>
      </c>
      <c r="S242" t="s">
        <v>1213</v>
      </c>
      <c r="T242" s="4">
        <v>1.5E-3</v>
      </c>
      <c r="U242" t="s">
        <v>1214</v>
      </c>
      <c r="V242" s="4">
        <v>6.4000000000000003E-3</v>
      </c>
      <c r="W242" t="s">
        <v>1215</v>
      </c>
      <c r="X242" s="4">
        <v>5.9999999999999995E-4</v>
      </c>
      <c r="Y242" t="s">
        <v>1214</v>
      </c>
      <c r="Z242" s="4">
        <v>2E-3</v>
      </c>
      <c r="AA242" t="s">
        <v>1216</v>
      </c>
      <c r="AB242" s="4">
        <v>8.9999999999999998E-4</v>
      </c>
      <c r="AC242" t="s">
        <v>1214</v>
      </c>
      <c r="AD242" t="s">
        <v>1237</v>
      </c>
    </row>
    <row r="243" spans="1:30" hidden="1" x14ac:dyDescent="0.55000000000000004">
      <c r="A243">
        <v>4500604550</v>
      </c>
      <c r="B243">
        <v>6</v>
      </c>
      <c r="C243">
        <v>576007</v>
      </c>
      <c r="D243" t="s">
        <v>1212</v>
      </c>
      <c r="E243">
        <v>0.18</v>
      </c>
      <c r="F243">
        <v>14</v>
      </c>
      <c r="G243">
        <v>7287120</v>
      </c>
      <c r="H243">
        <v>140152548</v>
      </c>
      <c r="I243">
        <v>314310</v>
      </c>
      <c r="J243">
        <v>553310</v>
      </c>
      <c r="K243">
        <v>0</v>
      </c>
      <c r="L243">
        <v>309529</v>
      </c>
      <c r="M243">
        <v>580617</v>
      </c>
      <c r="N243">
        <v>9249041</v>
      </c>
      <c r="O243">
        <v>18360</v>
      </c>
      <c r="P243">
        <v>43363</v>
      </c>
      <c r="Q243">
        <v>0</v>
      </c>
      <c r="R243">
        <v>18404</v>
      </c>
      <c r="S243" t="s">
        <v>1213</v>
      </c>
      <c r="T243" s="4">
        <v>0</v>
      </c>
      <c r="U243" t="s">
        <v>1214</v>
      </c>
      <c r="V243" s="4">
        <v>6.1999999999999998E-3</v>
      </c>
      <c r="W243" t="s">
        <v>1215</v>
      </c>
      <c r="X243" s="4">
        <v>2.0999999999999999E-3</v>
      </c>
      <c r="Y243" t="s">
        <v>1214</v>
      </c>
      <c r="Z243" s="4">
        <v>1.8E-3</v>
      </c>
      <c r="AA243" t="s">
        <v>1216</v>
      </c>
      <c r="AB243" s="4">
        <v>8.0000000000000004E-4</v>
      </c>
      <c r="AC243" t="s">
        <v>1214</v>
      </c>
      <c r="AD243" t="s">
        <v>1293</v>
      </c>
    </row>
    <row r="244" spans="1:30" hidden="1" x14ac:dyDescent="0.55000000000000004">
      <c r="A244">
        <v>4500702416</v>
      </c>
      <c r="B244">
        <v>4</v>
      </c>
      <c r="C244">
        <v>576007</v>
      </c>
      <c r="D244" t="s">
        <v>1212</v>
      </c>
      <c r="E244">
        <v>0.18</v>
      </c>
      <c r="F244">
        <v>14</v>
      </c>
      <c r="G244">
        <v>4199867</v>
      </c>
      <c r="H244">
        <v>143230118</v>
      </c>
      <c r="I244">
        <v>232701</v>
      </c>
      <c r="J244">
        <v>421627</v>
      </c>
      <c r="K244">
        <v>0</v>
      </c>
      <c r="L244">
        <v>261391</v>
      </c>
      <c r="M244">
        <v>532968</v>
      </c>
      <c r="N244">
        <v>9294850</v>
      </c>
      <c r="O244">
        <v>11398</v>
      </c>
      <c r="P244">
        <v>40727</v>
      </c>
      <c r="Q244">
        <v>0</v>
      </c>
      <c r="R244">
        <v>20519</v>
      </c>
      <c r="S244" t="s">
        <v>1213</v>
      </c>
      <c r="T244" s="4">
        <v>1.5E-3</v>
      </c>
      <c r="U244" t="s">
        <v>1214</v>
      </c>
      <c r="V244" s="4">
        <v>5.3E-3</v>
      </c>
      <c r="W244" t="s">
        <v>1215</v>
      </c>
      <c r="X244" s="4">
        <v>1.5E-3</v>
      </c>
      <c r="Y244" t="s">
        <v>1214</v>
      </c>
      <c r="Z244" s="4">
        <v>1.1000000000000001E-3</v>
      </c>
      <c r="AA244" t="s">
        <v>1216</v>
      </c>
      <c r="AB244" s="4">
        <v>2.8E-3</v>
      </c>
      <c r="AC244" t="s">
        <v>1214</v>
      </c>
      <c r="AD244" t="s">
        <v>1283</v>
      </c>
    </row>
    <row r="245" spans="1:30" hidden="1" x14ac:dyDescent="0.55000000000000004">
      <c r="A245">
        <v>4500736116</v>
      </c>
      <c r="B245">
        <v>1</v>
      </c>
      <c r="C245">
        <v>576007</v>
      </c>
      <c r="D245" t="s">
        <v>1212</v>
      </c>
      <c r="E245">
        <v>0.18</v>
      </c>
      <c r="F245">
        <v>14</v>
      </c>
      <c r="G245">
        <v>7454434</v>
      </c>
      <c r="H245">
        <v>139980502</v>
      </c>
      <c r="I245">
        <v>379757</v>
      </c>
      <c r="J245">
        <v>552141</v>
      </c>
      <c r="K245">
        <v>0</v>
      </c>
      <c r="L245">
        <v>304973</v>
      </c>
      <c r="M245">
        <v>597581</v>
      </c>
      <c r="N245">
        <v>9232434</v>
      </c>
      <c r="O245">
        <v>19354</v>
      </c>
      <c r="P245">
        <v>53092</v>
      </c>
      <c r="Q245">
        <v>0</v>
      </c>
      <c r="R245">
        <v>23214</v>
      </c>
      <c r="S245" t="s">
        <v>1213</v>
      </c>
      <c r="T245" s="4">
        <v>4.0000000000000002E-4</v>
      </c>
      <c r="U245" t="s">
        <v>1214</v>
      </c>
      <c r="V245" s="4">
        <v>7.3000000000000001E-3</v>
      </c>
      <c r="W245" t="s">
        <v>1215</v>
      </c>
      <c r="X245" s="4">
        <v>2.5000000000000001E-3</v>
      </c>
      <c r="Y245" t="s">
        <v>1214</v>
      </c>
      <c r="Z245" s="4">
        <v>1.9E-3</v>
      </c>
      <c r="AA245" t="s">
        <v>1216</v>
      </c>
      <c r="AB245" s="4">
        <v>8.0000000000000004E-4</v>
      </c>
      <c r="AC245" t="s">
        <v>1214</v>
      </c>
      <c r="AD245" t="s">
        <v>1242</v>
      </c>
    </row>
    <row r="246" spans="1:30" hidden="1" x14ac:dyDescent="0.55000000000000004">
      <c r="A246">
        <v>4500755763</v>
      </c>
      <c r="B246">
        <v>7</v>
      </c>
      <c r="C246">
        <v>576007</v>
      </c>
      <c r="D246" t="s">
        <v>1212</v>
      </c>
      <c r="E246">
        <v>0.18</v>
      </c>
      <c r="F246">
        <v>14</v>
      </c>
      <c r="G246">
        <v>7110325</v>
      </c>
      <c r="H246">
        <v>140330822</v>
      </c>
      <c r="I246">
        <v>298596</v>
      </c>
      <c r="J246">
        <v>527938</v>
      </c>
      <c r="K246">
        <v>0</v>
      </c>
      <c r="L246">
        <v>292035</v>
      </c>
      <c r="M246">
        <v>589882</v>
      </c>
      <c r="N246">
        <v>9239945</v>
      </c>
      <c r="O246">
        <v>11665</v>
      </c>
      <c r="P246">
        <v>45331</v>
      </c>
      <c r="Q246">
        <v>0</v>
      </c>
      <c r="R246">
        <v>19359</v>
      </c>
      <c r="S246" t="s">
        <v>1213</v>
      </c>
      <c r="T246" s="4">
        <v>2.5999999999999999E-3</v>
      </c>
      <c r="U246" t="s">
        <v>1214</v>
      </c>
      <c r="V246" s="4">
        <v>5.7000000000000002E-3</v>
      </c>
      <c r="W246" t="s">
        <v>1215</v>
      </c>
      <c r="X246" s="4">
        <v>2E-3</v>
      </c>
      <c r="Y246" t="s">
        <v>1214</v>
      </c>
      <c r="Z246" s="4">
        <v>1.1000000000000001E-3</v>
      </c>
      <c r="AA246" t="s">
        <v>1216</v>
      </c>
      <c r="AB246" s="4">
        <v>5.9999999999999995E-4</v>
      </c>
      <c r="AC246" t="s">
        <v>1214</v>
      </c>
      <c r="AD246" t="s">
        <v>1239</v>
      </c>
    </row>
    <row r="247" spans="1:30" hidden="1" x14ac:dyDescent="0.55000000000000004">
      <c r="A247">
        <v>4500803974</v>
      </c>
      <c r="B247">
        <v>14</v>
      </c>
      <c r="C247">
        <v>576007</v>
      </c>
      <c r="D247" t="s">
        <v>1212</v>
      </c>
      <c r="E247">
        <v>0.18</v>
      </c>
      <c r="F247">
        <v>14</v>
      </c>
      <c r="G247">
        <v>6842832</v>
      </c>
      <c r="H247">
        <v>140599240</v>
      </c>
      <c r="I247">
        <v>343885</v>
      </c>
      <c r="J247">
        <v>525409</v>
      </c>
      <c r="K247">
        <v>0</v>
      </c>
      <c r="L247">
        <v>295159</v>
      </c>
      <c r="M247">
        <v>593342</v>
      </c>
      <c r="N247">
        <v>9236230</v>
      </c>
      <c r="O247">
        <v>17284</v>
      </c>
      <c r="P247">
        <v>48671</v>
      </c>
      <c r="Q247">
        <v>0</v>
      </c>
      <c r="R247">
        <v>20923</v>
      </c>
      <c r="S247" t="s">
        <v>1213</v>
      </c>
      <c r="T247" s="4">
        <v>0</v>
      </c>
      <c r="U247" t="s">
        <v>1214</v>
      </c>
      <c r="V247" s="4">
        <v>6.7000000000000002E-3</v>
      </c>
      <c r="W247" t="s">
        <v>1215</v>
      </c>
      <c r="X247" s="4">
        <v>2.3E-3</v>
      </c>
      <c r="Y247" t="s">
        <v>1214</v>
      </c>
      <c r="Z247" s="4">
        <v>1.6999999999999999E-3</v>
      </c>
      <c r="AA247" t="s">
        <v>1216</v>
      </c>
      <c r="AB247" s="4">
        <v>5.9999999999999995E-4</v>
      </c>
      <c r="AC247" t="s">
        <v>1214</v>
      </c>
      <c r="AD247" t="s">
        <v>1234</v>
      </c>
    </row>
    <row r="248" spans="1:30" hidden="1" x14ac:dyDescent="0.55000000000000004">
      <c r="A248">
        <v>4500816540</v>
      </c>
      <c r="B248">
        <v>15</v>
      </c>
      <c r="C248">
        <v>576007</v>
      </c>
      <c r="D248" t="s">
        <v>1212</v>
      </c>
      <c r="E248">
        <v>0.18</v>
      </c>
      <c r="F248">
        <v>14</v>
      </c>
      <c r="G248">
        <v>6747098</v>
      </c>
      <c r="H248">
        <v>140694904</v>
      </c>
      <c r="I248">
        <v>463143</v>
      </c>
      <c r="J248">
        <v>615946</v>
      </c>
      <c r="K248">
        <v>0</v>
      </c>
      <c r="L248">
        <v>323342</v>
      </c>
      <c r="M248">
        <v>555524</v>
      </c>
      <c r="N248">
        <v>9274137</v>
      </c>
      <c r="O248">
        <v>11286</v>
      </c>
      <c r="P248">
        <v>44970</v>
      </c>
      <c r="Q248">
        <v>0</v>
      </c>
      <c r="R248">
        <v>24595</v>
      </c>
      <c r="S248" t="s">
        <v>1213</v>
      </c>
      <c r="T248" s="4">
        <v>1.4E-3</v>
      </c>
      <c r="U248" t="s">
        <v>1214</v>
      </c>
      <c r="V248" s="4">
        <v>5.7000000000000002E-3</v>
      </c>
      <c r="W248" t="s">
        <v>1215</v>
      </c>
      <c r="X248" s="4">
        <v>2.0000000000000001E-4</v>
      </c>
      <c r="Y248" t="s">
        <v>1214</v>
      </c>
      <c r="Z248" s="4">
        <v>1.1000000000000001E-3</v>
      </c>
      <c r="AA248" t="s">
        <v>1216</v>
      </c>
      <c r="AB248" s="4">
        <v>1.1999999999999999E-3</v>
      </c>
      <c r="AC248" t="s">
        <v>1214</v>
      </c>
      <c r="AD248" t="s">
        <v>1258</v>
      </c>
    </row>
    <row r="249" spans="1:30" hidden="1" x14ac:dyDescent="0.55000000000000004">
      <c r="A249">
        <v>4500834750</v>
      </c>
      <c r="B249">
        <v>16</v>
      </c>
      <c r="C249">
        <v>576008</v>
      </c>
      <c r="D249" t="s">
        <v>1212</v>
      </c>
      <c r="E249">
        <v>0.18</v>
      </c>
      <c r="F249">
        <v>14</v>
      </c>
      <c r="G249">
        <v>6682710</v>
      </c>
      <c r="H249">
        <v>140752048</v>
      </c>
      <c r="I249">
        <v>312946</v>
      </c>
      <c r="J249">
        <v>537523</v>
      </c>
      <c r="K249">
        <v>0</v>
      </c>
      <c r="L249">
        <v>298792</v>
      </c>
      <c r="M249">
        <v>593299</v>
      </c>
      <c r="N249">
        <v>9236587</v>
      </c>
      <c r="O249">
        <v>23827</v>
      </c>
      <c r="P249">
        <v>44678</v>
      </c>
      <c r="Q249">
        <v>0</v>
      </c>
      <c r="R249">
        <v>17843</v>
      </c>
      <c r="S249" t="s">
        <v>1213</v>
      </c>
      <c r="T249" s="4">
        <v>2.8E-3</v>
      </c>
      <c r="U249" t="s">
        <v>1214</v>
      </c>
      <c r="V249" s="4">
        <v>6.8999999999999999E-3</v>
      </c>
      <c r="W249" t="s">
        <v>1215</v>
      </c>
      <c r="X249" s="4">
        <v>2.0999999999999999E-3</v>
      </c>
      <c r="Y249" t="s">
        <v>1214</v>
      </c>
      <c r="Z249" s="4">
        <v>2.3999999999999998E-3</v>
      </c>
      <c r="AA249" t="s">
        <v>1216</v>
      </c>
      <c r="AB249" s="4">
        <v>6.9999999999999999E-4</v>
      </c>
      <c r="AC249" t="s">
        <v>1214</v>
      </c>
      <c r="AD249" t="s">
        <v>1258</v>
      </c>
    </row>
    <row r="250" spans="1:30" hidden="1" x14ac:dyDescent="0.55000000000000004">
      <c r="A250">
        <v>4500910345</v>
      </c>
      <c r="B250">
        <v>10</v>
      </c>
      <c r="C250">
        <v>576007</v>
      </c>
      <c r="D250" t="s">
        <v>1212</v>
      </c>
      <c r="E250">
        <v>0.18</v>
      </c>
      <c r="F250">
        <v>14</v>
      </c>
      <c r="G250">
        <v>7040986</v>
      </c>
      <c r="H250">
        <v>140400071</v>
      </c>
      <c r="I250">
        <v>332831</v>
      </c>
      <c r="J250">
        <v>571599</v>
      </c>
      <c r="K250">
        <v>0</v>
      </c>
      <c r="L250">
        <v>310146</v>
      </c>
      <c r="M250">
        <v>612967</v>
      </c>
      <c r="N250">
        <v>9217010</v>
      </c>
      <c r="O250">
        <v>27483</v>
      </c>
      <c r="P250">
        <v>52206</v>
      </c>
      <c r="Q250">
        <v>0</v>
      </c>
      <c r="R250">
        <v>20024</v>
      </c>
      <c r="S250" t="s">
        <v>1213</v>
      </c>
      <c r="T250" s="4">
        <v>2.9999999999999997E-4</v>
      </c>
      <c r="U250" t="s">
        <v>1214</v>
      </c>
      <c r="V250" s="4">
        <v>8.0999999999999996E-3</v>
      </c>
      <c r="W250" t="s">
        <v>1215</v>
      </c>
      <c r="X250" s="4">
        <v>2.2000000000000001E-3</v>
      </c>
      <c r="Y250" t="s">
        <v>1214</v>
      </c>
      <c r="Z250" s="4">
        <v>2.7000000000000001E-3</v>
      </c>
      <c r="AA250" t="s">
        <v>1216</v>
      </c>
      <c r="AB250" s="4">
        <v>8.9999999999999998E-4</v>
      </c>
      <c r="AC250" t="s">
        <v>1214</v>
      </c>
      <c r="AD250" t="s">
        <v>1291</v>
      </c>
    </row>
    <row r="251" spans="1:30" hidden="1" x14ac:dyDescent="0.55000000000000004">
      <c r="A251">
        <v>4500948405</v>
      </c>
      <c r="B251">
        <v>12</v>
      </c>
      <c r="C251">
        <v>576007</v>
      </c>
      <c r="D251" t="s">
        <v>1212</v>
      </c>
      <c r="E251">
        <v>0.18</v>
      </c>
      <c r="F251">
        <v>14</v>
      </c>
      <c r="G251">
        <v>4374846</v>
      </c>
      <c r="H251">
        <v>143071315</v>
      </c>
      <c r="I251">
        <v>243554</v>
      </c>
      <c r="J251">
        <v>422726</v>
      </c>
      <c r="K251">
        <v>0</v>
      </c>
      <c r="L251">
        <v>264279</v>
      </c>
      <c r="M251">
        <v>628941</v>
      </c>
      <c r="N251">
        <v>9200848</v>
      </c>
      <c r="O251">
        <v>29458</v>
      </c>
      <c r="P251">
        <v>54034</v>
      </c>
      <c r="Q251">
        <v>0</v>
      </c>
      <c r="R251">
        <v>18675</v>
      </c>
      <c r="S251" t="s">
        <v>1213</v>
      </c>
      <c r="T251" s="4">
        <v>1.6000000000000001E-3</v>
      </c>
      <c r="U251" t="s">
        <v>1214</v>
      </c>
      <c r="V251" s="4">
        <v>8.3999999999999995E-3</v>
      </c>
      <c r="W251" t="s">
        <v>1215</v>
      </c>
      <c r="X251" s="4">
        <v>1.6000000000000001E-3</v>
      </c>
      <c r="Y251" t="s">
        <v>1214</v>
      </c>
      <c r="Z251" s="4">
        <v>2.8999999999999998E-3</v>
      </c>
      <c r="AA251" t="s">
        <v>1216</v>
      </c>
      <c r="AB251" s="4">
        <v>2.8E-3</v>
      </c>
      <c r="AC251" t="s">
        <v>1214</v>
      </c>
      <c r="AD251" t="s">
        <v>1242</v>
      </c>
    </row>
    <row r="252" spans="1:30" hidden="1" x14ac:dyDescent="0.55000000000000004">
      <c r="A252">
        <v>4501062352</v>
      </c>
      <c r="B252">
        <v>9</v>
      </c>
      <c r="C252">
        <v>576007</v>
      </c>
      <c r="D252" t="s">
        <v>1212</v>
      </c>
      <c r="E252">
        <v>0.18</v>
      </c>
      <c r="F252">
        <v>14</v>
      </c>
      <c r="G252">
        <v>6916581</v>
      </c>
      <c r="H252">
        <v>140525478</v>
      </c>
      <c r="I252">
        <v>414724</v>
      </c>
      <c r="J252">
        <v>550631</v>
      </c>
      <c r="K252">
        <v>0</v>
      </c>
      <c r="L252">
        <v>297769</v>
      </c>
      <c r="M252">
        <v>588400</v>
      </c>
      <c r="N252">
        <v>9241444</v>
      </c>
      <c r="O252">
        <v>22125</v>
      </c>
      <c r="P252">
        <v>48188</v>
      </c>
      <c r="Q252">
        <v>0</v>
      </c>
      <c r="R252">
        <v>18253</v>
      </c>
      <c r="S252" t="s">
        <v>1213</v>
      </c>
      <c r="T252" s="4">
        <v>6.9999999999999999E-4</v>
      </c>
      <c r="U252" t="s">
        <v>1214</v>
      </c>
      <c r="V252" s="4">
        <v>7.1000000000000004E-3</v>
      </c>
      <c r="W252" t="s">
        <v>1215</v>
      </c>
      <c r="X252" s="4">
        <v>2.8E-3</v>
      </c>
      <c r="Y252" t="s">
        <v>1214</v>
      </c>
      <c r="Z252" s="4">
        <v>2.2000000000000001E-3</v>
      </c>
      <c r="AA252" t="s">
        <v>1216</v>
      </c>
      <c r="AB252" s="4">
        <v>8.0000000000000004E-4</v>
      </c>
      <c r="AC252" t="s">
        <v>1214</v>
      </c>
      <c r="AD252" t="s">
        <v>1234</v>
      </c>
    </row>
    <row r="253" spans="1:30" hidden="1" x14ac:dyDescent="0.55000000000000004">
      <c r="A253">
        <v>4501069026</v>
      </c>
      <c r="B253">
        <v>5</v>
      </c>
      <c r="C253">
        <v>576007</v>
      </c>
      <c r="D253" t="s">
        <v>1212</v>
      </c>
      <c r="E253">
        <v>0.18</v>
      </c>
      <c r="F253">
        <v>14</v>
      </c>
      <c r="G253">
        <v>6404307</v>
      </c>
      <c r="H253">
        <v>141037374</v>
      </c>
      <c r="I253">
        <v>407382</v>
      </c>
      <c r="J253">
        <v>554916</v>
      </c>
      <c r="K253">
        <v>0</v>
      </c>
      <c r="L253">
        <v>296877</v>
      </c>
      <c r="M253">
        <v>602530</v>
      </c>
      <c r="N253">
        <v>9227357</v>
      </c>
      <c r="O253">
        <v>23997</v>
      </c>
      <c r="P253">
        <v>50153</v>
      </c>
      <c r="Q253">
        <v>0</v>
      </c>
      <c r="R253">
        <v>22335</v>
      </c>
      <c r="S253" t="s">
        <v>1213</v>
      </c>
      <c r="T253" s="4">
        <v>6.9999999999999999E-4</v>
      </c>
      <c r="U253" t="s">
        <v>1214</v>
      </c>
      <c r="V253" s="4">
        <v>7.4999999999999997E-3</v>
      </c>
      <c r="W253" t="s">
        <v>1215</v>
      </c>
      <c r="X253" s="4">
        <v>2.7000000000000001E-3</v>
      </c>
      <c r="Y253" t="s">
        <v>1214</v>
      </c>
      <c r="Z253" s="4">
        <v>2.3999999999999998E-3</v>
      </c>
      <c r="AA253" t="s">
        <v>1216</v>
      </c>
      <c r="AB253" s="4">
        <v>8.0000000000000004E-4</v>
      </c>
      <c r="AC253" t="s">
        <v>1214</v>
      </c>
      <c r="AD253" t="s">
        <v>1287</v>
      </c>
    </row>
    <row r="254" spans="1:30" hidden="1" x14ac:dyDescent="0.55000000000000004">
      <c r="A254">
        <v>4501170732</v>
      </c>
      <c r="B254">
        <v>17</v>
      </c>
      <c r="C254">
        <v>576008</v>
      </c>
      <c r="D254" t="s">
        <v>1212</v>
      </c>
      <c r="E254">
        <v>0.18</v>
      </c>
      <c r="F254">
        <v>14</v>
      </c>
      <c r="G254">
        <v>6583603</v>
      </c>
      <c r="H254">
        <v>140860901</v>
      </c>
      <c r="I254">
        <v>320120</v>
      </c>
      <c r="J254">
        <v>543627</v>
      </c>
      <c r="K254">
        <v>0</v>
      </c>
      <c r="L254">
        <v>312595</v>
      </c>
      <c r="M254">
        <v>591277</v>
      </c>
      <c r="N254">
        <v>9238404</v>
      </c>
      <c r="O254">
        <v>20861</v>
      </c>
      <c r="P254">
        <v>45599</v>
      </c>
      <c r="Q254">
        <v>0</v>
      </c>
      <c r="R254">
        <v>21662</v>
      </c>
      <c r="S254" t="s">
        <v>1213</v>
      </c>
      <c r="T254" s="4">
        <v>0</v>
      </c>
      <c r="U254" t="s">
        <v>1214</v>
      </c>
      <c r="V254" s="4">
        <v>6.7000000000000002E-3</v>
      </c>
      <c r="W254" t="s">
        <v>1215</v>
      </c>
      <c r="X254" s="4">
        <v>2.0999999999999999E-3</v>
      </c>
      <c r="Y254" t="s">
        <v>1214</v>
      </c>
      <c r="Z254" s="4">
        <v>2.0999999999999999E-3</v>
      </c>
      <c r="AA254" t="s">
        <v>1216</v>
      </c>
      <c r="AB254" s="4">
        <v>6.9999999999999999E-4</v>
      </c>
      <c r="AC254" t="s">
        <v>1214</v>
      </c>
      <c r="AD254" t="s">
        <v>1239</v>
      </c>
    </row>
    <row r="255" spans="1:30" hidden="1" x14ac:dyDescent="0.55000000000000004">
      <c r="A255">
        <v>4501237983</v>
      </c>
      <c r="B255">
        <v>13</v>
      </c>
      <c r="C255">
        <v>576007</v>
      </c>
      <c r="D255" t="s">
        <v>1212</v>
      </c>
      <c r="E255">
        <v>0.18</v>
      </c>
      <c r="F255">
        <v>14</v>
      </c>
      <c r="G255">
        <v>7450964</v>
      </c>
      <c r="H255">
        <v>139989112</v>
      </c>
      <c r="I255">
        <v>581105</v>
      </c>
      <c r="J255">
        <v>690338</v>
      </c>
      <c r="K255">
        <v>0</v>
      </c>
      <c r="L255">
        <v>333994</v>
      </c>
      <c r="M255">
        <v>552837</v>
      </c>
      <c r="N255">
        <v>9276707</v>
      </c>
      <c r="O255">
        <v>13696</v>
      </c>
      <c r="P255">
        <v>47140</v>
      </c>
      <c r="Q255">
        <v>0</v>
      </c>
      <c r="R255">
        <v>26347</v>
      </c>
      <c r="S255" t="s">
        <v>1213</v>
      </c>
      <c r="T255" s="4">
        <v>2.7000000000000001E-3</v>
      </c>
      <c r="U255" t="s">
        <v>1214</v>
      </c>
      <c r="V255" s="4">
        <v>6.1000000000000004E-3</v>
      </c>
      <c r="W255" t="s">
        <v>1215</v>
      </c>
      <c r="X255" s="4">
        <v>1E-3</v>
      </c>
      <c r="Y255" t="s">
        <v>1214</v>
      </c>
      <c r="Z255" s="4">
        <v>1.2999999999999999E-3</v>
      </c>
      <c r="AA255" t="s">
        <v>1216</v>
      </c>
      <c r="AB255" s="4">
        <v>1.6999999999999999E-3</v>
      </c>
      <c r="AC255" t="s">
        <v>1214</v>
      </c>
      <c r="AD255" t="s">
        <v>1294</v>
      </c>
    </row>
    <row r="256" spans="1:30" hidden="1" x14ac:dyDescent="0.55000000000000004">
      <c r="A256">
        <v>4501253331</v>
      </c>
      <c r="B256">
        <v>3</v>
      </c>
      <c r="C256">
        <v>576007</v>
      </c>
      <c r="D256" t="s">
        <v>1212</v>
      </c>
      <c r="E256">
        <v>0.18</v>
      </c>
      <c r="F256">
        <v>14</v>
      </c>
      <c r="G256">
        <v>7499148</v>
      </c>
      <c r="H256">
        <v>139944913</v>
      </c>
      <c r="I256">
        <v>463236</v>
      </c>
      <c r="J256">
        <v>650261</v>
      </c>
      <c r="K256">
        <v>0</v>
      </c>
      <c r="L256">
        <v>338085</v>
      </c>
      <c r="M256">
        <v>556457</v>
      </c>
      <c r="N256">
        <v>9273273</v>
      </c>
      <c r="O256">
        <v>11138</v>
      </c>
      <c r="P256">
        <v>41177</v>
      </c>
      <c r="Q256">
        <v>0</v>
      </c>
      <c r="R256">
        <v>22053</v>
      </c>
      <c r="S256" t="s">
        <v>1213</v>
      </c>
      <c r="T256" s="4">
        <v>1.6999999999999999E-3</v>
      </c>
      <c r="U256" t="s">
        <v>1214</v>
      </c>
      <c r="V256" s="4">
        <v>5.3E-3</v>
      </c>
      <c r="W256" t="s">
        <v>1215</v>
      </c>
      <c r="X256" s="4">
        <v>2.0000000000000001E-4</v>
      </c>
      <c r="Y256" t="s">
        <v>1214</v>
      </c>
      <c r="Z256" s="4">
        <v>1.1000000000000001E-3</v>
      </c>
      <c r="AA256" t="s">
        <v>1216</v>
      </c>
      <c r="AB256" s="4">
        <v>1.4E-3</v>
      </c>
      <c r="AC256" t="s">
        <v>1214</v>
      </c>
      <c r="AD256" t="s">
        <v>1283</v>
      </c>
    </row>
    <row r="257" spans="1:30" hidden="1" x14ac:dyDescent="0.55000000000000004">
      <c r="A257">
        <v>4800425607</v>
      </c>
      <c r="B257">
        <v>8</v>
      </c>
      <c r="C257">
        <v>614407</v>
      </c>
      <c r="D257" t="s">
        <v>1212</v>
      </c>
      <c r="E257">
        <v>0.18</v>
      </c>
      <c r="F257">
        <v>15</v>
      </c>
      <c r="G257">
        <v>7691199</v>
      </c>
      <c r="H257">
        <v>149573833</v>
      </c>
      <c r="I257">
        <v>360943</v>
      </c>
      <c r="J257">
        <v>609493</v>
      </c>
      <c r="K257">
        <v>0</v>
      </c>
      <c r="L257">
        <v>331402</v>
      </c>
      <c r="M257">
        <v>590755</v>
      </c>
      <c r="N257">
        <v>9238994</v>
      </c>
      <c r="O257">
        <v>20684</v>
      </c>
      <c r="P257">
        <v>40531</v>
      </c>
      <c r="Q257">
        <v>0</v>
      </c>
      <c r="R257">
        <v>15016</v>
      </c>
      <c r="S257" t="s">
        <v>1213</v>
      </c>
      <c r="T257" s="4">
        <v>6.9999999999999999E-4</v>
      </c>
      <c r="U257" t="s">
        <v>1214</v>
      </c>
      <c r="V257" s="4">
        <v>6.1999999999999998E-3</v>
      </c>
      <c r="W257" t="s">
        <v>1215</v>
      </c>
      <c r="X257" s="4">
        <v>2.2000000000000001E-3</v>
      </c>
      <c r="Y257" t="s">
        <v>1214</v>
      </c>
      <c r="Z257" s="4">
        <v>2.0999999999999999E-3</v>
      </c>
      <c r="AA257" t="s">
        <v>1216</v>
      </c>
      <c r="AB257" s="4">
        <v>1.1000000000000001E-3</v>
      </c>
      <c r="AC257" t="s">
        <v>1214</v>
      </c>
      <c r="AD257" t="s">
        <v>1283</v>
      </c>
    </row>
    <row r="258" spans="1:30" hidden="1" x14ac:dyDescent="0.55000000000000004">
      <c r="A258">
        <v>4800543189</v>
      </c>
      <c r="B258">
        <v>11</v>
      </c>
      <c r="C258">
        <v>614407</v>
      </c>
      <c r="D258" t="s">
        <v>1212</v>
      </c>
      <c r="E258">
        <v>0.18</v>
      </c>
      <c r="F258">
        <v>15</v>
      </c>
      <c r="G258">
        <v>6961919</v>
      </c>
      <c r="H258">
        <v>150306345</v>
      </c>
      <c r="I258">
        <v>320655</v>
      </c>
      <c r="J258">
        <v>576163</v>
      </c>
      <c r="K258">
        <v>0</v>
      </c>
      <c r="L258">
        <v>326645</v>
      </c>
      <c r="M258">
        <v>591581</v>
      </c>
      <c r="N258">
        <v>9237944</v>
      </c>
      <c r="O258">
        <v>11861</v>
      </c>
      <c r="P258">
        <v>42767</v>
      </c>
      <c r="Q258">
        <v>0</v>
      </c>
      <c r="R258">
        <v>18147</v>
      </c>
      <c r="S258" t="s">
        <v>1213</v>
      </c>
      <c r="T258" s="4">
        <v>2.0000000000000001E-4</v>
      </c>
      <c r="U258" t="s">
        <v>1214</v>
      </c>
      <c r="V258" s="4">
        <v>5.4999999999999997E-3</v>
      </c>
      <c r="W258" t="s">
        <v>1215</v>
      </c>
      <c r="X258" s="4">
        <v>2E-3</v>
      </c>
      <c r="Y258" t="s">
        <v>1214</v>
      </c>
      <c r="Z258" s="4">
        <v>1.1999999999999999E-3</v>
      </c>
      <c r="AA258" t="s">
        <v>1216</v>
      </c>
      <c r="AB258" s="4">
        <v>8.9999999999999998E-4</v>
      </c>
      <c r="AC258" t="s">
        <v>1214</v>
      </c>
      <c r="AD258" t="s">
        <v>1237</v>
      </c>
    </row>
    <row r="259" spans="1:30" x14ac:dyDescent="0.55000000000000004">
      <c r="A259">
        <v>4800588906</v>
      </c>
      <c r="B259">
        <v>2</v>
      </c>
      <c r="C259">
        <v>614407</v>
      </c>
      <c r="D259" t="s">
        <v>1212</v>
      </c>
      <c r="E259">
        <v>0.18</v>
      </c>
      <c r="F259">
        <v>15</v>
      </c>
      <c r="G259">
        <v>6910701</v>
      </c>
      <c r="H259">
        <v>150355748</v>
      </c>
      <c r="I259">
        <v>552651</v>
      </c>
      <c r="J259">
        <v>601061</v>
      </c>
      <c r="K259">
        <v>0</v>
      </c>
      <c r="L259">
        <v>285102</v>
      </c>
      <c r="M259">
        <v>560971</v>
      </c>
      <c r="N259">
        <v>9268525</v>
      </c>
      <c r="O259">
        <v>20349</v>
      </c>
      <c r="P259">
        <v>38797</v>
      </c>
      <c r="Q259">
        <v>0</v>
      </c>
      <c r="R259">
        <v>14793</v>
      </c>
      <c r="S259" t="s">
        <v>1213</v>
      </c>
      <c r="T259" s="4">
        <v>1.8E-3</v>
      </c>
      <c r="U259" t="s">
        <v>1214</v>
      </c>
      <c r="V259" s="4">
        <v>6.0000000000000001E-3</v>
      </c>
      <c r="W259" t="s">
        <v>1215</v>
      </c>
      <c r="X259" s="4">
        <v>6.9999999999999999E-4</v>
      </c>
      <c r="Y259" t="s">
        <v>1214</v>
      </c>
      <c r="Z259" s="4">
        <v>2E-3</v>
      </c>
      <c r="AA259" t="s">
        <v>1216</v>
      </c>
      <c r="AB259" s="4">
        <v>1E-3</v>
      </c>
      <c r="AC259" t="s">
        <v>1214</v>
      </c>
      <c r="AD259" t="s">
        <v>1254</v>
      </c>
    </row>
    <row r="260" spans="1:30" hidden="1" x14ac:dyDescent="0.55000000000000004">
      <c r="A260">
        <v>4800603497</v>
      </c>
      <c r="B260">
        <v>6</v>
      </c>
      <c r="C260">
        <v>614407</v>
      </c>
      <c r="D260" t="s">
        <v>1212</v>
      </c>
      <c r="E260">
        <v>0.18</v>
      </c>
      <c r="F260">
        <v>15</v>
      </c>
      <c r="G260">
        <v>7926811</v>
      </c>
      <c r="H260">
        <v>149342346</v>
      </c>
      <c r="I260">
        <v>330301</v>
      </c>
      <c r="J260">
        <v>607521</v>
      </c>
      <c r="K260">
        <v>0</v>
      </c>
      <c r="L260">
        <v>327144</v>
      </c>
      <c r="M260">
        <v>639688</v>
      </c>
      <c r="N260">
        <v>9189798</v>
      </c>
      <c r="O260">
        <v>15991</v>
      </c>
      <c r="P260">
        <v>54211</v>
      </c>
      <c r="Q260">
        <v>0</v>
      </c>
      <c r="R260">
        <v>17615</v>
      </c>
      <c r="S260" t="s">
        <v>1213</v>
      </c>
      <c r="T260" s="4">
        <v>5.0000000000000001E-4</v>
      </c>
      <c r="U260" t="s">
        <v>1214</v>
      </c>
      <c r="V260" s="4">
        <v>7.1000000000000004E-3</v>
      </c>
      <c r="W260" t="s">
        <v>1215</v>
      </c>
      <c r="X260" s="4">
        <v>2.0999999999999999E-3</v>
      </c>
      <c r="Y260" t="s">
        <v>1214</v>
      </c>
      <c r="Z260" s="4">
        <v>1.6000000000000001E-3</v>
      </c>
      <c r="AA260" t="s">
        <v>1216</v>
      </c>
      <c r="AB260" s="4">
        <v>1.1000000000000001E-3</v>
      </c>
      <c r="AC260" t="s">
        <v>1214</v>
      </c>
      <c r="AD260" t="s">
        <v>1240</v>
      </c>
    </row>
    <row r="261" spans="1:30" hidden="1" x14ac:dyDescent="0.55000000000000004">
      <c r="A261">
        <v>4800701122</v>
      </c>
      <c r="B261">
        <v>4</v>
      </c>
      <c r="C261">
        <v>614407</v>
      </c>
      <c r="D261" t="s">
        <v>1212</v>
      </c>
      <c r="E261">
        <v>0.18</v>
      </c>
      <c r="F261">
        <v>15</v>
      </c>
      <c r="G261">
        <v>4778737</v>
      </c>
      <c r="H261">
        <v>152480973</v>
      </c>
      <c r="I261">
        <v>248734</v>
      </c>
      <c r="J261">
        <v>466036</v>
      </c>
      <c r="K261">
        <v>0</v>
      </c>
      <c r="L261">
        <v>277302</v>
      </c>
      <c r="M261">
        <v>578867</v>
      </c>
      <c r="N261">
        <v>9250855</v>
      </c>
      <c r="O261">
        <v>16033</v>
      </c>
      <c r="P261">
        <v>44409</v>
      </c>
      <c r="Q261">
        <v>0</v>
      </c>
      <c r="R261">
        <v>15911</v>
      </c>
      <c r="S261" t="s">
        <v>1213</v>
      </c>
      <c r="T261" s="4">
        <v>1.8E-3</v>
      </c>
      <c r="U261" t="s">
        <v>1214</v>
      </c>
      <c r="V261" s="4">
        <v>6.1000000000000004E-3</v>
      </c>
      <c r="W261" t="s">
        <v>1215</v>
      </c>
      <c r="X261" s="4">
        <v>1.5E-3</v>
      </c>
      <c r="Y261" t="s">
        <v>1214</v>
      </c>
      <c r="Z261" s="4">
        <v>1.6000000000000001E-3</v>
      </c>
      <c r="AA261" t="s">
        <v>1216</v>
      </c>
      <c r="AB261" s="4">
        <v>2.0000000000000001E-4</v>
      </c>
      <c r="AC261" t="s">
        <v>1214</v>
      </c>
      <c r="AD261" t="s">
        <v>1258</v>
      </c>
    </row>
    <row r="262" spans="1:30" hidden="1" x14ac:dyDescent="0.55000000000000004">
      <c r="A262">
        <v>4800735035</v>
      </c>
      <c r="B262">
        <v>1</v>
      </c>
      <c r="C262">
        <v>614407</v>
      </c>
      <c r="D262" t="s">
        <v>1212</v>
      </c>
      <c r="E262">
        <v>0.18</v>
      </c>
      <c r="F262">
        <v>15</v>
      </c>
      <c r="G262">
        <v>8043719</v>
      </c>
      <c r="H262">
        <v>149219013</v>
      </c>
      <c r="I262">
        <v>394719</v>
      </c>
      <c r="J262">
        <v>599511</v>
      </c>
      <c r="K262">
        <v>0</v>
      </c>
      <c r="L262">
        <v>327318</v>
      </c>
      <c r="M262">
        <v>589282</v>
      </c>
      <c r="N262">
        <v>9238511</v>
      </c>
      <c r="O262">
        <v>14962</v>
      </c>
      <c r="P262">
        <v>47370</v>
      </c>
      <c r="Q262">
        <v>0</v>
      </c>
      <c r="R262">
        <v>22345</v>
      </c>
      <c r="S262" t="s">
        <v>1213</v>
      </c>
      <c r="T262" s="4">
        <v>8.0000000000000004E-4</v>
      </c>
      <c r="U262" t="s">
        <v>1214</v>
      </c>
      <c r="V262" s="4">
        <v>6.3E-3</v>
      </c>
      <c r="W262" t="s">
        <v>1215</v>
      </c>
      <c r="X262" s="4">
        <v>2.5000000000000001E-3</v>
      </c>
      <c r="Y262" t="s">
        <v>1214</v>
      </c>
      <c r="Z262" s="4">
        <v>1.5E-3</v>
      </c>
      <c r="AA262" t="s">
        <v>1216</v>
      </c>
      <c r="AB262" s="4">
        <v>1E-3</v>
      </c>
      <c r="AC262" t="s">
        <v>1214</v>
      </c>
      <c r="AD262" t="s">
        <v>1290</v>
      </c>
    </row>
    <row r="263" spans="1:30" hidden="1" x14ac:dyDescent="0.55000000000000004">
      <c r="A263">
        <v>4800754517</v>
      </c>
      <c r="B263">
        <v>7</v>
      </c>
      <c r="C263">
        <v>614407</v>
      </c>
      <c r="D263" t="s">
        <v>1212</v>
      </c>
      <c r="E263">
        <v>0.18</v>
      </c>
      <c r="F263">
        <v>15</v>
      </c>
      <c r="G263">
        <v>7710035</v>
      </c>
      <c r="H263">
        <v>149558905</v>
      </c>
      <c r="I263">
        <v>315826</v>
      </c>
      <c r="J263">
        <v>571957</v>
      </c>
      <c r="K263">
        <v>0</v>
      </c>
      <c r="L263">
        <v>310320</v>
      </c>
      <c r="M263">
        <v>599707</v>
      </c>
      <c r="N263">
        <v>9228083</v>
      </c>
      <c r="O263">
        <v>17230</v>
      </c>
      <c r="P263">
        <v>44019</v>
      </c>
      <c r="Q263">
        <v>0</v>
      </c>
      <c r="R263">
        <v>18285</v>
      </c>
      <c r="S263" t="s">
        <v>1213</v>
      </c>
      <c r="T263" s="4">
        <v>1E-4</v>
      </c>
      <c r="U263" t="s">
        <v>1214</v>
      </c>
      <c r="V263" s="4">
        <v>6.1999999999999998E-3</v>
      </c>
      <c r="W263" t="s">
        <v>1215</v>
      </c>
      <c r="X263" s="4">
        <v>2E-3</v>
      </c>
      <c r="Y263" t="s">
        <v>1214</v>
      </c>
      <c r="Z263" s="4">
        <v>1.6999999999999999E-3</v>
      </c>
      <c r="AA263" t="s">
        <v>1216</v>
      </c>
      <c r="AB263" s="4">
        <v>8.9999999999999998E-4</v>
      </c>
      <c r="AC263" t="s">
        <v>1214</v>
      </c>
      <c r="AD263" t="s">
        <v>1293</v>
      </c>
    </row>
    <row r="264" spans="1:30" hidden="1" x14ac:dyDescent="0.55000000000000004">
      <c r="A264">
        <v>4800802839</v>
      </c>
      <c r="B264">
        <v>14</v>
      </c>
      <c r="C264">
        <v>614407</v>
      </c>
      <c r="D264" t="s">
        <v>1212</v>
      </c>
      <c r="E264">
        <v>0.18</v>
      </c>
      <c r="F264">
        <v>15</v>
      </c>
      <c r="G264">
        <v>7395314</v>
      </c>
      <c r="H264">
        <v>149876397</v>
      </c>
      <c r="I264">
        <v>355457</v>
      </c>
      <c r="J264">
        <v>561684</v>
      </c>
      <c r="K264">
        <v>0</v>
      </c>
      <c r="L264">
        <v>312836</v>
      </c>
      <c r="M264">
        <v>552479</v>
      </c>
      <c r="N264">
        <v>9277157</v>
      </c>
      <c r="O264">
        <v>11572</v>
      </c>
      <c r="P264">
        <v>36275</v>
      </c>
      <c r="Q264">
        <v>0</v>
      </c>
      <c r="R264">
        <v>17677</v>
      </c>
      <c r="S264" t="s">
        <v>1213</v>
      </c>
      <c r="T264" s="4">
        <v>2.9999999999999997E-4</v>
      </c>
      <c r="U264" t="s">
        <v>1214</v>
      </c>
      <c r="V264" s="4">
        <v>4.7999999999999996E-3</v>
      </c>
      <c r="W264" t="s">
        <v>1215</v>
      </c>
      <c r="X264" s="4">
        <v>2.2000000000000001E-3</v>
      </c>
      <c r="Y264" t="s">
        <v>1214</v>
      </c>
      <c r="Z264" s="4">
        <v>1.1000000000000001E-3</v>
      </c>
      <c r="AA264" t="s">
        <v>1216</v>
      </c>
      <c r="AB264" s="4">
        <v>8.0000000000000004E-4</v>
      </c>
      <c r="AC264" t="s">
        <v>1214</v>
      </c>
      <c r="AD264" t="s">
        <v>1289</v>
      </c>
    </row>
    <row r="265" spans="1:30" hidden="1" x14ac:dyDescent="0.55000000000000004">
      <c r="A265">
        <v>4800815321</v>
      </c>
      <c r="B265">
        <v>15</v>
      </c>
      <c r="C265">
        <v>614407</v>
      </c>
      <c r="D265" t="s">
        <v>1212</v>
      </c>
      <c r="E265">
        <v>0.18</v>
      </c>
      <c r="F265">
        <v>15</v>
      </c>
      <c r="G265">
        <v>7344915</v>
      </c>
      <c r="H265">
        <v>149926533</v>
      </c>
      <c r="I265">
        <v>481997</v>
      </c>
      <c r="J265">
        <v>662141</v>
      </c>
      <c r="K265">
        <v>0</v>
      </c>
      <c r="L265">
        <v>344643</v>
      </c>
      <c r="M265">
        <v>597814</v>
      </c>
      <c r="N265">
        <v>9231629</v>
      </c>
      <c r="O265">
        <v>18854</v>
      </c>
      <c r="P265">
        <v>46195</v>
      </c>
      <c r="Q265">
        <v>0</v>
      </c>
      <c r="R265">
        <v>21301</v>
      </c>
      <c r="S265" t="s">
        <v>1213</v>
      </c>
      <c r="T265" s="4">
        <v>1.8E-3</v>
      </c>
      <c r="U265" t="s">
        <v>1214</v>
      </c>
      <c r="V265" s="4">
        <v>6.6E-3</v>
      </c>
      <c r="W265" t="s">
        <v>1215</v>
      </c>
      <c r="X265" s="4">
        <v>2.9999999999999997E-4</v>
      </c>
      <c r="Y265" t="s">
        <v>1214</v>
      </c>
      <c r="Z265" s="4">
        <v>1.9E-3</v>
      </c>
      <c r="AA265" t="s">
        <v>1216</v>
      </c>
      <c r="AB265" s="4">
        <v>1.4E-3</v>
      </c>
      <c r="AC265" t="s">
        <v>1214</v>
      </c>
      <c r="AD265" t="s">
        <v>1239</v>
      </c>
    </row>
    <row r="266" spans="1:30" hidden="1" x14ac:dyDescent="0.55000000000000004">
      <c r="A266">
        <v>4800833496</v>
      </c>
      <c r="B266">
        <v>16</v>
      </c>
      <c r="C266">
        <v>614408</v>
      </c>
      <c r="D266" t="s">
        <v>1212</v>
      </c>
      <c r="E266">
        <v>0.18</v>
      </c>
      <c r="F266">
        <v>15</v>
      </c>
      <c r="G266">
        <v>7239804</v>
      </c>
      <c r="H266">
        <v>150024718</v>
      </c>
      <c r="I266">
        <v>326423</v>
      </c>
      <c r="J266">
        <v>575515</v>
      </c>
      <c r="K266">
        <v>0</v>
      </c>
      <c r="L266">
        <v>317203</v>
      </c>
      <c r="M266">
        <v>557091</v>
      </c>
      <c r="N266">
        <v>9272670</v>
      </c>
      <c r="O266">
        <v>13477</v>
      </c>
      <c r="P266">
        <v>37992</v>
      </c>
      <c r="Q266">
        <v>0</v>
      </c>
      <c r="R266">
        <v>18411</v>
      </c>
      <c r="S266" t="s">
        <v>1213</v>
      </c>
      <c r="T266" s="4">
        <v>2.0000000000000001E-4</v>
      </c>
      <c r="U266" t="s">
        <v>1214</v>
      </c>
      <c r="V266" s="4">
        <v>5.1999999999999998E-3</v>
      </c>
      <c r="W266" t="s">
        <v>1215</v>
      </c>
      <c r="X266" s="4">
        <v>2E-3</v>
      </c>
      <c r="Y266" t="s">
        <v>1214</v>
      </c>
      <c r="Z266" s="4">
        <v>1.2999999999999999E-3</v>
      </c>
      <c r="AA266" t="s">
        <v>1216</v>
      </c>
      <c r="AB266" s="4">
        <v>8.9999999999999998E-4</v>
      </c>
      <c r="AC266" t="s">
        <v>1214</v>
      </c>
      <c r="AD266" t="s">
        <v>1266</v>
      </c>
    </row>
    <row r="267" spans="1:30" hidden="1" x14ac:dyDescent="0.55000000000000004">
      <c r="A267">
        <v>4800909303</v>
      </c>
      <c r="B267">
        <v>10</v>
      </c>
      <c r="C267">
        <v>614407</v>
      </c>
      <c r="D267" t="s">
        <v>1212</v>
      </c>
      <c r="E267">
        <v>0.18</v>
      </c>
      <c r="F267">
        <v>15</v>
      </c>
      <c r="G267">
        <v>7633396</v>
      </c>
      <c r="H267">
        <v>149637374</v>
      </c>
      <c r="I267">
        <v>348868</v>
      </c>
      <c r="J267">
        <v>613036</v>
      </c>
      <c r="K267">
        <v>0</v>
      </c>
      <c r="L267">
        <v>327176</v>
      </c>
      <c r="M267">
        <v>592407</v>
      </c>
      <c r="N267">
        <v>9237303</v>
      </c>
      <c r="O267">
        <v>16037</v>
      </c>
      <c r="P267">
        <v>41437</v>
      </c>
      <c r="Q267">
        <v>0</v>
      </c>
      <c r="R267">
        <v>17030</v>
      </c>
      <c r="S267" t="s">
        <v>1213</v>
      </c>
      <c r="T267" s="4">
        <v>5.9999999999999995E-4</v>
      </c>
      <c r="U267" t="s">
        <v>1214</v>
      </c>
      <c r="V267" s="4">
        <v>5.7999999999999996E-3</v>
      </c>
      <c r="W267" t="s">
        <v>1215</v>
      </c>
      <c r="X267" s="4">
        <v>2.2000000000000001E-3</v>
      </c>
      <c r="Y267" t="s">
        <v>1214</v>
      </c>
      <c r="Z267" s="4">
        <v>1.6000000000000001E-3</v>
      </c>
      <c r="AA267" t="s">
        <v>1216</v>
      </c>
      <c r="AB267" s="4">
        <v>1.1000000000000001E-3</v>
      </c>
      <c r="AC267" t="s">
        <v>1214</v>
      </c>
      <c r="AD267" t="s">
        <v>1255</v>
      </c>
    </row>
    <row r="268" spans="1:30" hidden="1" x14ac:dyDescent="0.55000000000000004">
      <c r="A268">
        <v>4800947092</v>
      </c>
      <c r="B268">
        <v>12</v>
      </c>
      <c r="C268">
        <v>614407</v>
      </c>
      <c r="D268" t="s">
        <v>1212</v>
      </c>
      <c r="E268">
        <v>0.18</v>
      </c>
      <c r="F268">
        <v>15</v>
      </c>
      <c r="G268">
        <v>4954474</v>
      </c>
      <c r="H268">
        <v>152321434</v>
      </c>
      <c r="I268">
        <v>258937</v>
      </c>
      <c r="J268">
        <v>466458</v>
      </c>
      <c r="K268">
        <v>0</v>
      </c>
      <c r="L268">
        <v>285183</v>
      </c>
      <c r="M268">
        <v>579625</v>
      </c>
      <c r="N268">
        <v>9250119</v>
      </c>
      <c r="O268">
        <v>15383</v>
      </c>
      <c r="P268">
        <v>43732</v>
      </c>
      <c r="Q268">
        <v>0</v>
      </c>
      <c r="R268">
        <v>20904</v>
      </c>
      <c r="S268" t="s">
        <v>1213</v>
      </c>
      <c r="T268" s="4">
        <v>1.8E-3</v>
      </c>
      <c r="U268" t="s">
        <v>1214</v>
      </c>
      <c r="V268" s="4">
        <v>6.0000000000000001E-3</v>
      </c>
      <c r="W268" t="s">
        <v>1215</v>
      </c>
      <c r="X268" s="4">
        <v>1.6000000000000001E-3</v>
      </c>
      <c r="Y268" t="s">
        <v>1214</v>
      </c>
      <c r="Z268" s="4">
        <v>1.5E-3</v>
      </c>
      <c r="AA268" t="s">
        <v>1216</v>
      </c>
      <c r="AB268" s="4">
        <v>2.0000000000000001E-4</v>
      </c>
      <c r="AC268" t="s">
        <v>1214</v>
      </c>
      <c r="AD268" t="s">
        <v>1293</v>
      </c>
    </row>
    <row r="269" spans="1:30" hidden="1" x14ac:dyDescent="0.55000000000000004">
      <c r="A269">
        <v>4801061249</v>
      </c>
      <c r="B269">
        <v>9</v>
      </c>
      <c r="C269">
        <v>614407</v>
      </c>
      <c r="D269" t="s">
        <v>1212</v>
      </c>
      <c r="E269">
        <v>0.18</v>
      </c>
      <c r="F269">
        <v>15</v>
      </c>
      <c r="G269">
        <v>7521488</v>
      </c>
      <c r="H269">
        <v>149750071</v>
      </c>
      <c r="I269">
        <v>437561</v>
      </c>
      <c r="J269">
        <v>598863</v>
      </c>
      <c r="K269">
        <v>0</v>
      </c>
      <c r="L269">
        <v>318754</v>
      </c>
      <c r="M269">
        <v>604904</v>
      </c>
      <c r="N269">
        <v>9224593</v>
      </c>
      <c r="O269">
        <v>22837</v>
      </c>
      <c r="P269">
        <v>48232</v>
      </c>
      <c r="Q269">
        <v>0</v>
      </c>
      <c r="R269">
        <v>20985</v>
      </c>
      <c r="S269" t="s">
        <v>1213</v>
      </c>
      <c r="T269" s="4">
        <v>1.1000000000000001E-3</v>
      </c>
      <c r="U269" t="s">
        <v>1214</v>
      </c>
      <c r="V269" s="4">
        <v>7.1999999999999998E-3</v>
      </c>
      <c r="W269" t="s">
        <v>1215</v>
      </c>
      <c r="X269" s="4">
        <v>0</v>
      </c>
      <c r="Y269" t="s">
        <v>1214</v>
      </c>
      <c r="Z269" s="4">
        <v>2.3E-3</v>
      </c>
      <c r="AA269" t="s">
        <v>1216</v>
      </c>
      <c r="AB269" s="4">
        <v>1E-3</v>
      </c>
      <c r="AC269" t="s">
        <v>1214</v>
      </c>
      <c r="AD269" t="s">
        <v>1234</v>
      </c>
    </row>
    <row r="270" spans="1:30" hidden="1" x14ac:dyDescent="0.55000000000000004">
      <c r="A270">
        <v>4801068005</v>
      </c>
      <c r="B270">
        <v>5</v>
      </c>
      <c r="C270">
        <v>614407</v>
      </c>
      <c r="D270" t="s">
        <v>1212</v>
      </c>
      <c r="E270">
        <v>0.18</v>
      </c>
      <c r="F270">
        <v>15</v>
      </c>
      <c r="G270">
        <v>7023891</v>
      </c>
      <c r="H270">
        <v>150245353</v>
      </c>
      <c r="I270">
        <v>425134</v>
      </c>
      <c r="J270">
        <v>609101</v>
      </c>
      <c r="K270">
        <v>0</v>
      </c>
      <c r="L270">
        <v>321515</v>
      </c>
      <c r="M270">
        <v>619581</v>
      </c>
      <c r="N270">
        <v>9207979</v>
      </c>
      <c r="O270">
        <v>17752</v>
      </c>
      <c r="P270">
        <v>54185</v>
      </c>
      <c r="Q270">
        <v>0</v>
      </c>
      <c r="R270">
        <v>24638</v>
      </c>
      <c r="S270" t="s">
        <v>1213</v>
      </c>
      <c r="T270" s="4">
        <v>1.1000000000000001E-3</v>
      </c>
      <c r="U270" t="s">
        <v>1214</v>
      </c>
      <c r="V270" s="4">
        <v>7.3000000000000001E-3</v>
      </c>
      <c r="W270" t="s">
        <v>1215</v>
      </c>
      <c r="X270" s="4">
        <v>2.7000000000000001E-3</v>
      </c>
      <c r="Y270" t="s">
        <v>1214</v>
      </c>
      <c r="Z270" s="4">
        <v>1.8E-3</v>
      </c>
      <c r="AA270" t="s">
        <v>1216</v>
      </c>
      <c r="AB270" s="4">
        <v>1.1000000000000001E-3</v>
      </c>
      <c r="AC270" t="s">
        <v>1214</v>
      </c>
      <c r="AD270" t="s">
        <v>1240</v>
      </c>
    </row>
    <row r="271" spans="1:30" hidden="1" x14ac:dyDescent="0.55000000000000004">
      <c r="A271">
        <v>4801169608</v>
      </c>
      <c r="B271">
        <v>17</v>
      </c>
      <c r="C271">
        <v>614408</v>
      </c>
      <c r="D271" t="s">
        <v>1212</v>
      </c>
      <c r="E271">
        <v>0.18</v>
      </c>
      <c r="F271">
        <v>15</v>
      </c>
      <c r="G271">
        <v>7158053</v>
      </c>
      <c r="H271">
        <v>150116178</v>
      </c>
      <c r="I271">
        <v>333813</v>
      </c>
      <c r="J271">
        <v>583379</v>
      </c>
      <c r="K271">
        <v>0</v>
      </c>
      <c r="L271">
        <v>331725</v>
      </c>
      <c r="M271">
        <v>574447</v>
      </c>
      <c r="N271">
        <v>9255277</v>
      </c>
      <c r="O271">
        <v>13693</v>
      </c>
      <c r="P271">
        <v>39752</v>
      </c>
      <c r="Q271">
        <v>0</v>
      </c>
      <c r="R271">
        <v>19130</v>
      </c>
      <c r="S271" t="s">
        <v>1213</v>
      </c>
      <c r="T271" s="4">
        <v>2.9999999999999997E-4</v>
      </c>
      <c r="U271" t="s">
        <v>1214</v>
      </c>
      <c r="V271" s="4">
        <v>5.4000000000000003E-3</v>
      </c>
      <c r="W271" t="s">
        <v>1215</v>
      </c>
      <c r="X271" s="4">
        <v>2.0999999999999999E-3</v>
      </c>
      <c r="Y271" t="s">
        <v>1214</v>
      </c>
      <c r="Z271" s="4">
        <v>1.2999999999999999E-3</v>
      </c>
      <c r="AA271" t="s">
        <v>1216</v>
      </c>
      <c r="AB271" s="4">
        <v>8.9999999999999998E-4</v>
      </c>
      <c r="AC271" t="s">
        <v>1214</v>
      </c>
      <c r="AD271" t="s">
        <v>1277</v>
      </c>
    </row>
    <row r="272" spans="1:30" hidden="1" x14ac:dyDescent="0.55000000000000004">
      <c r="A272">
        <v>4801236710</v>
      </c>
      <c r="B272">
        <v>13</v>
      </c>
      <c r="C272">
        <v>614407</v>
      </c>
      <c r="D272" t="s">
        <v>1212</v>
      </c>
      <c r="E272">
        <v>0.18</v>
      </c>
      <c r="F272">
        <v>15</v>
      </c>
      <c r="G272">
        <v>8042805</v>
      </c>
      <c r="H272">
        <v>149225051</v>
      </c>
      <c r="I272">
        <v>601326</v>
      </c>
      <c r="J272">
        <v>739392</v>
      </c>
      <c r="K272">
        <v>0</v>
      </c>
      <c r="L272">
        <v>356966</v>
      </c>
      <c r="M272">
        <v>591838</v>
      </c>
      <c r="N272">
        <v>9235939</v>
      </c>
      <c r="O272">
        <v>20221</v>
      </c>
      <c r="P272">
        <v>49054</v>
      </c>
      <c r="Q272">
        <v>0</v>
      </c>
      <c r="R272">
        <v>22972</v>
      </c>
      <c r="S272" t="s">
        <v>1213</v>
      </c>
      <c r="T272" s="4">
        <v>2.9999999999999997E-4</v>
      </c>
      <c r="U272" t="s">
        <v>1214</v>
      </c>
      <c r="V272" s="4">
        <v>7.0000000000000001E-3</v>
      </c>
      <c r="W272" t="s">
        <v>1215</v>
      </c>
      <c r="X272" s="4">
        <v>1E-3</v>
      </c>
      <c r="Y272" t="s">
        <v>1214</v>
      </c>
      <c r="Z272" s="4">
        <v>2E-3</v>
      </c>
      <c r="AA272" t="s">
        <v>1216</v>
      </c>
      <c r="AB272" s="4">
        <v>1.9E-3</v>
      </c>
      <c r="AC272" t="s">
        <v>1214</v>
      </c>
      <c r="AD272" t="s">
        <v>1234</v>
      </c>
    </row>
    <row r="273" spans="1:30" hidden="1" x14ac:dyDescent="0.55000000000000004">
      <c r="A273">
        <v>4801252134</v>
      </c>
      <c r="B273">
        <v>3</v>
      </c>
      <c r="C273">
        <v>614407</v>
      </c>
      <c r="D273" t="s">
        <v>1212</v>
      </c>
      <c r="E273">
        <v>0.18</v>
      </c>
      <c r="F273">
        <v>15</v>
      </c>
      <c r="G273">
        <v>8111524</v>
      </c>
      <c r="H273">
        <v>149160290</v>
      </c>
      <c r="I273">
        <v>487048</v>
      </c>
      <c r="J273">
        <v>699795</v>
      </c>
      <c r="K273">
        <v>0</v>
      </c>
      <c r="L273">
        <v>357260</v>
      </c>
      <c r="M273">
        <v>612373</v>
      </c>
      <c r="N273">
        <v>9215377</v>
      </c>
      <c r="O273">
        <v>23812</v>
      </c>
      <c r="P273">
        <v>49534</v>
      </c>
      <c r="Q273">
        <v>0</v>
      </c>
      <c r="R273">
        <v>19175</v>
      </c>
      <c r="S273" t="s">
        <v>1213</v>
      </c>
      <c r="T273" s="4">
        <v>2E-3</v>
      </c>
      <c r="U273" t="s">
        <v>1214</v>
      </c>
      <c r="V273" s="4">
        <v>7.4000000000000003E-3</v>
      </c>
      <c r="W273" t="s">
        <v>1215</v>
      </c>
      <c r="X273" s="4">
        <v>2.9999999999999997E-4</v>
      </c>
      <c r="Y273" t="s">
        <v>1214</v>
      </c>
      <c r="Z273" s="4">
        <v>2.3999999999999998E-3</v>
      </c>
      <c r="AA273" t="s">
        <v>1216</v>
      </c>
      <c r="AB273" s="4">
        <v>1.6999999999999999E-3</v>
      </c>
      <c r="AC273" t="s">
        <v>1214</v>
      </c>
      <c r="AD273" t="s">
        <v>1243</v>
      </c>
    </row>
    <row r="274" spans="1:30" hidden="1" x14ac:dyDescent="0.55000000000000004">
      <c r="A274">
        <v>5100426806</v>
      </c>
      <c r="B274">
        <v>8</v>
      </c>
      <c r="C274">
        <v>652807</v>
      </c>
      <c r="D274" t="s">
        <v>1212</v>
      </c>
      <c r="E274">
        <v>0.18</v>
      </c>
      <c r="F274">
        <v>16</v>
      </c>
      <c r="G274">
        <v>8250857</v>
      </c>
      <c r="H274">
        <v>158843941</v>
      </c>
      <c r="I274">
        <v>372393</v>
      </c>
      <c r="J274">
        <v>648134</v>
      </c>
      <c r="K274">
        <v>0</v>
      </c>
      <c r="L274">
        <v>348716</v>
      </c>
      <c r="M274">
        <v>559655</v>
      </c>
      <c r="N274">
        <v>9270108</v>
      </c>
      <c r="O274">
        <v>11450</v>
      </c>
      <c r="P274">
        <v>38641</v>
      </c>
      <c r="Q274">
        <v>0</v>
      </c>
      <c r="R274">
        <v>17314</v>
      </c>
      <c r="S274" t="s">
        <v>1213</v>
      </c>
      <c r="T274" s="4">
        <v>8.9999999999999998E-4</v>
      </c>
      <c r="U274" t="s">
        <v>1214</v>
      </c>
      <c r="V274" s="4">
        <v>5.0000000000000001E-3</v>
      </c>
      <c r="W274" t="s">
        <v>1215</v>
      </c>
      <c r="X274" s="4">
        <v>2.2000000000000001E-3</v>
      </c>
      <c r="Y274" t="s">
        <v>1214</v>
      </c>
      <c r="Z274" s="4">
        <v>1.1000000000000001E-3</v>
      </c>
      <c r="AA274" t="s">
        <v>1216</v>
      </c>
      <c r="AB274" s="4">
        <v>1.2999999999999999E-3</v>
      </c>
      <c r="AC274" t="s">
        <v>1214</v>
      </c>
      <c r="AD274" t="s">
        <v>1254</v>
      </c>
    </row>
    <row r="275" spans="1:30" x14ac:dyDescent="0.55000000000000004">
      <c r="A275">
        <v>5100590138</v>
      </c>
      <c r="B275">
        <v>2</v>
      </c>
      <c r="C275">
        <v>652807</v>
      </c>
      <c r="D275" t="s">
        <v>1212</v>
      </c>
      <c r="E275">
        <v>0.18</v>
      </c>
      <c r="F275">
        <v>16</v>
      </c>
      <c r="G275">
        <v>7464935</v>
      </c>
      <c r="H275">
        <v>159631018</v>
      </c>
      <c r="I275">
        <v>564809</v>
      </c>
      <c r="J275">
        <v>643129</v>
      </c>
      <c r="K275">
        <v>0</v>
      </c>
      <c r="L275">
        <v>300332</v>
      </c>
      <c r="M275">
        <v>554231</v>
      </c>
      <c r="N275">
        <v>9275270</v>
      </c>
      <c r="O275">
        <v>12158</v>
      </c>
      <c r="P275">
        <v>42068</v>
      </c>
      <c r="Q275">
        <v>0</v>
      </c>
      <c r="R275">
        <v>15230</v>
      </c>
      <c r="S275" t="s">
        <v>1213</v>
      </c>
      <c r="T275" s="4">
        <v>2E-3</v>
      </c>
      <c r="U275" t="s">
        <v>1214</v>
      </c>
      <c r="V275" s="4">
        <v>5.4999999999999997E-3</v>
      </c>
      <c r="W275" t="s">
        <v>1215</v>
      </c>
      <c r="X275" s="4">
        <v>8.0000000000000004E-4</v>
      </c>
      <c r="Y275" t="s">
        <v>1214</v>
      </c>
      <c r="Z275" s="4">
        <v>1.1999999999999999E-3</v>
      </c>
      <c r="AA275" t="s">
        <v>1216</v>
      </c>
      <c r="AB275" s="4">
        <v>1.1999999999999999E-3</v>
      </c>
      <c r="AC275" t="s">
        <v>1214</v>
      </c>
      <c r="AD275" t="s">
        <v>1255</v>
      </c>
    </row>
    <row r="276" spans="1:30" hidden="1" x14ac:dyDescent="0.55000000000000004">
      <c r="A276">
        <v>5100604811</v>
      </c>
      <c r="B276">
        <v>6</v>
      </c>
      <c r="C276">
        <v>652807</v>
      </c>
      <c r="D276" t="s">
        <v>1212</v>
      </c>
      <c r="E276">
        <v>0.18</v>
      </c>
      <c r="F276">
        <v>16</v>
      </c>
      <c r="G276">
        <v>8511052</v>
      </c>
      <c r="H276">
        <v>158587772</v>
      </c>
      <c r="I276">
        <v>345548</v>
      </c>
      <c r="J276">
        <v>644746</v>
      </c>
      <c r="K276">
        <v>0</v>
      </c>
      <c r="L276">
        <v>342797</v>
      </c>
      <c r="M276">
        <v>584238</v>
      </c>
      <c r="N276">
        <v>9245426</v>
      </c>
      <c r="O276">
        <v>15247</v>
      </c>
      <c r="P276">
        <v>37225</v>
      </c>
      <c r="Q276">
        <v>0</v>
      </c>
      <c r="R276">
        <v>15653</v>
      </c>
      <c r="S276" t="s">
        <v>1213</v>
      </c>
      <c r="T276" s="4">
        <v>6.9999999999999999E-4</v>
      </c>
      <c r="U276" t="s">
        <v>1214</v>
      </c>
      <c r="V276" s="4">
        <v>5.3E-3</v>
      </c>
      <c r="W276" t="s">
        <v>1215</v>
      </c>
      <c r="X276" s="4">
        <v>2E-3</v>
      </c>
      <c r="Y276" t="s">
        <v>1214</v>
      </c>
      <c r="Z276" s="4">
        <v>1.5E-3</v>
      </c>
      <c r="AA276" t="s">
        <v>1216</v>
      </c>
      <c r="AB276" s="4">
        <v>1.1999999999999999E-3</v>
      </c>
      <c r="AC276" t="s">
        <v>1214</v>
      </c>
      <c r="AD276" t="s">
        <v>1265</v>
      </c>
    </row>
    <row r="277" spans="1:30" hidden="1" x14ac:dyDescent="0.55000000000000004">
      <c r="A277">
        <v>5100702339</v>
      </c>
      <c r="B277">
        <v>4</v>
      </c>
      <c r="C277">
        <v>652807</v>
      </c>
      <c r="D277" t="s">
        <v>1212</v>
      </c>
      <c r="E277">
        <v>0.18</v>
      </c>
      <c r="F277">
        <v>16</v>
      </c>
      <c r="G277">
        <v>5372105</v>
      </c>
      <c r="H277">
        <v>161717317</v>
      </c>
      <c r="I277">
        <v>265639</v>
      </c>
      <c r="J277">
        <v>520637</v>
      </c>
      <c r="K277">
        <v>0</v>
      </c>
      <c r="L277">
        <v>294569</v>
      </c>
      <c r="M277">
        <v>593365</v>
      </c>
      <c r="N277">
        <v>9236344</v>
      </c>
      <c r="O277">
        <v>16905</v>
      </c>
      <c r="P277">
        <v>54601</v>
      </c>
      <c r="Q277">
        <v>0</v>
      </c>
      <c r="R277">
        <v>17267</v>
      </c>
      <c r="S277" t="s">
        <v>1213</v>
      </c>
      <c r="T277" s="4">
        <v>2.0999999999999999E-3</v>
      </c>
      <c r="U277" t="s">
        <v>1214</v>
      </c>
      <c r="V277" s="4">
        <v>7.1999999999999998E-3</v>
      </c>
      <c r="W277" t="s">
        <v>1215</v>
      </c>
      <c r="X277" s="4">
        <v>1.5E-3</v>
      </c>
      <c r="Y277" t="s">
        <v>1214</v>
      </c>
      <c r="Z277" s="4">
        <v>1.6999999999999999E-3</v>
      </c>
      <c r="AA277" t="s">
        <v>1216</v>
      </c>
      <c r="AB277" s="4">
        <v>5.0000000000000001E-4</v>
      </c>
      <c r="AC277" t="s">
        <v>1214</v>
      </c>
      <c r="AD277" t="s">
        <v>1240</v>
      </c>
    </row>
    <row r="278" spans="1:30" hidden="1" x14ac:dyDescent="0.55000000000000004">
      <c r="A278">
        <v>5100736388</v>
      </c>
      <c r="B278">
        <v>1</v>
      </c>
      <c r="C278">
        <v>652807</v>
      </c>
      <c r="D278" t="s">
        <v>1212</v>
      </c>
      <c r="E278">
        <v>0.18</v>
      </c>
      <c r="F278">
        <v>16</v>
      </c>
      <c r="G278">
        <v>8651105</v>
      </c>
      <c r="H278">
        <v>158441328</v>
      </c>
      <c r="I278">
        <v>408349</v>
      </c>
      <c r="J278">
        <v>650228</v>
      </c>
      <c r="K278">
        <v>0</v>
      </c>
      <c r="L278">
        <v>350076</v>
      </c>
      <c r="M278">
        <v>607383</v>
      </c>
      <c r="N278">
        <v>9222315</v>
      </c>
      <c r="O278">
        <v>13630</v>
      </c>
      <c r="P278">
        <v>50717</v>
      </c>
      <c r="Q278">
        <v>0</v>
      </c>
      <c r="R278">
        <v>22758</v>
      </c>
      <c r="S278" t="s">
        <v>1213</v>
      </c>
      <c r="T278" s="4">
        <v>1.1000000000000001E-3</v>
      </c>
      <c r="U278" t="s">
        <v>1214</v>
      </c>
      <c r="V278" s="4">
        <v>6.4999999999999997E-3</v>
      </c>
      <c r="W278" t="s">
        <v>1215</v>
      </c>
      <c r="X278" s="4">
        <v>2.3999999999999998E-3</v>
      </c>
      <c r="Y278" t="s">
        <v>1214</v>
      </c>
      <c r="Z278" s="4">
        <v>1.2999999999999999E-3</v>
      </c>
      <c r="AA278" t="s">
        <v>1216</v>
      </c>
      <c r="AB278" s="4">
        <v>1.2999999999999999E-3</v>
      </c>
      <c r="AC278" t="s">
        <v>1214</v>
      </c>
      <c r="AD278" t="s">
        <v>1287</v>
      </c>
    </row>
    <row r="279" spans="1:30" hidden="1" x14ac:dyDescent="0.55000000000000004">
      <c r="A279">
        <v>5100756267</v>
      </c>
      <c r="B279">
        <v>7</v>
      </c>
      <c r="C279">
        <v>652807</v>
      </c>
      <c r="D279" t="s">
        <v>1212</v>
      </c>
      <c r="E279">
        <v>0.18</v>
      </c>
      <c r="F279">
        <v>16</v>
      </c>
      <c r="G279">
        <v>8330787</v>
      </c>
      <c r="H279">
        <v>158767888</v>
      </c>
      <c r="I279">
        <v>334655</v>
      </c>
      <c r="J279">
        <v>618427</v>
      </c>
      <c r="K279">
        <v>0</v>
      </c>
      <c r="L279">
        <v>327771</v>
      </c>
      <c r="M279">
        <v>620749</v>
      </c>
      <c r="N279">
        <v>9208983</v>
      </c>
      <c r="O279">
        <v>18829</v>
      </c>
      <c r="P279">
        <v>46470</v>
      </c>
      <c r="Q279">
        <v>0</v>
      </c>
      <c r="R279">
        <v>17451</v>
      </c>
      <c r="S279" t="s">
        <v>1213</v>
      </c>
      <c r="T279" s="4">
        <v>5.0000000000000001E-4</v>
      </c>
      <c r="U279" t="s">
        <v>1214</v>
      </c>
      <c r="V279" s="4">
        <v>6.6E-3</v>
      </c>
      <c r="W279" t="s">
        <v>1215</v>
      </c>
      <c r="X279" s="4">
        <v>2E-3</v>
      </c>
      <c r="Y279" t="s">
        <v>1214</v>
      </c>
      <c r="Z279" s="4">
        <v>1.9E-3</v>
      </c>
      <c r="AA279" t="s">
        <v>1216</v>
      </c>
      <c r="AB279" s="4">
        <v>1.1000000000000001E-3</v>
      </c>
      <c r="AC279" t="s">
        <v>1214</v>
      </c>
      <c r="AD279" t="s">
        <v>1294</v>
      </c>
    </row>
    <row r="280" spans="1:30" hidden="1" x14ac:dyDescent="0.55000000000000004">
      <c r="A280">
        <v>5100804328</v>
      </c>
      <c r="B280">
        <v>14</v>
      </c>
      <c r="C280">
        <v>652807</v>
      </c>
      <c r="D280" t="s">
        <v>1212</v>
      </c>
      <c r="E280">
        <v>0.18</v>
      </c>
      <c r="F280">
        <v>16</v>
      </c>
      <c r="G280">
        <v>7998828</v>
      </c>
      <c r="H280">
        <v>159102378</v>
      </c>
      <c r="I280">
        <v>376382</v>
      </c>
      <c r="J280">
        <v>605858</v>
      </c>
      <c r="K280">
        <v>0</v>
      </c>
      <c r="L280">
        <v>328194</v>
      </c>
      <c r="M280">
        <v>603511</v>
      </c>
      <c r="N280">
        <v>9225981</v>
      </c>
      <c r="O280">
        <v>20925</v>
      </c>
      <c r="P280">
        <v>44174</v>
      </c>
      <c r="Q280">
        <v>0</v>
      </c>
      <c r="R280">
        <v>15358</v>
      </c>
      <c r="S280" t="s">
        <v>1213</v>
      </c>
      <c r="T280" s="4">
        <v>6.9999999999999999E-4</v>
      </c>
      <c r="U280" t="s">
        <v>1214</v>
      </c>
      <c r="V280" s="4">
        <v>6.6E-3</v>
      </c>
      <c r="W280" t="s">
        <v>1215</v>
      </c>
      <c r="X280" s="4">
        <v>2.2000000000000001E-3</v>
      </c>
      <c r="Y280" t="s">
        <v>1214</v>
      </c>
      <c r="Z280" s="4">
        <v>2.0999999999999999E-3</v>
      </c>
      <c r="AA280" t="s">
        <v>1216</v>
      </c>
      <c r="AB280" s="4">
        <v>1E-3</v>
      </c>
      <c r="AC280" t="s">
        <v>1214</v>
      </c>
      <c r="AD280" t="s">
        <v>1293</v>
      </c>
    </row>
    <row r="281" spans="1:30" hidden="1" x14ac:dyDescent="0.55000000000000004">
      <c r="A281">
        <v>5100816548</v>
      </c>
      <c r="B281">
        <v>15</v>
      </c>
      <c r="C281">
        <v>652807</v>
      </c>
      <c r="D281" t="s">
        <v>1212</v>
      </c>
      <c r="E281">
        <v>0.18</v>
      </c>
      <c r="F281">
        <v>16</v>
      </c>
      <c r="G281">
        <v>7915103</v>
      </c>
      <c r="H281">
        <v>159184031</v>
      </c>
      <c r="I281">
        <v>499999</v>
      </c>
      <c r="J281">
        <v>700979</v>
      </c>
      <c r="K281">
        <v>0</v>
      </c>
      <c r="L281">
        <v>361746</v>
      </c>
      <c r="M281">
        <v>570185</v>
      </c>
      <c r="N281">
        <v>9257498</v>
      </c>
      <c r="O281">
        <v>18002</v>
      </c>
      <c r="P281">
        <v>38838</v>
      </c>
      <c r="Q281">
        <v>0</v>
      </c>
      <c r="R281">
        <v>17103</v>
      </c>
      <c r="S281" t="s">
        <v>1213</v>
      </c>
      <c r="T281" s="4">
        <v>2E-3</v>
      </c>
      <c r="U281" t="s">
        <v>1214</v>
      </c>
      <c r="V281" s="4">
        <v>5.7000000000000002E-3</v>
      </c>
      <c r="W281" t="s">
        <v>1215</v>
      </c>
      <c r="X281" s="4">
        <v>4.0000000000000002E-4</v>
      </c>
      <c r="Y281" t="s">
        <v>1214</v>
      </c>
      <c r="Z281" s="4">
        <v>1.8E-3</v>
      </c>
      <c r="AA281" t="s">
        <v>1216</v>
      </c>
      <c r="AB281" s="4">
        <v>1.6000000000000001E-3</v>
      </c>
      <c r="AC281" t="s">
        <v>1214</v>
      </c>
      <c r="AD281" t="s">
        <v>1254</v>
      </c>
    </row>
    <row r="282" spans="1:30" hidden="1" x14ac:dyDescent="0.55000000000000004">
      <c r="A282">
        <v>5100834775</v>
      </c>
      <c r="B282">
        <v>16</v>
      </c>
      <c r="C282">
        <v>652808</v>
      </c>
      <c r="D282" t="s">
        <v>1212</v>
      </c>
      <c r="E282">
        <v>0.18</v>
      </c>
      <c r="F282">
        <v>16</v>
      </c>
      <c r="G282">
        <v>7830380</v>
      </c>
      <c r="H282">
        <v>159263664</v>
      </c>
      <c r="I282">
        <v>341704</v>
      </c>
      <c r="J282">
        <v>625090</v>
      </c>
      <c r="K282">
        <v>0</v>
      </c>
      <c r="L282">
        <v>338397</v>
      </c>
      <c r="M282">
        <v>590573</v>
      </c>
      <c r="N282">
        <v>9238946</v>
      </c>
      <c r="O282">
        <v>15281</v>
      </c>
      <c r="P282">
        <v>49575</v>
      </c>
      <c r="Q282">
        <v>0</v>
      </c>
      <c r="R282">
        <v>21194</v>
      </c>
      <c r="S282" t="s">
        <v>1213</v>
      </c>
      <c r="T282" s="4">
        <v>5.9999999999999995E-4</v>
      </c>
      <c r="U282" t="s">
        <v>1214</v>
      </c>
      <c r="V282" s="4">
        <v>6.4999999999999997E-3</v>
      </c>
      <c r="W282" t="s">
        <v>1215</v>
      </c>
      <c r="X282" s="4">
        <v>2E-3</v>
      </c>
      <c r="Y282" t="s">
        <v>1214</v>
      </c>
      <c r="Z282" s="4">
        <v>1.5E-3</v>
      </c>
      <c r="AA282" t="s">
        <v>1216</v>
      </c>
      <c r="AB282" s="4">
        <v>1.1000000000000001E-3</v>
      </c>
      <c r="AC282" t="s">
        <v>1214</v>
      </c>
      <c r="AD282" t="s">
        <v>1243</v>
      </c>
    </row>
    <row r="283" spans="1:30" hidden="1" x14ac:dyDescent="0.55000000000000004">
      <c r="A283">
        <v>5100910514</v>
      </c>
      <c r="B283">
        <v>10</v>
      </c>
      <c r="C283">
        <v>652807</v>
      </c>
      <c r="D283" t="s">
        <v>1212</v>
      </c>
      <c r="E283">
        <v>0.18</v>
      </c>
      <c r="F283">
        <v>16</v>
      </c>
      <c r="G283">
        <v>8244629</v>
      </c>
      <c r="H283">
        <v>158856061</v>
      </c>
      <c r="I283">
        <v>364445</v>
      </c>
      <c r="J283">
        <v>660342</v>
      </c>
      <c r="K283">
        <v>0</v>
      </c>
      <c r="L283">
        <v>342104</v>
      </c>
      <c r="M283">
        <v>611230</v>
      </c>
      <c r="N283">
        <v>9218687</v>
      </c>
      <c r="O283">
        <v>15577</v>
      </c>
      <c r="P283">
        <v>47306</v>
      </c>
      <c r="Q283">
        <v>0</v>
      </c>
      <c r="R283">
        <v>14928</v>
      </c>
      <c r="S283" t="s">
        <v>1213</v>
      </c>
      <c r="T283" s="4">
        <v>8.9999999999999998E-4</v>
      </c>
      <c r="U283" t="s">
        <v>1214</v>
      </c>
      <c r="V283" s="4">
        <v>6.3E-3</v>
      </c>
      <c r="W283" t="s">
        <v>1215</v>
      </c>
      <c r="X283" s="4">
        <v>2.0999999999999999E-3</v>
      </c>
      <c r="Y283" t="s">
        <v>1214</v>
      </c>
      <c r="Z283" s="4">
        <v>1.5E-3</v>
      </c>
      <c r="AA283" t="s">
        <v>1216</v>
      </c>
      <c r="AB283" s="4">
        <v>1.2999999999999999E-3</v>
      </c>
      <c r="AC283" t="s">
        <v>1214</v>
      </c>
      <c r="AD283" t="s">
        <v>1290</v>
      </c>
    </row>
    <row r="284" spans="1:30" hidden="1" x14ac:dyDescent="0.55000000000000004">
      <c r="A284">
        <v>5100948383</v>
      </c>
      <c r="B284">
        <v>12</v>
      </c>
      <c r="C284">
        <v>652807</v>
      </c>
      <c r="D284" t="s">
        <v>1212</v>
      </c>
      <c r="E284">
        <v>0.18</v>
      </c>
      <c r="F284">
        <v>16</v>
      </c>
      <c r="G284">
        <v>5573152</v>
      </c>
      <c r="H284">
        <v>161532671</v>
      </c>
      <c r="I284">
        <v>280539</v>
      </c>
      <c r="J284">
        <v>521210</v>
      </c>
      <c r="K284">
        <v>0</v>
      </c>
      <c r="L284">
        <v>305651</v>
      </c>
      <c r="M284">
        <v>618675</v>
      </c>
      <c r="N284">
        <v>9211237</v>
      </c>
      <c r="O284">
        <v>21602</v>
      </c>
      <c r="P284">
        <v>54752</v>
      </c>
      <c r="Q284">
        <v>0</v>
      </c>
      <c r="R284">
        <v>20468</v>
      </c>
      <c r="S284" t="s">
        <v>1213</v>
      </c>
      <c r="T284" s="4">
        <v>2.2000000000000001E-3</v>
      </c>
      <c r="U284" t="s">
        <v>1214</v>
      </c>
      <c r="V284" s="4">
        <v>7.7000000000000002E-3</v>
      </c>
      <c r="W284" t="s">
        <v>1215</v>
      </c>
      <c r="X284" s="4">
        <v>1.6000000000000001E-3</v>
      </c>
      <c r="Y284" t="s">
        <v>1214</v>
      </c>
      <c r="Z284" s="4">
        <v>2.0999999999999999E-3</v>
      </c>
      <c r="AA284" t="s">
        <v>1216</v>
      </c>
      <c r="AB284" s="4">
        <v>5.0000000000000001E-4</v>
      </c>
      <c r="AC284" t="s">
        <v>1214</v>
      </c>
      <c r="AD284" t="s">
        <v>1240</v>
      </c>
    </row>
    <row r="285" spans="1:30" hidden="1" x14ac:dyDescent="0.55000000000000004">
      <c r="A285">
        <v>5101062455</v>
      </c>
      <c r="B285">
        <v>9</v>
      </c>
      <c r="C285">
        <v>652807</v>
      </c>
      <c r="D285" t="s">
        <v>1212</v>
      </c>
      <c r="E285">
        <v>0.18</v>
      </c>
      <c r="F285">
        <v>16</v>
      </c>
      <c r="G285">
        <v>8101535</v>
      </c>
      <c r="H285">
        <v>159000009</v>
      </c>
      <c r="I285">
        <v>454580</v>
      </c>
      <c r="J285">
        <v>641769</v>
      </c>
      <c r="K285">
        <v>0</v>
      </c>
      <c r="L285">
        <v>338037</v>
      </c>
      <c r="M285">
        <v>580044</v>
      </c>
      <c r="N285">
        <v>9249938</v>
      </c>
      <c r="O285">
        <v>17019</v>
      </c>
      <c r="P285">
        <v>42906</v>
      </c>
      <c r="Q285">
        <v>0</v>
      </c>
      <c r="R285">
        <v>19283</v>
      </c>
      <c r="S285" t="s">
        <v>1213</v>
      </c>
      <c r="T285" s="4">
        <v>1.4E-3</v>
      </c>
      <c r="U285" t="s">
        <v>1214</v>
      </c>
      <c r="V285" s="4">
        <v>6.0000000000000001E-3</v>
      </c>
      <c r="W285" t="s">
        <v>1215</v>
      </c>
      <c r="X285" s="4">
        <v>1E-4</v>
      </c>
      <c r="Y285" t="s">
        <v>1214</v>
      </c>
      <c r="Z285" s="4">
        <v>1.6999999999999999E-3</v>
      </c>
      <c r="AA285" t="s">
        <v>1216</v>
      </c>
      <c r="AB285" s="4">
        <v>1.1999999999999999E-3</v>
      </c>
      <c r="AC285" t="s">
        <v>1214</v>
      </c>
      <c r="AD285" t="s">
        <v>1237</v>
      </c>
    </row>
    <row r="286" spans="1:30" hidden="1" x14ac:dyDescent="0.55000000000000004">
      <c r="A286">
        <v>5101170868</v>
      </c>
      <c r="B286">
        <v>17</v>
      </c>
      <c r="C286">
        <v>652808</v>
      </c>
      <c r="D286" t="s">
        <v>1212</v>
      </c>
      <c r="E286">
        <v>0.18</v>
      </c>
      <c r="F286">
        <v>16</v>
      </c>
      <c r="G286">
        <v>7750040</v>
      </c>
      <c r="H286">
        <v>159353785</v>
      </c>
      <c r="I286">
        <v>346986</v>
      </c>
      <c r="J286">
        <v>625340</v>
      </c>
      <c r="K286">
        <v>0</v>
      </c>
      <c r="L286">
        <v>350551</v>
      </c>
      <c r="M286">
        <v>591984</v>
      </c>
      <c r="N286">
        <v>9237607</v>
      </c>
      <c r="O286">
        <v>13173</v>
      </c>
      <c r="P286">
        <v>41961</v>
      </c>
      <c r="Q286">
        <v>0</v>
      </c>
      <c r="R286">
        <v>18826</v>
      </c>
      <c r="S286" t="s">
        <v>1213</v>
      </c>
      <c r="T286" s="4">
        <v>5.9999999999999995E-4</v>
      </c>
      <c r="U286" t="s">
        <v>1214</v>
      </c>
      <c r="V286" s="4">
        <v>5.5999999999999999E-3</v>
      </c>
      <c r="W286" t="s">
        <v>1215</v>
      </c>
      <c r="X286" s="4">
        <v>2E-3</v>
      </c>
      <c r="Y286" t="s">
        <v>1214</v>
      </c>
      <c r="Z286" s="4">
        <v>1.2999999999999999E-3</v>
      </c>
      <c r="AA286" t="s">
        <v>1216</v>
      </c>
      <c r="AB286" s="4">
        <v>1.1000000000000001E-3</v>
      </c>
      <c r="AC286" t="s">
        <v>1214</v>
      </c>
      <c r="AD286" t="s">
        <v>1255</v>
      </c>
    </row>
    <row r="287" spans="1:30" hidden="1" x14ac:dyDescent="0.55000000000000004">
      <c r="A287">
        <v>5101237944</v>
      </c>
      <c r="B287">
        <v>13</v>
      </c>
      <c r="C287">
        <v>652807</v>
      </c>
      <c r="D287" t="s">
        <v>1212</v>
      </c>
      <c r="E287">
        <v>0.18</v>
      </c>
      <c r="F287">
        <v>16</v>
      </c>
      <c r="G287">
        <v>8621928</v>
      </c>
      <c r="H287">
        <v>158475500</v>
      </c>
      <c r="I287">
        <v>621901</v>
      </c>
      <c r="J287">
        <v>785039</v>
      </c>
      <c r="K287">
        <v>0</v>
      </c>
      <c r="L287">
        <v>378182</v>
      </c>
      <c r="M287">
        <v>579120</v>
      </c>
      <c r="N287">
        <v>9250449</v>
      </c>
      <c r="O287">
        <v>20575</v>
      </c>
      <c r="P287">
        <v>45647</v>
      </c>
      <c r="Q287">
        <v>0</v>
      </c>
      <c r="R287">
        <v>21216</v>
      </c>
      <c r="S287" t="s">
        <v>1213</v>
      </c>
      <c r="T287" s="4">
        <v>6.9999999999999999E-4</v>
      </c>
      <c r="U287" t="s">
        <v>1214</v>
      </c>
      <c r="V287" s="4">
        <v>6.7000000000000002E-3</v>
      </c>
      <c r="W287" t="s">
        <v>1215</v>
      </c>
      <c r="X287" s="4">
        <v>1.1000000000000001E-3</v>
      </c>
      <c r="Y287" t="s">
        <v>1214</v>
      </c>
      <c r="Z287" s="4">
        <v>2E-3</v>
      </c>
      <c r="AA287" t="s">
        <v>1216</v>
      </c>
      <c r="AB287" s="4">
        <v>2.0999999999999999E-3</v>
      </c>
      <c r="AC287" t="s">
        <v>1214</v>
      </c>
      <c r="AD287" t="s">
        <v>1239</v>
      </c>
    </row>
    <row r="288" spans="1:30" hidden="1" x14ac:dyDescent="0.55000000000000004">
      <c r="A288">
        <v>5101253471</v>
      </c>
      <c r="B288">
        <v>3</v>
      </c>
      <c r="C288">
        <v>652807</v>
      </c>
      <c r="D288" t="s">
        <v>1212</v>
      </c>
      <c r="E288">
        <v>0.18</v>
      </c>
      <c r="F288">
        <v>16</v>
      </c>
      <c r="G288">
        <v>8724204</v>
      </c>
      <c r="H288">
        <v>158377396</v>
      </c>
      <c r="I288">
        <v>514620</v>
      </c>
      <c r="J288">
        <v>743357</v>
      </c>
      <c r="K288">
        <v>0</v>
      </c>
      <c r="L288">
        <v>373656</v>
      </c>
      <c r="M288">
        <v>612677</v>
      </c>
      <c r="N288">
        <v>9217106</v>
      </c>
      <c r="O288">
        <v>27572</v>
      </c>
      <c r="P288">
        <v>43562</v>
      </c>
      <c r="Q288">
        <v>0</v>
      </c>
      <c r="R288">
        <v>16396</v>
      </c>
      <c r="S288" t="s">
        <v>1213</v>
      </c>
      <c r="T288" s="4">
        <v>2.3E-3</v>
      </c>
      <c r="U288" t="s">
        <v>1214</v>
      </c>
      <c r="V288" s="4">
        <v>7.1999999999999998E-3</v>
      </c>
      <c r="W288" t="s">
        <v>1215</v>
      </c>
      <c r="X288" s="4">
        <v>5.0000000000000001E-4</v>
      </c>
      <c r="Y288" t="s">
        <v>1214</v>
      </c>
      <c r="Z288" s="4">
        <v>2.8E-3</v>
      </c>
      <c r="AA288" t="s">
        <v>1216</v>
      </c>
      <c r="AB288" s="4">
        <v>1.8E-3</v>
      </c>
      <c r="AC288" t="s">
        <v>1214</v>
      </c>
      <c r="AD288" t="s">
        <v>1293</v>
      </c>
    </row>
    <row r="289" spans="1:30" hidden="1" x14ac:dyDescent="0.55000000000000004">
      <c r="A289">
        <v>5102544493</v>
      </c>
      <c r="B289">
        <v>11</v>
      </c>
      <c r="C289">
        <v>652807</v>
      </c>
      <c r="D289" t="s">
        <v>1212</v>
      </c>
      <c r="E289">
        <v>0.18</v>
      </c>
      <c r="F289">
        <v>16</v>
      </c>
      <c r="G289">
        <v>7545925</v>
      </c>
      <c r="H289">
        <v>159552315</v>
      </c>
      <c r="I289">
        <v>337086</v>
      </c>
      <c r="J289">
        <v>620232</v>
      </c>
      <c r="K289">
        <v>0</v>
      </c>
      <c r="L289">
        <v>344076</v>
      </c>
      <c r="M289">
        <v>584003</v>
      </c>
      <c r="N289">
        <v>9245970</v>
      </c>
      <c r="O289">
        <v>16431</v>
      </c>
      <c r="P289">
        <v>44069</v>
      </c>
      <c r="Q289">
        <v>0</v>
      </c>
      <c r="R289">
        <v>17431</v>
      </c>
      <c r="S289" t="s">
        <v>1213</v>
      </c>
      <c r="T289" s="4">
        <v>5.0000000000000001E-4</v>
      </c>
      <c r="U289" t="s">
        <v>1214</v>
      </c>
      <c r="V289" s="4">
        <v>6.1000000000000004E-3</v>
      </c>
      <c r="W289" t="s">
        <v>1215</v>
      </c>
      <c r="X289" s="4">
        <v>2E-3</v>
      </c>
      <c r="Y289" t="s">
        <v>1214</v>
      </c>
      <c r="Z289" s="4">
        <v>1.6000000000000001E-3</v>
      </c>
      <c r="AA289" t="s">
        <v>1216</v>
      </c>
      <c r="AB289" s="4">
        <v>1.1000000000000001E-3</v>
      </c>
      <c r="AC289" t="s">
        <v>1214</v>
      </c>
      <c r="AD289" t="s">
        <v>1293</v>
      </c>
    </row>
    <row r="290" spans="1:30" hidden="1" x14ac:dyDescent="0.55000000000000004">
      <c r="A290">
        <v>5103069496</v>
      </c>
      <c r="B290">
        <v>5</v>
      </c>
      <c r="C290">
        <v>652807</v>
      </c>
      <c r="D290" t="s">
        <v>1212</v>
      </c>
      <c r="E290">
        <v>0.18</v>
      </c>
      <c r="F290">
        <v>16</v>
      </c>
      <c r="G290">
        <v>7607915</v>
      </c>
      <c r="H290">
        <v>159491000</v>
      </c>
      <c r="I290">
        <v>440127</v>
      </c>
      <c r="J290">
        <v>652380</v>
      </c>
      <c r="K290">
        <v>0</v>
      </c>
      <c r="L290">
        <v>341436</v>
      </c>
      <c r="M290">
        <v>584021</v>
      </c>
      <c r="N290">
        <v>9245647</v>
      </c>
      <c r="O290">
        <v>14993</v>
      </c>
      <c r="P290">
        <v>43279</v>
      </c>
      <c r="Q290">
        <v>0</v>
      </c>
      <c r="R290">
        <v>19921</v>
      </c>
      <c r="S290" t="s">
        <v>1213</v>
      </c>
      <c r="T290" s="4">
        <v>1.2999999999999999E-3</v>
      </c>
      <c r="U290" t="s">
        <v>1214</v>
      </c>
      <c r="V290" s="4">
        <v>5.8999999999999999E-3</v>
      </c>
      <c r="W290" t="s">
        <v>1215</v>
      </c>
      <c r="X290" s="4">
        <v>0</v>
      </c>
      <c r="Y290" t="s">
        <v>1214</v>
      </c>
      <c r="Z290" s="4">
        <v>1.5E-3</v>
      </c>
      <c r="AA290" t="s">
        <v>1216</v>
      </c>
      <c r="AB290" s="4">
        <v>1.2999999999999999E-3</v>
      </c>
      <c r="AC290" t="s">
        <v>1214</v>
      </c>
      <c r="AD290" t="s">
        <v>1293</v>
      </c>
    </row>
    <row r="291" spans="1:30" hidden="1" x14ac:dyDescent="0.55000000000000004">
      <c r="A291">
        <v>5400426366</v>
      </c>
      <c r="B291">
        <v>8</v>
      </c>
      <c r="C291">
        <v>691207</v>
      </c>
      <c r="D291" t="s">
        <v>1212</v>
      </c>
      <c r="E291">
        <v>0.18</v>
      </c>
      <c r="F291">
        <v>17</v>
      </c>
      <c r="G291">
        <v>8809336</v>
      </c>
      <c r="H291">
        <v>168115451</v>
      </c>
      <c r="I291">
        <v>383926</v>
      </c>
      <c r="J291">
        <v>689919</v>
      </c>
      <c r="K291">
        <v>0</v>
      </c>
      <c r="L291">
        <v>367964</v>
      </c>
      <c r="M291">
        <v>558476</v>
      </c>
      <c r="N291">
        <v>9271510</v>
      </c>
      <c r="O291">
        <v>11533</v>
      </c>
      <c r="P291">
        <v>41785</v>
      </c>
      <c r="Q291">
        <v>0</v>
      </c>
      <c r="R291">
        <v>19248</v>
      </c>
      <c r="S291" t="s">
        <v>1213</v>
      </c>
      <c r="T291" s="4">
        <v>1.1999999999999999E-3</v>
      </c>
      <c r="U291" t="s">
        <v>1214</v>
      </c>
      <c r="V291" s="4">
        <v>5.4000000000000003E-3</v>
      </c>
      <c r="W291" t="s">
        <v>1215</v>
      </c>
      <c r="X291" s="4">
        <v>2.0999999999999999E-3</v>
      </c>
      <c r="Y291" t="s">
        <v>1214</v>
      </c>
      <c r="Z291" s="4">
        <v>1.1000000000000001E-3</v>
      </c>
      <c r="AA291" t="s">
        <v>1216</v>
      </c>
      <c r="AB291" s="4">
        <v>1.4E-3</v>
      </c>
      <c r="AC291" t="s">
        <v>1214</v>
      </c>
      <c r="AD291" t="s">
        <v>1255</v>
      </c>
    </row>
    <row r="292" spans="1:30" x14ac:dyDescent="0.55000000000000004">
      <c r="A292">
        <v>5400588955</v>
      </c>
      <c r="B292">
        <v>2</v>
      </c>
      <c r="C292">
        <v>691207</v>
      </c>
      <c r="D292" t="s">
        <v>1212</v>
      </c>
      <c r="E292">
        <v>0.18</v>
      </c>
      <c r="F292">
        <v>17</v>
      </c>
      <c r="G292">
        <v>8015395</v>
      </c>
      <c r="H292">
        <v>168910246</v>
      </c>
      <c r="I292">
        <v>578984</v>
      </c>
      <c r="J292">
        <v>679501</v>
      </c>
      <c r="K292">
        <v>0</v>
      </c>
      <c r="L292">
        <v>314202</v>
      </c>
      <c r="M292">
        <v>550457</v>
      </c>
      <c r="N292">
        <v>9279228</v>
      </c>
      <c r="O292">
        <v>14175</v>
      </c>
      <c r="P292">
        <v>36372</v>
      </c>
      <c r="Q292">
        <v>0</v>
      </c>
      <c r="R292">
        <v>13870</v>
      </c>
      <c r="S292" t="s">
        <v>1213</v>
      </c>
      <c r="T292" s="4">
        <v>2.2000000000000001E-3</v>
      </c>
      <c r="U292" t="s">
        <v>1214</v>
      </c>
      <c r="V292" s="4">
        <v>5.1000000000000004E-3</v>
      </c>
      <c r="W292" t="s">
        <v>1215</v>
      </c>
      <c r="X292" s="4">
        <v>8.0000000000000004E-4</v>
      </c>
      <c r="Y292" t="s">
        <v>1214</v>
      </c>
      <c r="Z292" s="4">
        <v>1.4E-3</v>
      </c>
      <c r="AA292" t="s">
        <v>1216</v>
      </c>
      <c r="AB292" s="4">
        <v>1.4E-3</v>
      </c>
      <c r="AC292" t="s">
        <v>1214</v>
      </c>
      <c r="AD292" t="s">
        <v>1265</v>
      </c>
    </row>
    <row r="293" spans="1:30" hidden="1" x14ac:dyDescent="0.55000000000000004">
      <c r="A293">
        <v>5400604249</v>
      </c>
      <c r="B293">
        <v>6</v>
      </c>
      <c r="C293">
        <v>691207</v>
      </c>
      <c r="D293" t="s">
        <v>1212</v>
      </c>
      <c r="E293">
        <v>0.18</v>
      </c>
      <c r="F293">
        <v>17</v>
      </c>
      <c r="G293">
        <v>9075379</v>
      </c>
      <c r="H293">
        <v>167852999</v>
      </c>
      <c r="I293">
        <v>359188</v>
      </c>
      <c r="J293">
        <v>680399</v>
      </c>
      <c r="K293">
        <v>0</v>
      </c>
      <c r="L293">
        <v>357519</v>
      </c>
      <c r="M293">
        <v>564324</v>
      </c>
      <c r="N293">
        <v>9265227</v>
      </c>
      <c r="O293">
        <v>13640</v>
      </c>
      <c r="P293">
        <v>35653</v>
      </c>
      <c r="Q293">
        <v>0</v>
      </c>
      <c r="R293">
        <v>14722</v>
      </c>
      <c r="S293" t="s">
        <v>1213</v>
      </c>
      <c r="T293" s="4">
        <v>1E-3</v>
      </c>
      <c r="U293" t="s">
        <v>1214</v>
      </c>
      <c r="V293" s="4">
        <v>5.0000000000000001E-3</v>
      </c>
      <c r="W293" t="s">
        <v>1215</v>
      </c>
      <c r="X293" s="4">
        <v>2E-3</v>
      </c>
      <c r="Y293" t="s">
        <v>1214</v>
      </c>
      <c r="Z293" s="4">
        <v>1.2999999999999999E-3</v>
      </c>
      <c r="AA293" t="s">
        <v>1216</v>
      </c>
      <c r="AB293" s="4">
        <v>1.4E-3</v>
      </c>
      <c r="AC293" t="s">
        <v>1214</v>
      </c>
      <c r="AD293" t="s">
        <v>1289</v>
      </c>
    </row>
    <row r="294" spans="1:30" hidden="1" x14ac:dyDescent="0.55000000000000004">
      <c r="A294">
        <v>5400735797</v>
      </c>
      <c r="B294">
        <v>1</v>
      </c>
      <c r="C294">
        <v>691207</v>
      </c>
      <c r="D294" t="s">
        <v>1212</v>
      </c>
      <c r="E294">
        <v>0.18</v>
      </c>
      <c r="F294">
        <v>17</v>
      </c>
      <c r="G294">
        <v>9204654</v>
      </c>
      <c r="H294">
        <v>167717694</v>
      </c>
      <c r="I294">
        <v>419557</v>
      </c>
      <c r="J294">
        <v>689696</v>
      </c>
      <c r="K294">
        <v>0</v>
      </c>
      <c r="L294">
        <v>370405</v>
      </c>
      <c r="M294">
        <v>553546</v>
      </c>
      <c r="N294">
        <v>9276366</v>
      </c>
      <c r="O294">
        <v>11208</v>
      </c>
      <c r="P294">
        <v>39468</v>
      </c>
      <c r="Q294">
        <v>0</v>
      </c>
      <c r="R294">
        <v>20329</v>
      </c>
      <c r="S294" t="s">
        <v>1213</v>
      </c>
      <c r="T294" s="4">
        <v>1.4E-3</v>
      </c>
      <c r="U294" t="s">
        <v>1214</v>
      </c>
      <c r="V294" s="4">
        <v>5.1000000000000004E-3</v>
      </c>
      <c r="W294" t="s">
        <v>1215</v>
      </c>
      <c r="X294" s="4">
        <v>2.3E-3</v>
      </c>
      <c r="Y294" t="s">
        <v>1214</v>
      </c>
      <c r="Z294" s="4">
        <v>1.1000000000000001E-3</v>
      </c>
      <c r="AA294" t="s">
        <v>1216</v>
      </c>
      <c r="AB294" s="4">
        <v>1.4E-3</v>
      </c>
      <c r="AC294" t="s">
        <v>1214</v>
      </c>
      <c r="AD294" t="s">
        <v>1277</v>
      </c>
    </row>
    <row r="295" spans="1:30" hidden="1" x14ac:dyDescent="0.55000000000000004">
      <c r="A295">
        <v>5400755440</v>
      </c>
      <c r="B295">
        <v>7</v>
      </c>
      <c r="C295">
        <v>691207</v>
      </c>
      <c r="D295" t="s">
        <v>1212</v>
      </c>
      <c r="E295">
        <v>0.18</v>
      </c>
      <c r="F295">
        <v>17</v>
      </c>
      <c r="G295">
        <v>8905770</v>
      </c>
      <c r="H295">
        <v>168022529</v>
      </c>
      <c r="I295">
        <v>350865</v>
      </c>
      <c r="J295">
        <v>658095</v>
      </c>
      <c r="K295">
        <v>0</v>
      </c>
      <c r="L295">
        <v>342083</v>
      </c>
      <c r="M295">
        <v>574980</v>
      </c>
      <c r="N295">
        <v>9254641</v>
      </c>
      <c r="O295">
        <v>16210</v>
      </c>
      <c r="P295">
        <v>39668</v>
      </c>
      <c r="Q295">
        <v>0</v>
      </c>
      <c r="R295">
        <v>14312</v>
      </c>
      <c r="S295" t="s">
        <v>1213</v>
      </c>
      <c r="T295" s="4">
        <v>8.0000000000000004E-4</v>
      </c>
      <c r="U295" t="s">
        <v>1214</v>
      </c>
      <c r="V295" s="4">
        <v>5.5999999999999999E-3</v>
      </c>
      <c r="W295" t="s">
        <v>1215</v>
      </c>
      <c r="X295" s="4">
        <v>1.9E-3</v>
      </c>
      <c r="Y295" t="s">
        <v>1214</v>
      </c>
      <c r="Z295" s="4">
        <v>1.6000000000000001E-3</v>
      </c>
      <c r="AA295" t="s">
        <v>1216</v>
      </c>
      <c r="AB295" s="4">
        <v>1.1999999999999999E-3</v>
      </c>
      <c r="AC295" t="s">
        <v>1214</v>
      </c>
      <c r="AD295" t="s">
        <v>1277</v>
      </c>
    </row>
    <row r="296" spans="1:30" hidden="1" x14ac:dyDescent="0.55000000000000004">
      <c r="A296">
        <v>5400803842</v>
      </c>
      <c r="B296">
        <v>14</v>
      </c>
      <c r="C296">
        <v>691207</v>
      </c>
      <c r="D296" t="s">
        <v>1212</v>
      </c>
      <c r="E296">
        <v>0.18</v>
      </c>
      <c r="F296">
        <v>17</v>
      </c>
      <c r="G296">
        <v>8571872</v>
      </c>
      <c r="H296">
        <v>168357169</v>
      </c>
      <c r="I296">
        <v>390772</v>
      </c>
      <c r="J296">
        <v>645457</v>
      </c>
      <c r="K296">
        <v>0</v>
      </c>
      <c r="L296">
        <v>347036</v>
      </c>
      <c r="M296">
        <v>573041</v>
      </c>
      <c r="N296">
        <v>9254791</v>
      </c>
      <c r="O296">
        <v>14390</v>
      </c>
      <c r="P296">
        <v>39599</v>
      </c>
      <c r="Q296">
        <v>0</v>
      </c>
      <c r="R296">
        <v>18842</v>
      </c>
      <c r="S296" t="s">
        <v>1213</v>
      </c>
      <c r="T296" s="4">
        <v>1E-3</v>
      </c>
      <c r="U296" t="s">
        <v>1214</v>
      </c>
      <c r="V296" s="4">
        <v>5.4000000000000003E-3</v>
      </c>
      <c r="W296" t="s">
        <v>1215</v>
      </c>
      <c r="X296" s="4">
        <v>2.2000000000000001E-3</v>
      </c>
      <c r="Y296" t="s">
        <v>1214</v>
      </c>
      <c r="Z296" s="4">
        <v>1.4E-3</v>
      </c>
      <c r="AA296" t="s">
        <v>1216</v>
      </c>
      <c r="AB296" s="4">
        <v>1.1999999999999999E-3</v>
      </c>
      <c r="AC296" t="s">
        <v>1214</v>
      </c>
      <c r="AD296" t="s">
        <v>1277</v>
      </c>
    </row>
    <row r="297" spans="1:30" hidden="1" x14ac:dyDescent="0.55000000000000004">
      <c r="A297">
        <v>5400815868</v>
      </c>
      <c r="B297">
        <v>15</v>
      </c>
      <c r="C297">
        <v>691207</v>
      </c>
      <c r="D297" t="s">
        <v>1212</v>
      </c>
      <c r="E297">
        <v>0.18</v>
      </c>
      <c r="F297">
        <v>17</v>
      </c>
      <c r="G297">
        <v>8480411</v>
      </c>
      <c r="H297">
        <v>168448326</v>
      </c>
      <c r="I297">
        <v>513295</v>
      </c>
      <c r="J297">
        <v>739530</v>
      </c>
      <c r="K297">
        <v>0</v>
      </c>
      <c r="L297">
        <v>379091</v>
      </c>
      <c r="M297">
        <v>565305</v>
      </c>
      <c r="N297">
        <v>9264295</v>
      </c>
      <c r="O297">
        <v>13296</v>
      </c>
      <c r="P297">
        <v>38551</v>
      </c>
      <c r="Q297">
        <v>0</v>
      </c>
      <c r="R297">
        <v>17345</v>
      </c>
      <c r="S297" t="s">
        <v>1213</v>
      </c>
      <c r="T297" s="4">
        <v>2.2000000000000001E-3</v>
      </c>
      <c r="U297" t="s">
        <v>1214</v>
      </c>
      <c r="V297" s="4">
        <v>5.1999999999999998E-3</v>
      </c>
      <c r="W297" t="s">
        <v>1215</v>
      </c>
      <c r="X297" s="4">
        <v>4.0000000000000002E-4</v>
      </c>
      <c r="Y297" t="s">
        <v>1214</v>
      </c>
      <c r="Z297" s="4">
        <v>1.2999999999999999E-3</v>
      </c>
      <c r="AA297" t="s">
        <v>1216</v>
      </c>
      <c r="AB297" s="4">
        <v>1.6999999999999999E-3</v>
      </c>
      <c r="AC297" t="s">
        <v>1214</v>
      </c>
      <c r="AD297" t="s">
        <v>1254</v>
      </c>
    </row>
    <row r="298" spans="1:30" hidden="1" x14ac:dyDescent="0.55000000000000004">
      <c r="A298">
        <v>5400833566</v>
      </c>
      <c r="B298">
        <v>16</v>
      </c>
      <c r="C298">
        <v>691208</v>
      </c>
      <c r="D298" t="s">
        <v>1212</v>
      </c>
      <c r="E298">
        <v>0.18</v>
      </c>
      <c r="F298">
        <v>17</v>
      </c>
      <c r="G298">
        <v>8390447</v>
      </c>
      <c r="H298">
        <v>168533359</v>
      </c>
      <c r="I298">
        <v>354954</v>
      </c>
      <c r="J298">
        <v>662416</v>
      </c>
      <c r="K298">
        <v>0</v>
      </c>
      <c r="L298">
        <v>357565</v>
      </c>
      <c r="M298">
        <v>560064</v>
      </c>
      <c r="N298">
        <v>9269695</v>
      </c>
      <c r="O298">
        <v>13250</v>
      </c>
      <c r="P298">
        <v>37326</v>
      </c>
      <c r="Q298">
        <v>0</v>
      </c>
      <c r="R298">
        <v>19168</v>
      </c>
      <c r="S298" t="s">
        <v>1213</v>
      </c>
      <c r="T298" s="4">
        <v>8.0000000000000004E-4</v>
      </c>
      <c r="U298" t="s">
        <v>1214</v>
      </c>
      <c r="V298" s="4">
        <v>5.1000000000000004E-3</v>
      </c>
      <c r="W298" t="s">
        <v>1215</v>
      </c>
      <c r="X298" s="4">
        <v>2E-3</v>
      </c>
      <c r="Y298" t="s">
        <v>1214</v>
      </c>
      <c r="Z298" s="4">
        <v>1.2999999999999999E-3</v>
      </c>
      <c r="AA298" t="s">
        <v>1216</v>
      </c>
      <c r="AB298" s="4">
        <v>1.2999999999999999E-3</v>
      </c>
      <c r="AC298" t="s">
        <v>1214</v>
      </c>
      <c r="AD298" t="s">
        <v>1265</v>
      </c>
    </row>
    <row r="299" spans="1:30" hidden="1" x14ac:dyDescent="0.55000000000000004">
      <c r="A299">
        <v>5400910063</v>
      </c>
      <c r="B299">
        <v>10</v>
      </c>
      <c r="C299">
        <v>691207</v>
      </c>
      <c r="D299" t="s">
        <v>1212</v>
      </c>
      <c r="E299">
        <v>0.18</v>
      </c>
      <c r="F299">
        <v>17</v>
      </c>
      <c r="G299">
        <v>8810793</v>
      </c>
      <c r="H299">
        <v>168119846</v>
      </c>
      <c r="I299">
        <v>376890</v>
      </c>
      <c r="J299">
        <v>701721</v>
      </c>
      <c r="K299">
        <v>0</v>
      </c>
      <c r="L299">
        <v>362828</v>
      </c>
      <c r="M299">
        <v>566161</v>
      </c>
      <c r="N299">
        <v>9263785</v>
      </c>
      <c r="O299">
        <v>12445</v>
      </c>
      <c r="P299">
        <v>41379</v>
      </c>
      <c r="Q299">
        <v>0</v>
      </c>
      <c r="R299">
        <v>20724</v>
      </c>
      <c r="S299" t="s">
        <v>1213</v>
      </c>
      <c r="T299" s="4">
        <v>1.1999999999999999E-3</v>
      </c>
      <c r="U299" t="s">
        <v>1214</v>
      </c>
      <c r="V299" s="4">
        <v>5.4000000000000003E-3</v>
      </c>
      <c r="W299" t="s">
        <v>1215</v>
      </c>
      <c r="X299" s="4">
        <v>2.0999999999999999E-3</v>
      </c>
      <c r="Y299" t="s">
        <v>1214</v>
      </c>
      <c r="Z299" s="4">
        <v>1.1999999999999999E-3</v>
      </c>
      <c r="AA299" t="s">
        <v>1216</v>
      </c>
      <c r="AB299" s="4">
        <v>1.5E-3</v>
      </c>
      <c r="AC299" t="s">
        <v>1214</v>
      </c>
      <c r="AD299" t="s">
        <v>1255</v>
      </c>
    </row>
    <row r="300" spans="1:30" hidden="1" x14ac:dyDescent="0.55000000000000004">
      <c r="A300">
        <v>5400947785</v>
      </c>
      <c r="B300">
        <v>12</v>
      </c>
      <c r="C300">
        <v>691207</v>
      </c>
      <c r="D300" t="s">
        <v>1212</v>
      </c>
      <c r="E300">
        <v>0.18</v>
      </c>
      <c r="F300">
        <v>17</v>
      </c>
      <c r="G300">
        <v>6151177</v>
      </c>
      <c r="H300">
        <v>170784412</v>
      </c>
      <c r="I300">
        <v>293096</v>
      </c>
      <c r="J300">
        <v>564666</v>
      </c>
      <c r="K300">
        <v>0</v>
      </c>
      <c r="L300">
        <v>327304</v>
      </c>
      <c r="M300">
        <v>578022</v>
      </c>
      <c r="N300">
        <v>9251741</v>
      </c>
      <c r="O300">
        <v>12557</v>
      </c>
      <c r="P300">
        <v>43456</v>
      </c>
      <c r="Q300">
        <v>0</v>
      </c>
      <c r="R300">
        <v>21653</v>
      </c>
      <c r="S300" t="s">
        <v>1213</v>
      </c>
      <c r="T300" s="4">
        <v>2.3999999999999998E-3</v>
      </c>
      <c r="U300" t="s">
        <v>1214</v>
      </c>
      <c r="V300" s="4">
        <v>5.5999999999999999E-3</v>
      </c>
      <c r="W300" t="s">
        <v>1215</v>
      </c>
      <c r="X300" s="4">
        <v>1.6000000000000001E-3</v>
      </c>
      <c r="Y300" t="s">
        <v>1214</v>
      </c>
      <c r="Z300" s="4">
        <v>1.1999999999999999E-3</v>
      </c>
      <c r="AA300" t="s">
        <v>1216</v>
      </c>
      <c r="AB300" s="4">
        <v>6.9999999999999999E-4</v>
      </c>
      <c r="AC300" t="s">
        <v>1214</v>
      </c>
      <c r="AD300" t="s">
        <v>1293</v>
      </c>
    </row>
    <row r="301" spans="1:30" hidden="1" x14ac:dyDescent="0.55000000000000004">
      <c r="A301">
        <v>5401062054</v>
      </c>
      <c r="B301">
        <v>9</v>
      </c>
      <c r="C301">
        <v>691207</v>
      </c>
      <c r="D301" t="s">
        <v>1212</v>
      </c>
      <c r="E301">
        <v>0.18</v>
      </c>
      <c r="F301">
        <v>17</v>
      </c>
      <c r="G301">
        <v>8701645</v>
      </c>
      <c r="H301">
        <v>168227695</v>
      </c>
      <c r="I301">
        <v>469580</v>
      </c>
      <c r="J301">
        <v>681078</v>
      </c>
      <c r="K301">
        <v>0</v>
      </c>
      <c r="L301">
        <v>354619</v>
      </c>
      <c r="M301">
        <v>600107</v>
      </c>
      <c r="N301">
        <v>9227686</v>
      </c>
      <c r="O301">
        <v>15000</v>
      </c>
      <c r="P301">
        <v>39309</v>
      </c>
      <c r="Q301">
        <v>0</v>
      </c>
      <c r="R301">
        <v>16582</v>
      </c>
      <c r="S301" t="s">
        <v>1213</v>
      </c>
      <c r="T301" s="4">
        <v>1.6000000000000001E-3</v>
      </c>
      <c r="U301" t="s">
        <v>1214</v>
      </c>
      <c r="V301" s="4">
        <v>5.4999999999999997E-3</v>
      </c>
      <c r="W301" t="s">
        <v>1215</v>
      </c>
      <c r="X301" s="4">
        <v>2.0000000000000001E-4</v>
      </c>
      <c r="Y301" t="s">
        <v>1214</v>
      </c>
      <c r="Z301" s="4">
        <v>1.5E-3</v>
      </c>
      <c r="AA301" t="s">
        <v>1216</v>
      </c>
      <c r="AB301" s="4">
        <v>1.4E-3</v>
      </c>
      <c r="AC301" t="s">
        <v>1214</v>
      </c>
      <c r="AD301" t="s">
        <v>1254</v>
      </c>
    </row>
    <row r="302" spans="1:30" hidden="1" x14ac:dyDescent="0.55000000000000004">
      <c r="A302">
        <v>5401169668</v>
      </c>
      <c r="B302">
        <v>17</v>
      </c>
      <c r="C302">
        <v>691208</v>
      </c>
      <c r="D302" t="s">
        <v>1212</v>
      </c>
      <c r="E302">
        <v>0.18</v>
      </c>
      <c r="F302">
        <v>17</v>
      </c>
      <c r="G302">
        <v>8328189</v>
      </c>
      <c r="H302">
        <v>168605461</v>
      </c>
      <c r="I302">
        <v>367052</v>
      </c>
      <c r="J302">
        <v>668458</v>
      </c>
      <c r="K302">
        <v>0</v>
      </c>
      <c r="L302">
        <v>369710</v>
      </c>
      <c r="M302">
        <v>578146</v>
      </c>
      <c r="N302">
        <v>9251676</v>
      </c>
      <c r="O302">
        <v>20066</v>
      </c>
      <c r="P302">
        <v>43118</v>
      </c>
      <c r="Q302">
        <v>0</v>
      </c>
      <c r="R302">
        <v>19159</v>
      </c>
      <c r="S302" t="s">
        <v>1213</v>
      </c>
      <c r="T302" s="4">
        <v>8.9999999999999998E-4</v>
      </c>
      <c r="U302" t="s">
        <v>1214</v>
      </c>
      <c r="V302" s="4">
        <v>6.4000000000000003E-3</v>
      </c>
      <c r="W302" t="s">
        <v>1215</v>
      </c>
      <c r="X302" s="4">
        <v>2E-3</v>
      </c>
      <c r="Y302" t="s">
        <v>1214</v>
      </c>
      <c r="Z302" s="4">
        <v>2E-3</v>
      </c>
      <c r="AA302" t="s">
        <v>1216</v>
      </c>
      <c r="AB302" s="4">
        <v>1.2999999999999999E-3</v>
      </c>
      <c r="AC302" t="s">
        <v>1214</v>
      </c>
      <c r="AD302" t="s">
        <v>1237</v>
      </c>
    </row>
    <row r="303" spans="1:30" hidden="1" x14ac:dyDescent="0.55000000000000004">
      <c r="A303">
        <v>5401237447</v>
      </c>
      <c r="B303">
        <v>13</v>
      </c>
      <c r="C303">
        <v>691207</v>
      </c>
      <c r="D303" t="s">
        <v>1212</v>
      </c>
      <c r="E303">
        <v>0.18</v>
      </c>
      <c r="F303">
        <v>17</v>
      </c>
      <c r="G303">
        <v>9174249</v>
      </c>
      <c r="H303">
        <v>167750748</v>
      </c>
      <c r="I303">
        <v>635268</v>
      </c>
      <c r="J303">
        <v>824620</v>
      </c>
      <c r="K303">
        <v>0</v>
      </c>
      <c r="L303">
        <v>397622</v>
      </c>
      <c r="M303">
        <v>552318</v>
      </c>
      <c r="N303">
        <v>9275248</v>
      </c>
      <c r="O303">
        <v>13367</v>
      </c>
      <c r="P303">
        <v>39581</v>
      </c>
      <c r="Q303">
        <v>0</v>
      </c>
      <c r="R303">
        <v>19440</v>
      </c>
      <c r="S303" t="s">
        <v>1213</v>
      </c>
      <c r="T303" s="4">
        <v>8.9999999999999998E-4</v>
      </c>
      <c r="U303" t="s">
        <v>1214</v>
      </c>
      <c r="V303" s="4">
        <v>5.3E-3</v>
      </c>
      <c r="W303" t="s">
        <v>1215</v>
      </c>
      <c r="X303" s="4">
        <v>1.1000000000000001E-3</v>
      </c>
      <c r="Y303" t="s">
        <v>1214</v>
      </c>
      <c r="Z303" s="4">
        <v>1.2999999999999999E-3</v>
      </c>
      <c r="AA303" t="s">
        <v>1216</v>
      </c>
      <c r="AB303" s="4">
        <v>2.2000000000000001E-3</v>
      </c>
      <c r="AC303" t="s">
        <v>1214</v>
      </c>
      <c r="AD303" t="s">
        <v>1277</v>
      </c>
    </row>
    <row r="304" spans="1:30" hidden="1" x14ac:dyDescent="0.55000000000000004">
      <c r="A304">
        <v>5401252824</v>
      </c>
      <c r="B304">
        <v>3</v>
      </c>
      <c r="C304">
        <v>691207</v>
      </c>
      <c r="D304" t="s">
        <v>1212</v>
      </c>
      <c r="E304">
        <v>0.18</v>
      </c>
      <c r="F304">
        <v>17</v>
      </c>
      <c r="G304">
        <v>9296778</v>
      </c>
      <c r="H304">
        <v>167634313</v>
      </c>
      <c r="I304">
        <v>531011</v>
      </c>
      <c r="J304">
        <v>780805</v>
      </c>
      <c r="K304">
        <v>0</v>
      </c>
      <c r="L304">
        <v>390253</v>
      </c>
      <c r="M304">
        <v>572571</v>
      </c>
      <c r="N304">
        <v>9256917</v>
      </c>
      <c r="O304">
        <v>16391</v>
      </c>
      <c r="P304">
        <v>37448</v>
      </c>
      <c r="Q304">
        <v>0</v>
      </c>
      <c r="R304">
        <v>16597</v>
      </c>
      <c r="S304" t="s">
        <v>1213</v>
      </c>
      <c r="T304" s="4">
        <v>1E-4</v>
      </c>
      <c r="U304" t="s">
        <v>1214</v>
      </c>
      <c r="V304" s="4">
        <v>5.4000000000000003E-3</v>
      </c>
      <c r="W304" t="s">
        <v>1215</v>
      </c>
      <c r="X304" s="4">
        <v>5.0000000000000001E-4</v>
      </c>
      <c r="Y304" t="s">
        <v>1214</v>
      </c>
      <c r="Z304" s="4">
        <v>1.6000000000000001E-3</v>
      </c>
      <c r="AA304" t="s">
        <v>1216</v>
      </c>
      <c r="AB304" s="4">
        <v>1.9E-3</v>
      </c>
      <c r="AC304" t="s">
        <v>1214</v>
      </c>
      <c r="AD304" t="s">
        <v>1266</v>
      </c>
    </row>
    <row r="305" spans="1:30" hidden="1" x14ac:dyDescent="0.55000000000000004">
      <c r="A305">
        <v>5402543933</v>
      </c>
      <c r="B305">
        <v>11</v>
      </c>
      <c r="C305">
        <v>691207</v>
      </c>
      <c r="D305" t="s">
        <v>1212</v>
      </c>
      <c r="E305">
        <v>0.18</v>
      </c>
      <c r="F305">
        <v>17</v>
      </c>
      <c r="G305">
        <v>8122719</v>
      </c>
      <c r="H305">
        <v>168805086</v>
      </c>
      <c r="I305">
        <v>353358</v>
      </c>
      <c r="J305">
        <v>659019</v>
      </c>
      <c r="K305">
        <v>0</v>
      </c>
      <c r="L305">
        <v>358331</v>
      </c>
      <c r="M305">
        <v>576791</v>
      </c>
      <c r="N305">
        <v>9252771</v>
      </c>
      <c r="O305">
        <v>16272</v>
      </c>
      <c r="P305">
        <v>38787</v>
      </c>
      <c r="Q305">
        <v>0</v>
      </c>
      <c r="R305">
        <v>14255</v>
      </c>
      <c r="S305" t="s">
        <v>1213</v>
      </c>
      <c r="T305" s="4">
        <v>8.0000000000000004E-4</v>
      </c>
      <c r="U305" t="s">
        <v>1214</v>
      </c>
      <c r="V305" s="4">
        <v>5.5999999999999999E-3</v>
      </c>
      <c r="W305" t="s">
        <v>1215</v>
      </c>
      <c r="X305" s="4">
        <v>1.9E-3</v>
      </c>
      <c r="Y305" t="s">
        <v>1214</v>
      </c>
      <c r="Z305" s="4">
        <v>1.6000000000000001E-3</v>
      </c>
      <c r="AA305" t="s">
        <v>1216</v>
      </c>
      <c r="AB305" s="4">
        <v>1.1999999999999999E-3</v>
      </c>
      <c r="AC305" t="s">
        <v>1214</v>
      </c>
      <c r="AD305" t="s">
        <v>1254</v>
      </c>
    </row>
    <row r="306" spans="1:30" hidden="1" x14ac:dyDescent="0.55000000000000004">
      <c r="A306">
        <v>5402701130</v>
      </c>
      <c r="B306">
        <v>4</v>
      </c>
      <c r="C306">
        <v>691207</v>
      </c>
      <c r="D306" t="s">
        <v>1212</v>
      </c>
      <c r="E306">
        <v>0.18</v>
      </c>
      <c r="F306">
        <v>17</v>
      </c>
      <c r="G306">
        <v>5937310</v>
      </c>
      <c r="H306">
        <v>170981816</v>
      </c>
      <c r="I306">
        <v>279048</v>
      </c>
      <c r="J306">
        <v>564571</v>
      </c>
      <c r="K306">
        <v>0</v>
      </c>
      <c r="L306">
        <v>311120</v>
      </c>
      <c r="M306">
        <v>565202</v>
      </c>
      <c r="N306">
        <v>9264499</v>
      </c>
      <c r="O306">
        <v>13409</v>
      </c>
      <c r="P306">
        <v>43934</v>
      </c>
      <c r="Q306">
        <v>0</v>
      </c>
      <c r="R306">
        <v>16551</v>
      </c>
      <c r="S306" t="s">
        <v>1213</v>
      </c>
      <c r="T306" s="4">
        <v>2.3E-3</v>
      </c>
      <c r="U306" t="s">
        <v>1214</v>
      </c>
      <c r="V306" s="4">
        <v>5.7999999999999996E-3</v>
      </c>
      <c r="W306" t="s">
        <v>1215</v>
      </c>
      <c r="X306" s="4">
        <v>1.5E-3</v>
      </c>
      <c r="Y306" t="s">
        <v>1214</v>
      </c>
      <c r="Z306" s="4">
        <v>1.2999999999999999E-3</v>
      </c>
      <c r="AA306" t="s">
        <v>1216</v>
      </c>
      <c r="AB306" s="4">
        <v>6.9999999999999999E-4</v>
      </c>
      <c r="AC306" t="s">
        <v>1214</v>
      </c>
      <c r="AD306" t="s">
        <v>1293</v>
      </c>
    </row>
    <row r="307" spans="1:30" hidden="1" x14ac:dyDescent="0.55000000000000004">
      <c r="A307">
        <v>5403068749</v>
      </c>
      <c r="B307">
        <v>5</v>
      </c>
      <c r="C307">
        <v>691207</v>
      </c>
      <c r="D307" t="s">
        <v>1212</v>
      </c>
      <c r="E307">
        <v>0.18</v>
      </c>
      <c r="F307">
        <v>17</v>
      </c>
      <c r="G307">
        <v>8180807</v>
      </c>
      <c r="H307">
        <v>168747644</v>
      </c>
      <c r="I307">
        <v>452995</v>
      </c>
      <c r="J307">
        <v>695708</v>
      </c>
      <c r="K307">
        <v>0</v>
      </c>
      <c r="L307">
        <v>363406</v>
      </c>
      <c r="M307">
        <v>572889</v>
      </c>
      <c r="N307">
        <v>9256644</v>
      </c>
      <c r="O307">
        <v>12868</v>
      </c>
      <c r="P307">
        <v>43328</v>
      </c>
      <c r="Q307">
        <v>0</v>
      </c>
      <c r="R307">
        <v>21970</v>
      </c>
      <c r="S307" t="s">
        <v>1213</v>
      </c>
      <c r="T307" s="4">
        <v>1.6000000000000001E-3</v>
      </c>
      <c r="U307" t="s">
        <v>1214</v>
      </c>
      <c r="V307" s="4">
        <v>5.7000000000000002E-3</v>
      </c>
      <c r="W307" t="s">
        <v>1215</v>
      </c>
      <c r="X307" s="4">
        <v>1E-4</v>
      </c>
      <c r="Y307" t="s">
        <v>1214</v>
      </c>
      <c r="Z307" s="4">
        <v>1.2999999999999999E-3</v>
      </c>
      <c r="AA307" t="s">
        <v>1216</v>
      </c>
      <c r="AB307" s="4">
        <v>1.5E-3</v>
      </c>
      <c r="AC307" t="s">
        <v>1214</v>
      </c>
      <c r="AD307" t="s">
        <v>1293</v>
      </c>
    </row>
    <row r="308" spans="1:30" hidden="1" x14ac:dyDescent="0.55000000000000004">
      <c r="A308">
        <v>5700428247</v>
      </c>
      <c r="B308">
        <v>8</v>
      </c>
      <c r="C308">
        <v>729607</v>
      </c>
      <c r="D308" t="s">
        <v>1212</v>
      </c>
      <c r="E308">
        <v>0.18</v>
      </c>
      <c r="F308">
        <v>18</v>
      </c>
      <c r="G308">
        <v>9385631</v>
      </c>
      <c r="H308">
        <v>177369009</v>
      </c>
      <c r="I308">
        <v>395094</v>
      </c>
      <c r="J308">
        <v>728786</v>
      </c>
      <c r="K308">
        <v>0</v>
      </c>
      <c r="L308">
        <v>383276</v>
      </c>
      <c r="M308">
        <v>576292</v>
      </c>
      <c r="N308">
        <v>9253558</v>
      </c>
      <c r="O308">
        <v>11168</v>
      </c>
      <c r="P308">
        <v>38867</v>
      </c>
      <c r="Q308">
        <v>0</v>
      </c>
      <c r="R308">
        <v>15312</v>
      </c>
      <c r="S308" t="s">
        <v>1213</v>
      </c>
      <c r="T308" s="4">
        <v>1.4E-3</v>
      </c>
      <c r="U308" t="s">
        <v>1214</v>
      </c>
      <c r="V308" s="4">
        <v>5.0000000000000001E-3</v>
      </c>
      <c r="W308" t="s">
        <v>1215</v>
      </c>
      <c r="X308" s="4">
        <v>2.0999999999999999E-3</v>
      </c>
      <c r="Y308" t="s">
        <v>1214</v>
      </c>
      <c r="Z308" s="4">
        <v>1.1000000000000001E-3</v>
      </c>
      <c r="AA308" t="s">
        <v>1216</v>
      </c>
      <c r="AB308" s="4">
        <v>1.6000000000000001E-3</v>
      </c>
      <c r="AC308" t="s">
        <v>1214</v>
      </c>
      <c r="AD308" t="s">
        <v>1254</v>
      </c>
    </row>
    <row r="309" spans="1:30" x14ac:dyDescent="0.55000000000000004">
      <c r="A309">
        <v>5700591067</v>
      </c>
      <c r="B309">
        <v>2</v>
      </c>
      <c r="C309">
        <v>729607</v>
      </c>
      <c r="D309" t="s">
        <v>1212</v>
      </c>
      <c r="E309">
        <v>0.18</v>
      </c>
      <c r="F309">
        <v>18</v>
      </c>
      <c r="G309">
        <v>8630561</v>
      </c>
      <c r="H309">
        <v>178124773</v>
      </c>
      <c r="I309">
        <v>599020</v>
      </c>
      <c r="J309">
        <v>732520</v>
      </c>
      <c r="K309">
        <v>0</v>
      </c>
      <c r="L309">
        <v>328200</v>
      </c>
      <c r="M309">
        <v>615163</v>
      </c>
      <c r="N309">
        <v>9214527</v>
      </c>
      <c r="O309">
        <v>20036</v>
      </c>
      <c r="P309">
        <v>53019</v>
      </c>
      <c r="Q309">
        <v>0</v>
      </c>
      <c r="R309">
        <v>13998</v>
      </c>
      <c r="S309" t="s">
        <v>1213</v>
      </c>
      <c r="T309" s="4">
        <v>2.0000000000000001E-4</v>
      </c>
      <c r="U309" t="s">
        <v>1214</v>
      </c>
      <c r="V309" s="4">
        <v>7.4000000000000003E-3</v>
      </c>
      <c r="W309" t="s">
        <v>1215</v>
      </c>
      <c r="X309" s="4">
        <v>8.9999999999999998E-4</v>
      </c>
      <c r="Y309" t="s">
        <v>1214</v>
      </c>
      <c r="Z309" s="4">
        <v>2E-3</v>
      </c>
      <c r="AA309" t="s">
        <v>1216</v>
      </c>
      <c r="AB309" s="4">
        <v>1.6000000000000001E-3</v>
      </c>
      <c r="AC309" t="s">
        <v>1214</v>
      </c>
      <c r="AD309" t="s">
        <v>1291</v>
      </c>
    </row>
    <row r="310" spans="1:30" hidden="1" x14ac:dyDescent="0.55000000000000004">
      <c r="A310">
        <v>5700606229</v>
      </c>
      <c r="B310">
        <v>6</v>
      </c>
      <c r="C310">
        <v>729607</v>
      </c>
      <c r="D310" t="s">
        <v>1212</v>
      </c>
      <c r="E310">
        <v>0.18</v>
      </c>
      <c r="F310">
        <v>18</v>
      </c>
      <c r="G310">
        <v>9673414</v>
      </c>
      <c r="H310">
        <v>177084667</v>
      </c>
      <c r="I310">
        <v>375002</v>
      </c>
      <c r="J310">
        <v>727185</v>
      </c>
      <c r="K310">
        <v>0</v>
      </c>
      <c r="L310">
        <v>375755</v>
      </c>
      <c r="M310">
        <v>598032</v>
      </c>
      <c r="N310">
        <v>9231668</v>
      </c>
      <c r="O310">
        <v>15814</v>
      </c>
      <c r="P310">
        <v>46786</v>
      </c>
      <c r="Q310">
        <v>0</v>
      </c>
      <c r="R310">
        <v>18236</v>
      </c>
      <c r="S310" t="s">
        <v>1213</v>
      </c>
      <c r="T310" s="4">
        <v>1.2999999999999999E-3</v>
      </c>
      <c r="U310" t="s">
        <v>1214</v>
      </c>
      <c r="V310" s="4">
        <v>6.3E-3</v>
      </c>
      <c r="W310" t="s">
        <v>1215</v>
      </c>
      <c r="X310" s="4">
        <v>2E-3</v>
      </c>
      <c r="Y310" t="s">
        <v>1214</v>
      </c>
      <c r="Z310" s="4">
        <v>1.6000000000000001E-3</v>
      </c>
      <c r="AA310" t="s">
        <v>1216</v>
      </c>
      <c r="AB310" s="4">
        <v>1.5E-3</v>
      </c>
      <c r="AC310" t="s">
        <v>1214</v>
      </c>
      <c r="AD310" t="s">
        <v>1294</v>
      </c>
    </row>
    <row r="311" spans="1:30" hidden="1" x14ac:dyDescent="0.55000000000000004">
      <c r="A311">
        <v>5700737642</v>
      </c>
      <c r="B311">
        <v>1</v>
      </c>
      <c r="C311">
        <v>729607</v>
      </c>
      <c r="D311" t="s">
        <v>1212</v>
      </c>
      <c r="E311">
        <v>0.18</v>
      </c>
      <c r="F311">
        <v>18</v>
      </c>
      <c r="G311">
        <v>9826999</v>
      </c>
      <c r="H311">
        <v>176925006</v>
      </c>
      <c r="I311">
        <v>444642</v>
      </c>
      <c r="J311">
        <v>740017</v>
      </c>
      <c r="K311">
        <v>0</v>
      </c>
      <c r="L311">
        <v>393401</v>
      </c>
      <c r="M311">
        <v>622342</v>
      </c>
      <c r="N311">
        <v>9207312</v>
      </c>
      <c r="O311">
        <v>25085</v>
      </c>
      <c r="P311">
        <v>50321</v>
      </c>
      <c r="Q311">
        <v>0</v>
      </c>
      <c r="R311">
        <v>22996</v>
      </c>
      <c r="S311" t="s">
        <v>1213</v>
      </c>
      <c r="T311" s="4">
        <v>1.6999999999999999E-3</v>
      </c>
      <c r="U311" t="s">
        <v>1214</v>
      </c>
      <c r="V311" s="4">
        <v>7.6E-3</v>
      </c>
      <c r="W311" t="s">
        <v>1215</v>
      </c>
      <c r="X311" s="4">
        <v>0</v>
      </c>
      <c r="Y311" t="s">
        <v>1214</v>
      </c>
      <c r="Z311" s="4">
        <v>2.5000000000000001E-3</v>
      </c>
      <c r="AA311" t="s">
        <v>1216</v>
      </c>
      <c r="AB311" s="4">
        <v>1.6000000000000001E-3</v>
      </c>
      <c r="AC311" t="s">
        <v>1214</v>
      </c>
      <c r="AD311" t="s">
        <v>1287</v>
      </c>
    </row>
    <row r="312" spans="1:30" hidden="1" x14ac:dyDescent="0.55000000000000004">
      <c r="A312">
        <v>5700757460</v>
      </c>
      <c r="B312">
        <v>7</v>
      </c>
      <c r="C312">
        <v>729607</v>
      </c>
      <c r="D312" t="s">
        <v>1212</v>
      </c>
      <c r="E312">
        <v>0.18</v>
      </c>
      <c r="F312">
        <v>18</v>
      </c>
      <c r="G312">
        <v>9489461</v>
      </c>
      <c r="H312">
        <v>177266548</v>
      </c>
      <c r="I312">
        <v>366849</v>
      </c>
      <c r="J312">
        <v>698076</v>
      </c>
      <c r="K312">
        <v>0</v>
      </c>
      <c r="L312">
        <v>357361</v>
      </c>
      <c r="M312">
        <v>583688</v>
      </c>
      <c r="N312">
        <v>9244019</v>
      </c>
      <c r="O312">
        <v>15984</v>
      </c>
      <c r="P312">
        <v>39981</v>
      </c>
      <c r="Q312">
        <v>0</v>
      </c>
      <c r="R312">
        <v>15278</v>
      </c>
      <c r="S312" t="s">
        <v>1213</v>
      </c>
      <c r="T312" s="4">
        <v>1.1000000000000001E-3</v>
      </c>
      <c r="U312" t="s">
        <v>1214</v>
      </c>
      <c r="V312" s="4">
        <v>5.5999999999999999E-3</v>
      </c>
      <c r="W312" t="s">
        <v>1215</v>
      </c>
      <c r="X312" s="4">
        <v>1.9E-3</v>
      </c>
      <c r="Y312" t="s">
        <v>1214</v>
      </c>
      <c r="Z312" s="4">
        <v>1.6000000000000001E-3</v>
      </c>
      <c r="AA312" t="s">
        <v>1216</v>
      </c>
      <c r="AB312" s="4">
        <v>1.4E-3</v>
      </c>
      <c r="AC312" t="s">
        <v>1214</v>
      </c>
      <c r="AD312" t="s">
        <v>1277</v>
      </c>
    </row>
    <row r="313" spans="1:30" hidden="1" x14ac:dyDescent="0.55000000000000004">
      <c r="A313">
        <v>5700805795</v>
      </c>
      <c r="B313">
        <v>14</v>
      </c>
      <c r="C313">
        <v>729607</v>
      </c>
      <c r="D313" t="s">
        <v>1212</v>
      </c>
      <c r="E313">
        <v>0.18</v>
      </c>
      <c r="F313">
        <v>18</v>
      </c>
      <c r="G313">
        <v>9153473</v>
      </c>
      <c r="H313">
        <v>177605455</v>
      </c>
      <c r="I313">
        <v>404578</v>
      </c>
      <c r="J313">
        <v>687623</v>
      </c>
      <c r="K313">
        <v>0</v>
      </c>
      <c r="L313">
        <v>362881</v>
      </c>
      <c r="M313">
        <v>581598</v>
      </c>
      <c r="N313">
        <v>9248286</v>
      </c>
      <c r="O313">
        <v>13806</v>
      </c>
      <c r="P313">
        <v>42166</v>
      </c>
      <c r="Q313">
        <v>0</v>
      </c>
      <c r="R313">
        <v>15845</v>
      </c>
      <c r="S313" t="s">
        <v>1213</v>
      </c>
      <c r="T313" s="4">
        <v>1.1999999999999999E-3</v>
      </c>
      <c r="U313" t="s">
        <v>1214</v>
      </c>
      <c r="V313" s="4">
        <v>5.5999999999999999E-3</v>
      </c>
      <c r="W313" t="s">
        <v>1215</v>
      </c>
      <c r="X313" s="4">
        <v>2.0999999999999999E-3</v>
      </c>
      <c r="Y313" t="s">
        <v>1214</v>
      </c>
      <c r="Z313" s="4">
        <v>1.4E-3</v>
      </c>
      <c r="AA313" t="s">
        <v>1216</v>
      </c>
      <c r="AB313" s="4">
        <v>1.2999999999999999E-3</v>
      </c>
      <c r="AC313" t="s">
        <v>1214</v>
      </c>
      <c r="AD313" t="s">
        <v>1255</v>
      </c>
    </row>
    <row r="314" spans="1:30" hidden="1" x14ac:dyDescent="0.55000000000000004">
      <c r="A314">
        <v>5700817709</v>
      </c>
      <c r="B314">
        <v>15</v>
      </c>
      <c r="C314">
        <v>729607</v>
      </c>
      <c r="D314" t="s">
        <v>1212</v>
      </c>
      <c r="E314">
        <v>0.18</v>
      </c>
      <c r="F314">
        <v>18</v>
      </c>
      <c r="G314">
        <v>9058372</v>
      </c>
      <c r="H314">
        <v>177700126</v>
      </c>
      <c r="I314">
        <v>526182</v>
      </c>
      <c r="J314">
        <v>783283</v>
      </c>
      <c r="K314">
        <v>0</v>
      </c>
      <c r="L314">
        <v>397329</v>
      </c>
      <c r="M314">
        <v>577958</v>
      </c>
      <c r="N314">
        <v>9251800</v>
      </c>
      <c r="O314">
        <v>12887</v>
      </c>
      <c r="P314">
        <v>43753</v>
      </c>
      <c r="Q314">
        <v>0</v>
      </c>
      <c r="R314">
        <v>18238</v>
      </c>
      <c r="S314" t="s">
        <v>1213</v>
      </c>
      <c r="T314" s="4">
        <v>1E-4</v>
      </c>
      <c r="U314" t="s">
        <v>1214</v>
      </c>
      <c r="V314" s="4">
        <v>5.7000000000000002E-3</v>
      </c>
      <c r="W314" t="s">
        <v>1215</v>
      </c>
      <c r="X314" s="4">
        <v>5.0000000000000001E-4</v>
      </c>
      <c r="Y314" t="s">
        <v>1214</v>
      </c>
      <c r="Z314" s="4">
        <v>1.2999999999999999E-3</v>
      </c>
      <c r="AA314" t="s">
        <v>1216</v>
      </c>
      <c r="AB314" s="4">
        <v>1.8E-3</v>
      </c>
      <c r="AC314" t="s">
        <v>1214</v>
      </c>
      <c r="AD314" t="s">
        <v>1293</v>
      </c>
    </row>
    <row r="315" spans="1:30" hidden="1" x14ac:dyDescent="0.55000000000000004">
      <c r="A315">
        <v>5700834834</v>
      </c>
      <c r="B315">
        <v>16</v>
      </c>
      <c r="C315">
        <v>729608</v>
      </c>
      <c r="D315" t="s">
        <v>1212</v>
      </c>
      <c r="E315">
        <v>0.18</v>
      </c>
      <c r="F315">
        <v>18</v>
      </c>
      <c r="G315">
        <v>8976021</v>
      </c>
      <c r="H315">
        <v>177777569</v>
      </c>
      <c r="I315">
        <v>372045</v>
      </c>
      <c r="J315">
        <v>708307</v>
      </c>
      <c r="K315">
        <v>0</v>
      </c>
      <c r="L315">
        <v>377266</v>
      </c>
      <c r="M315">
        <v>585571</v>
      </c>
      <c r="N315">
        <v>9244210</v>
      </c>
      <c r="O315">
        <v>17091</v>
      </c>
      <c r="P315">
        <v>45891</v>
      </c>
      <c r="Q315">
        <v>0</v>
      </c>
      <c r="R315">
        <v>19701</v>
      </c>
      <c r="S315" t="s">
        <v>1213</v>
      </c>
      <c r="T315" s="4">
        <v>1.1000000000000001E-3</v>
      </c>
      <c r="U315" t="s">
        <v>1214</v>
      </c>
      <c r="V315" s="4">
        <v>6.4000000000000003E-3</v>
      </c>
      <c r="W315" t="s">
        <v>1215</v>
      </c>
      <c r="X315" s="4">
        <v>1.9E-3</v>
      </c>
      <c r="Y315" t="s">
        <v>1214</v>
      </c>
      <c r="Z315" s="4">
        <v>1.6999999999999999E-3</v>
      </c>
      <c r="AA315" t="s">
        <v>1216</v>
      </c>
      <c r="AB315" s="4">
        <v>1.4E-3</v>
      </c>
      <c r="AC315" t="s">
        <v>1214</v>
      </c>
      <c r="AD315" t="s">
        <v>1239</v>
      </c>
    </row>
    <row r="316" spans="1:30" hidden="1" x14ac:dyDescent="0.55000000000000004">
      <c r="A316">
        <v>5700911915</v>
      </c>
      <c r="B316">
        <v>10</v>
      </c>
      <c r="C316">
        <v>729607</v>
      </c>
      <c r="D316" t="s">
        <v>1212</v>
      </c>
      <c r="E316">
        <v>0.18</v>
      </c>
      <c r="F316">
        <v>18</v>
      </c>
      <c r="G316">
        <v>9399399</v>
      </c>
      <c r="H316">
        <v>177360897</v>
      </c>
      <c r="I316">
        <v>390482</v>
      </c>
      <c r="J316">
        <v>741024</v>
      </c>
      <c r="K316">
        <v>0</v>
      </c>
      <c r="L316">
        <v>380406</v>
      </c>
      <c r="M316">
        <v>588603</v>
      </c>
      <c r="N316">
        <v>9241051</v>
      </c>
      <c r="O316">
        <v>13592</v>
      </c>
      <c r="P316">
        <v>39303</v>
      </c>
      <c r="Q316">
        <v>0</v>
      </c>
      <c r="R316">
        <v>17578</v>
      </c>
      <c r="S316" t="s">
        <v>1213</v>
      </c>
      <c r="T316" s="4">
        <v>1.4E-3</v>
      </c>
      <c r="U316" t="s">
        <v>1214</v>
      </c>
      <c r="V316" s="4">
        <v>5.3E-3</v>
      </c>
      <c r="W316" t="s">
        <v>1215</v>
      </c>
      <c r="X316" s="4">
        <v>2E-3</v>
      </c>
      <c r="Y316" t="s">
        <v>1214</v>
      </c>
      <c r="Z316" s="4">
        <v>1.2999999999999999E-3</v>
      </c>
      <c r="AA316" t="s">
        <v>1216</v>
      </c>
      <c r="AB316" s="4">
        <v>1.6000000000000001E-3</v>
      </c>
      <c r="AC316" t="s">
        <v>1214</v>
      </c>
      <c r="AD316" t="s">
        <v>1254</v>
      </c>
    </row>
    <row r="317" spans="1:30" hidden="1" x14ac:dyDescent="0.55000000000000004">
      <c r="A317">
        <v>5700949518</v>
      </c>
      <c r="B317">
        <v>12</v>
      </c>
      <c r="C317">
        <v>729607</v>
      </c>
      <c r="D317" t="s">
        <v>1212</v>
      </c>
      <c r="E317">
        <v>0.18</v>
      </c>
      <c r="F317">
        <v>18</v>
      </c>
      <c r="G317">
        <v>6740364</v>
      </c>
      <c r="H317">
        <v>180024984</v>
      </c>
      <c r="I317">
        <v>303687</v>
      </c>
      <c r="J317">
        <v>612032</v>
      </c>
      <c r="K317">
        <v>0</v>
      </c>
      <c r="L317">
        <v>347732</v>
      </c>
      <c r="M317">
        <v>589184</v>
      </c>
      <c r="N317">
        <v>9240572</v>
      </c>
      <c r="O317">
        <v>10591</v>
      </c>
      <c r="P317">
        <v>47366</v>
      </c>
      <c r="Q317">
        <v>0</v>
      </c>
      <c r="R317">
        <v>20428</v>
      </c>
      <c r="S317" t="s">
        <v>1213</v>
      </c>
      <c r="T317" s="4">
        <v>2.9999999999999997E-4</v>
      </c>
      <c r="U317" t="s">
        <v>1214</v>
      </c>
      <c r="V317" s="4">
        <v>5.7999999999999996E-3</v>
      </c>
      <c r="W317" t="s">
        <v>1215</v>
      </c>
      <c r="X317" s="4">
        <v>1.6000000000000001E-3</v>
      </c>
      <c r="Y317" t="s">
        <v>1214</v>
      </c>
      <c r="Z317" s="4">
        <v>1E-3</v>
      </c>
      <c r="AA317" t="s">
        <v>1216</v>
      </c>
      <c r="AB317" s="4">
        <v>8.9999999999999998E-4</v>
      </c>
      <c r="AC317" t="s">
        <v>1214</v>
      </c>
      <c r="AD317" t="s">
        <v>1290</v>
      </c>
    </row>
    <row r="318" spans="1:30" hidden="1" x14ac:dyDescent="0.55000000000000004">
      <c r="A318">
        <v>5701063955</v>
      </c>
      <c r="B318">
        <v>9</v>
      </c>
      <c r="C318">
        <v>729607</v>
      </c>
      <c r="D318" t="s">
        <v>1212</v>
      </c>
      <c r="E318">
        <v>0.18</v>
      </c>
      <c r="F318">
        <v>18</v>
      </c>
      <c r="G318">
        <v>9327983</v>
      </c>
      <c r="H318">
        <v>177430993</v>
      </c>
      <c r="I318">
        <v>494832</v>
      </c>
      <c r="J318">
        <v>725134</v>
      </c>
      <c r="K318">
        <v>0</v>
      </c>
      <c r="L318">
        <v>372571</v>
      </c>
      <c r="M318">
        <v>626335</v>
      </c>
      <c r="N318">
        <v>9203298</v>
      </c>
      <c r="O318">
        <v>25252</v>
      </c>
      <c r="P318">
        <v>44056</v>
      </c>
      <c r="Q318">
        <v>0</v>
      </c>
      <c r="R318">
        <v>17952</v>
      </c>
      <c r="S318" t="s">
        <v>1213</v>
      </c>
      <c r="T318" s="4">
        <v>1.9E-3</v>
      </c>
      <c r="U318" t="s">
        <v>1214</v>
      </c>
      <c r="V318" s="4">
        <v>7.0000000000000001E-3</v>
      </c>
      <c r="W318" t="s">
        <v>1215</v>
      </c>
      <c r="X318" s="4">
        <v>2.9999999999999997E-4</v>
      </c>
      <c r="Y318" t="s">
        <v>1214</v>
      </c>
      <c r="Z318" s="4">
        <v>2.5000000000000001E-3</v>
      </c>
      <c r="AA318" t="s">
        <v>1216</v>
      </c>
      <c r="AB318" s="4">
        <v>1.5E-3</v>
      </c>
      <c r="AC318" t="s">
        <v>1214</v>
      </c>
      <c r="AD318" t="s">
        <v>1293</v>
      </c>
    </row>
    <row r="319" spans="1:30" hidden="1" x14ac:dyDescent="0.55000000000000004">
      <c r="A319">
        <v>5701170985</v>
      </c>
      <c r="B319">
        <v>17</v>
      </c>
      <c r="C319">
        <v>729608</v>
      </c>
      <c r="D319" t="s">
        <v>1212</v>
      </c>
      <c r="E319">
        <v>0.18</v>
      </c>
      <c r="F319">
        <v>18</v>
      </c>
      <c r="G319">
        <v>8901205</v>
      </c>
      <c r="H319">
        <v>177862266</v>
      </c>
      <c r="I319">
        <v>383993</v>
      </c>
      <c r="J319">
        <v>707459</v>
      </c>
      <c r="K319">
        <v>0</v>
      </c>
      <c r="L319">
        <v>383832</v>
      </c>
      <c r="M319">
        <v>573013</v>
      </c>
      <c r="N319">
        <v>9256805</v>
      </c>
      <c r="O319">
        <v>16941</v>
      </c>
      <c r="P319">
        <v>39001</v>
      </c>
      <c r="Q319">
        <v>0</v>
      </c>
      <c r="R319">
        <v>14122</v>
      </c>
      <c r="S319" t="s">
        <v>1213</v>
      </c>
      <c r="T319" s="4">
        <v>1.1999999999999999E-3</v>
      </c>
      <c r="U319" t="s">
        <v>1214</v>
      </c>
      <c r="V319" s="4">
        <v>5.5999999999999999E-3</v>
      </c>
      <c r="W319" t="s">
        <v>1215</v>
      </c>
      <c r="X319" s="4">
        <v>2E-3</v>
      </c>
      <c r="Y319" t="s">
        <v>1214</v>
      </c>
      <c r="Z319" s="4">
        <v>1.6999999999999999E-3</v>
      </c>
      <c r="AA319" t="s">
        <v>1216</v>
      </c>
      <c r="AB319" s="4">
        <v>1.4E-3</v>
      </c>
      <c r="AC319" t="s">
        <v>1214</v>
      </c>
      <c r="AD319" t="s">
        <v>1254</v>
      </c>
    </row>
    <row r="320" spans="1:30" hidden="1" x14ac:dyDescent="0.55000000000000004">
      <c r="A320">
        <v>5701239311</v>
      </c>
      <c r="B320">
        <v>13</v>
      </c>
      <c r="C320">
        <v>729607</v>
      </c>
      <c r="D320" t="s">
        <v>1212</v>
      </c>
      <c r="E320">
        <v>0.18</v>
      </c>
      <c r="F320">
        <v>18</v>
      </c>
      <c r="G320">
        <v>9773662</v>
      </c>
      <c r="H320">
        <v>176980704</v>
      </c>
      <c r="I320">
        <v>656939</v>
      </c>
      <c r="J320">
        <v>874817</v>
      </c>
      <c r="K320">
        <v>0</v>
      </c>
      <c r="L320">
        <v>419631</v>
      </c>
      <c r="M320">
        <v>599410</v>
      </c>
      <c r="N320">
        <v>9229956</v>
      </c>
      <c r="O320">
        <v>21671</v>
      </c>
      <c r="P320">
        <v>50197</v>
      </c>
      <c r="Q320">
        <v>0</v>
      </c>
      <c r="R320">
        <v>22009</v>
      </c>
      <c r="S320" t="s">
        <v>1213</v>
      </c>
      <c r="T320" s="4">
        <v>1.2999999999999999E-3</v>
      </c>
      <c r="U320" t="s">
        <v>1214</v>
      </c>
      <c r="V320" s="4">
        <v>7.3000000000000001E-3</v>
      </c>
      <c r="W320" t="s">
        <v>1215</v>
      </c>
      <c r="X320" s="4">
        <v>1.1999999999999999E-3</v>
      </c>
      <c r="Y320" t="s">
        <v>1214</v>
      </c>
      <c r="Z320" s="4">
        <v>2.2000000000000001E-3</v>
      </c>
      <c r="AA320" t="s">
        <v>1216</v>
      </c>
      <c r="AB320" s="4">
        <v>0</v>
      </c>
      <c r="AC320" t="s">
        <v>1214</v>
      </c>
      <c r="AD320" t="s">
        <v>1287</v>
      </c>
    </row>
    <row r="321" spans="1:30" hidden="1" x14ac:dyDescent="0.55000000000000004">
      <c r="A321">
        <v>5701254755</v>
      </c>
      <c r="B321">
        <v>3</v>
      </c>
      <c r="C321">
        <v>729607</v>
      </c>
      <c r="D321" t="s">
        <v>1212</v>
      </c>
      <c r="E321">
        <v>0.18</v>
      </c>
      <c r="F321">
        <v>18</v>
      </c>
      <c r="G321">
        <v>9915361</v>
      </c>
      <c r="H321">
        <v>176845663</v>
      </c>
      <c r="I321">
        <v>552891</v>
      </c>
      <c r="J321">
        <v>826627</v>
      </c>
      <c r="K321">
        <v>0</v>
      </c>
      <c r="L321">
        <v>406846</v>
      </c>
      <c r="M321">
        <v>618580</v>
      </c>
      <c r="N321">
        <v>9211350</v>
      </c>
      <c r="O321">
        <v>21880</v>
      </c>
      <c r="P321">
        <v>45822</v>
      </c>
      <c r="Q321">
        <v>0</v>
      </c>
      <c r="R321">
        <v>16593</v>
      </c>
      <c r="S321" t="s">
        <v>1213</v>
      </c>
      <c r="T321" s="4">
        <v>4.0000000000000002E-4</v>
      </c>
      <c r="U321" t="s">
        <v>1214</v>
      </c>
      <c r="V321" s="4">
        <v>6.7999999999999996E-3</v>
      </c>
      <c r="W321" t="s">
        <v>1215</v>
      </c>
      <c r="X321" s="4">
        <v>5.9999999999999995E-4</v>
      </c>
      <c r="Y321" t="s">
        <v>1214</v>
      </c>
      <c r="Z321" s="4">
        <v>2.2000000000000001E-3</v>
      </c>
      <c r="AA321" t="s">
        <v>1216</v>
      </c>
      <c r="AB321" s="4">
        <v>2.0999999999999999E-3</v>
      </c>
      <c r="AC321" t="s">
        <v>1214</v>
      </c>
      <c r="AD321" t="s">
        <v>1239</v>
      </c>
    </row>
    <row r="322" spans="1:30" hidden="1" x14ac:dyDescent="0.55000000000000004">
      <c r="A322">
        <v>5702545855</v>
      </c>
      <c r="B322">
        <v>11</v>
      </c>
      <c r="C322">
        <v>729607</v>
      </c>
      <c r="D322" t="s">
        <v>1212</v>
      </c>
      <c r="E322">
        <v>0.18</v>
      </c>
      <c r="F322">
        <v>18</v>
      </c>
      <c r="G322">
        <v>8702753</v>
      </c>
      <c r="H322">
        <v>178054650</v>
      </c>
      <c r="I322">
        <v>366940</v>
      </c>
      <c r="J322">
        <v>698551</v>
      </c>
      <c r="K322">
        <v>0</v>
      </c>
      <c r="L322">
        <v>372934</v>
      </c>
      <c r="M322">
        <v>580031</v>
      </c>
      <c r="N322">
        <v>9249564</v>
      </c>
      <c r="O322">
        <v>13582</v>
      </c>
      <c r="P322">
        <v>39532</v>
      </c>
      <c r="Q322">
        <v>0</v>
      </c>
      <c r="R322">
        <v>14603</v>
      </c>
      <c r="S322" t="s">
        <v>1213</v>
      </c>
      <c r="T322" s="4">
        <v>1.1000000000000001E-3</v>
      </c>
      <c r="U322" t="s">
        <v>1214</v>
      </c>
      <c r="V322" s="4">
        <v>5.4000000000000003E-3</v>
      </c>
      <c r="W322" t="s">
        <v>1215</v>
      </c>
      <c r="X322" s="4">
        <v>1.9E-3</v>
      </c>
      <c r="Y322" t="s">
        <v>1214</v>
      </c>
      <c r="Z322" s="4">
        <v>1.2999999999999999E-3</v>
      </c>
      <c r="AA322" t="s">
        <v>1216</v>
      </c>
      <c r="AB322" s="4">
        <v>1.4E-3</v>
      </c>
      <c r="AC322" t="s">
        <v>1214</v>
      </c>
      <c r="AD322" t="s">
        <v>1277</v>
      </c>
    </row>
    <row r="323" spans="1:30" hidden="1" x14ac:dyDescent="0.55000000000000004">
      <c r="A323">
        <v>5702702931</v>
      </c>
      <c r="B323">
        <v>4</v>
      </c>
      <c r="C323">
        <v>729607</v>
      </c>
      <c r="D323" t="s">
        <v>1212</v>
      </c>
      <c r="E323">
        <v>0.18</v>
      </c>
      <c r="F323">
        <v>18</v>
      </c>
      <c r="G323">
        <v>6510369</v>
      </c>
      <c r="H323">
        <v>180238285</v>
      </c>
      <c r="I323">
        <v>296991</v>
      </c>
      <c r="J323">
        <v>608697</v>
      </c>
      <c r="K323">
        <v>0</v>
      </c>
      <c r="L323">
        <v>328274</v>
      </c>
      <c r="M323">
        <v>573056</v>
      </c>
      <c r="N323">
        <v>9256469</v>
      </c>
      <c r="O323">
        <v>17943</v>
      </c>
      <c r="P323">
        <v>44126</v>
      </c>
      <c r="Q323">
        <v>0</v>
      </c>
      <c r="R323">
        <v>17154</v>
      </c>
      <c r="S323" t="s">
        <v>1213</v>
      </c>
      <c r="T323" s="4">
        <v>2.0000000000000001E-4</v>
      </c>
      <c r="U323" t="s">
        <v>1214</v>
      </c>
      <c r="V323" s="4">
        <v>6.3E-3</v>
      </c>
      <c r="W323" t="s">
        <v>1215</v>
      </c>
      <c r="X323" s="4">
        <v>1.5E-3</v>
      </c>
      <c r="Y323" t="s">
        <v>1214</v>
      </c>
      <c r="Z323" s="4">
        <v>1.8E-3</v>
      </c>
      <c r="AA323" t="s">
        <v>1216</v>
      </c>
      <c r="AB323" s="4">
        <v>8.9999999999999998E-4</v>
      </c>
      <c r="AC323" t="s">
        <v>1214</v>
      </c>
      <c r="AD323" t="s">
        <v>1293</v>
      </c>
    </row>
    <row r="324" spans="1:30" hidden="1" x14ac:dyDescent="0.55000000000000004">
      <c r="A324">
        <v>5703070695</v>
      </c>
      <c r="B324">
        <v>5</v>
      </c>
      <c r="C324">
        <v>729607</v>
      </c>
      <c r="D324" t="s">
        <v>1212</v>
      </c>
      <c r="E324">
        <v>0.18</v>
      </c>
      <c r="F324">
        <v>18</v>
      </c>
      <c r="G324">
        <v>8766376</v>
      </c>
      <c r="H324">
        <v>177991892</v>
      </c>
      <c r="I324">
        <v>471010</v>
      </c>
      <c r="J324">
        <v>741433</v>
      </c>
      <c r="K324">
        <v>0</v>
      </c>
      <c r="L324">
        <v>384782</v>
      </c>
      <c r="M324">
        <v>585566</v>
      </c>
      <c r="N324">
        <v>9244248</v>
      </c>
      <c r="O324">
        <v>18015</v>
      </c>
      <c r="P324">
        <v>45725</v>
      </c>
      <c r="Q324">
        <v>0</v>
      </c>
      <c r="R324">
        <v>21376</v>
      </c>
      <c r="S324" t="s">
        <v>1213</v>
      </c>
      <c r="T324" s="4">
        <v>1.8E-3</v>
      </c>
      <c r="U324" t="s">
        <v>1214</v>
      </c>
      <c r="V324" s="4">
        <v>6.4000000000000003E-3</v>
      </c>
      <c r="W324" t="s">
        <v>1215</v>
      </c>
      <c r="X324" s="4">
        <v>2.0000000000000001E-4</v>
      </c>
      <c r="Y324" t="s">
        <v>1214</v>
      </c>
      <c r="Z324" s="4">
        <v>1.8E-3</v>
      </c>
      <c r="AA324" t="s">
        <v>1216</v>
      </c>
      <c r="AB324" s="4">
        <v>1.6000000000000001E-3</v>
      </c>
      <c r="AC324" t="s">
        <v>1214</v>
      </c>
      <c r="AD324" t="s">
        <v>1239</v>
      </c>
    </row>
    <row r="325" spans="1:30" hidden="1" x14ac:dyDescent="0.55000000000000004">
      <c r="A325">
        <v>6000427653</v>
      </c>
      <c r="B325">
        <v>8</v>
      </c>
      <c r="C325">
        <v>768007</v>
      </c>
      <c r="D325" t="s">
        <v>1212</v>
      </c>
      <c r="E325">
        <v>0.18</v>
      </c>
      <c r="F325">
        <v>19</v>
      </c>
      <c r="G325">
        <v>9979406</v>
      </c>
      <c r="H325">
        <v>186604798</v>
      </c>
      <c r="I325">
        <v>409843</v>
      </c>
      <c r="J325">
        <v>779902</v>
      </c>
      <c r="K325">
        <v>0</v>
      </c>
      <c r="L325">
        <v>405336</v>
      </c>
      <c r="M325">
        <v>593772</v>
      </c>
      <c r="N325">
        <v>9235789</v>
      </c>
      <c r="O325">
        <v>14749</v>
      </c>
      <c r="P325">
        <v>51116</v>
      </c>
      <c r="Q325">
        <v>0</v>
      </c>
      <c r="R325">
        <v>22060</v>
      </c>
      <c r="S325" t="s">
        <v>1213</v>
      </c>
      <c r="T325" s="4">
        <v>1.6000000000000001E-3</v>
      </c>
      <c r="U325" t="s">
        <v>1214</v>
      </c>
      <c r="V325" s="4">
        <v>6.7000000000000002E-3</v>
      </c>
      <c r="W325" t="s">
        <v>1215</v>
      </c>
      <c r="X325" s="4">
        <v>2E-3</v>
      </c>
      <c r="Y325" t="s">
        <v>1214</v>
      </c>
      <c r="Z325" s="4">
        <v>1.5E-3</v>
      </c>
      <c r="AA325" t="s">
        <v>1216</v>
      </c>
      <c r="AB325" s="4">
        <v>1.6999999999999999E-3</v>
      </c>
      <c r="AC325" t="s">
        <v>1214</v>
      </c>
      <c r="AD325" t="s">
        <v>1272</v>
      </c>
    </row>
    <row r="326" spans="1:30" x14ac:dyDescent="0.55000000000000004">
      <c r="A326">
        <v>6000590052</v>
      </c>
      <c r="B326">
        <v>2</v>
      </c>
      <c r="C326">
        <v>768007</v>
      </c>
      <c r="D326" t="s">
        <v>1212</v>
      </c>
      <c r="E326">
        <v>0.18</v>
      </c>
      <c r="F326">
        <v>19</v>
      </c>
      <c r="G326">
        <v>9239996</v>
      </c>
      <c r="H326">
        <v>187343090</v>
      </c>
      <c r="I326">
        <v>624713</v>
      </c>
      <c r="J326">
        <v>784032</v>
      </c>
      <c r="K326">
        <v>0</v>
      </c>
      <c r="L326">
        <v>345408</v>
      </c>
      <c r="M326">
        <v>609432</v>
      </c>
      <c r="N326">
        <v>9218317</v>
      </c>
      <c r="O326">
        <v>25693</v>
      </c>
      <c r="P326">
        <v>51512</v>
      </c>
      <c r="Q326">
        <v>0</v>
      </c>
      <c r="R326">
        <v>17208</v>
      </c>
      <c r="S326" t="s">
        <v>1213</v>
      </c>
      <c r="T326" s="4">
        <v>5.9999999999999995E-4</v>
      </c>
      <c r="U326" t="s">
        <v>1214</v>
      </c>
      <c r="V326" s="4">
        <v>7.7999999999999996E-3</v>
      </c>
      <c r="W326" t="s">
        <v>1215</v>
      </c>
      <c r="X326" s="4">
        <v>8.9999999999999998E-4</v>
      </c>
      <c r="Y326" t="s">
        <v>1214</v>
      </c>
      <c r="Z326" s="4">
        <v>2.5999999999999999E-3</v>
      </c>
      <c r="AA326" t="s">
        <v>1216</v>
      </c>
      <c r="AB326" s="4">
        <v>1.8E-3</v>
      </c>
      <c r="AC326" t="s">
        <v>1214</v>
      </c>
      <c r="AD326" t="s">
        <v>1272</v>
      </c>
    </row>
    <row r="327" spans="1:30" hidden="1" x14ac:dyDescent="0.55000000000000004">
      <c r="A327">
        <v>6000605857</v>
      </c>
      <c r="B327">
        <v>6</v>
      </c>
      <c r="C327">
        <v>768007</v>
      </c>
      <c r="D327" t="s">
        <v>1212</v>
      </c>
      <c r="E327">
        <v>0.18</v>
      </c>
      <c r="F327">
        <v>19</v>
      </c>
      <c r="G327">
        <v>10278070</v>
      </c>
      <c r="H327">
        <v>186309612</v>
      </c>
      <c r="I327">
        <v>398878</v>
      </c>
      <c r="J327">
        <v>776918</v>
      </c>
      <c r="K327">
        <v>0</v>
      </c>
      <c r="L327">
        <v>399349</v>
      </c>
      <c r="M327">
        <v>604653</v>
      </c>
      <c r="N327">
        <v>9224945</v>
      </c>
      <c r="O327">
        <v>23876</v>
      </c>
      <c r="P327">
        <v>49733</v>
      </c>
      <c r="Q327">
        <v>0</v>
      </c>
      <c r="R327">
        <v>23594</v>
      </c>
      <c r="S327" t="s">
        <v>1213</v>
      </c>
      <c r="T327" s="4">
        <v>1.6000000000000001E-3</v>
      </c>
      <c r="U327" t="s">
        <v>1214</v>
      </c>
      <c r="V327" s="4">
        <v>7.4000000000000003E-3</v>
      </c>
      <c r="W327" t="s">
        <v>1215</v>
      </c>
      <c r="X327" s="4">
        <v>2E-3</v>
      </c>
      <c r="Y327" t="s">
        <v>1214</v>
      </c>
      <c r="Z327" s="4">
        <v>2.3999999999999998E-3</v>
      </c>
      <c r="AA327" t="s">
        <v>1216</v>
      </c>
      <c r="AB327" s="4">
        <v>1.6999999999999999E-3</v>
      </c>
      <c r="AC327" t="s">
        <v>1214</v>
      </c>
      <c r="AD327" t="s">
        <v>1243</v>
      </c>
    </row>
    <row r="328" spans="1:30" hidden="1" x14ac:dyDescent="0.55000000000000004">
      <c r="A328">
        <v>6000737183</v>
      </c>
      <c r="B328">
        <v>1</v>
      </c>
      <c r="C328">
        <v>768007</v>
      </c>
      <c r="D328" t="s">
        <v>1212</v>
      </c>
      <c r="E328">
        <v>0.18</v>
      </c>
      <c r="F328">
        <v>19</v>
      </c>
      <c r="G328">
        <v>10435813</v>
      </c>
      <c r="H328">
        <v>186145770</v>
      </c>
      <c r="I328">
        <v>466739</v>
      </c>
      <c r="J328">
        <v>801140</v>
      </c>
      <c r="K328">
        <v>0</v>
      </c>
      <c r="L328">
        <v>426211</v>
      </c>
      <c r="M328">
        <v>608811</v>
      </c>
      <c r="N328">
        <v>9220764</v>
      </c>
      <c r="O328">
        <v>22097</v>
      </c>
      <c r="P328">
        <v>61123</v>
      </c>
      <c r="Q328">
        <v>0</v>
      </c>
      <c r="R328">
        <v>32810</v>
      </c>
      <c r="S328" t="s">
        <v>1213</v>
      </c>
      <c r="T328" s="4">
        <v>2E-3</v>
      </c>
      <c r="U328" t="s">
        <v>1214</v>
      </c>
      <c r="V328" s="4">
        <v>8.3999999999999995E-3</v>
      </c>
      <c r="W328" t="s">
        <v>1215</v>
      </c>
      <c r="X328" s="4">
        <v>1E-4</v>
      </c>
      <c r="Y328" t="s">
        <v>1214</v>
      </c>
      <c r="Z328" s="4">
        <v>2.2000000000000001E-3</v>
      </c>
      <c r="AA328" t="s">
        <v>1216</v>
      </c>
      <c r="AB328" s="4">
        <v>1.8E-3</v>
      </c>
      <c r="AC328" t="s">
        <v>1214</v>
      </c>
      <c r="AD328" t="s">
        <v>1295</v>
      </c>
    </row>
    <row r="329" spans="1:30" hidden="1" x14ac:dyDescent="0.55000000000000004">
      <c r="A329">
        <v>6000757192</v>
      </c>
      <c r="B329">
        <v>7</v>
      </c>
      <c r="C329">
        <v>768007</v>
      </c>
      <c r="D329" t="s">
        <v>1212</v>
      </c>
      <c r="E329">
        <v>0.18</v>
      </c>
      <c r="F329">
        <v>19</v>
      </c>
      <c r="G329">
        <v>10085482</v>
      </c>
      <c r="H329">
        <v>186498128</v>
      </c>
      <c r="I329">
        <v>380046</v>
      </c>
      <c r="J329">
        <v>744649</v>
      </c>
      <c r="K329">
        <v>0</v>
      </c>
      <c r="L329">
        <v>378740</v>
      </c>
      <c r="M329">
        <v>596018</v>
      </c>
      <c r="N329">
        <v>9231580</v>
      </c>
      <c r="O329">
        <v>13197</v>
      </c>
      <c r="P329">
        <v>46573</v>
      </c>
      <c r="Q329">
        <v>0</v>
      </c>
      <c r="R329">
        <v>21379</v>
      </c>
      <c r="S329" t="s">
        <v>1213</v>
      </c>
      <c r="T329" s="4">
        <v>1.2999999999999999E-3</v>
      </c>
      <c r="U329" t="s">
        <v>1214</v>
      </c>
      <c r="V329" s="4">
        <v>6.0000000000000001E-3</v>
      </c>
      <c r="W329" t="s">
        <v>1215</v>
      </c>
      <c r="X329" s="4">
        <v>1.9E-3</v>
      </c>
      <c r="Y329" t="s">
        <v>1214</v>
      </c>
      <c r="Z329" s="4">
        <v>1.2999999999999999E-3</v>
      </c>
      <c r="AA329" t="s">
        <v>1216</v>
      </c>
      <c r="AB329" s="4">
        <v>1.6000000000000001E-3</v>
      </c>
      <c r="AC329" t="s">
        <v>1214</v>
      </c>
      <c r="AD329" t="s">
        <v>1294</v>
      </c>
    </row>
    <row r="330" spans="1:30" hidden="1" x14ac:dyDescent="0.55000000000000004">
      <c r="A330">
        <v>6000805087</v>
      </c>
      <c r="B330">
        <v>14</v>
      </c>
      <c r="C330">
        <v>768007</v>
      </c>
      <c r="D330" t="s">
        <v>1212</v>
      </c>
      <c r="E330">
        <v>0.18</v>
      </c>
      <c r="F330">
        <v>19</v>
      </c>
      <c r="G330">
        <v>9736248</v>
      </c>
      <c r="H330">
        <v>186852407</v>
      </c>
      <c r="I330">
        <v>421018</v>
      </c>
      <c r="J330">
        <v>734436</v>
      </c>
      <c r="K330">
        <v>0</v>
      </c>
      <c r="L330">
        <v>384673</v>
      </c>
      <c r="M330">
        <v>582773</v>
      </c>
      <c r="N330">
        <v>9246952</v>
      </c>
      <c r="O330">
        <v>16440</v>
      </c>
      <c r="P330">
        <v>46813</v>
      </c>
      <c r="Q330">
        <v>0</v>
      </c>
      <c r="R330">
        <v>21792</v>
      </c>
      <c r="S330" t="s">
        <v>1213</v>
      </c>
      <c r="T330" s="4">
        <v>1.5E-3</v>
      </c>
      <c r="U330" t="s">
        <v>1214</v>
      </c>
      <c r="V330" s="4">
        <v>6.4000000000000003E-3</v>
      </c>
      <c r="W330" t="s">
        <v>1215</v>
      </c>
      <c r="X330" s="4">
        <v>2.0999999999999999E-3</v>
      </c>
      <c r="Y330" t="s">
        <v>1214</v>
      </c>
      <c r="Z330" s="4">
        <v>1.6000000000000001E-3</v>
      </c>
      <c r="AA330" t="s">
        <v>1216</v>
      </c>
      <c r="AB330" s="4">
        <v>1.5E-3</v>
      </c>
      <c r="AC330" t="s">
        <v>1214</v>
      </c>
      <c r="AD330" t="s">
        <v>1294</v>
      </c>
    </row>
    <row r="331" spans="1:30" hidden="1" x14ac:dyDescent="0.55000000000000004">
      <c r="A331">
        <v>6000817037</v>
      </c>
      <c r="B331">
        <v>15</v>
      </c>
      <c r="C331">
        <v>768007</v>
      </c>
      <c r="D331" t="s">
        <v>1212</v>
      </c>
      <c r="E331">
        <v>0.18</v>
      </c>
      <c r="F331">
        <v>19</v>
      </c>
      <c r="G331">
        <v>9671036</v>
      </c>
      <c r="H331">
        <v>186917109</v>
      </c>
      <c r="I331">
        <v>552548</v>
      </c>
      <c r="J331">
        <v>840229</v>
      </c>
      <c r="K331">
        <v>0</v>
      </c>
      <c r="L331">
        <v>423857</v>
      </c>
      <c r="M331">
        <v>612661</v>
      </c>
      <c r="N331">
        <v>9216983</v>
      </c>
      <c r="O331">
        <v>26366</v>
      </c>
      <c r="P331">
        <v>56946</v>
      </c>
      <c r="Q331">
        <v>0</v>
      </c>
      <c r="R331">
        <v>26528</v>
      </c>
      <c r="S331" t="s">
        <v>1213</v>
      </c>
      <c r="T331" s="4">
        <v>5.0000000000000001E-4</v>
      </c>
      <c r="U331" t="s">
        <v>1214</v>
      </c>
      <c r="V331" s="4">
        <v>8.3999999999999995E-3</v>
      </c>
      <c r="W331" t="s">
        <v>1215</v>
      </c>
      <c r="X331" s="4">
        <v>5.9999999999999995E-4</v>
      </c>
      <c r="Y331" t="s">
        <v>1214</v>
      </c>
      <c r="Z331" s="4">
        <v>2.5999999999999999E-3</v>
      </c>
      <c r="AA331" t="s">
        <v>1216</v>
      </c>
      <c r="AB331" s="4">
        <v>2E-3</v>
      </c>
      <c r="AC331" t="s">
        <v>1214</v>
      </c>
      <c r="AD331" t="s">
        <v>1264</v>
      </c>
    </row>
    <row r="332" spans="1:30" hidden="1" x14ac:dyDescent="0.55000000000000004">
      <c r="A332">
        <v>6000833620</v>
      </c>
      <c r="B332">
        <v>16</v>
      </c>
      <c r="C332">
        <v>768008</v>
      </c>
      <c r="D332" t="s">
        <v>1212</v>
      </c>
      <c r="E332">
        <v>0.18</v>
      </c>
      <c r="F332">
        <v>19</v>
      </c>
      <c r="G332">
        <v>9620144</v>
      </c>
      <c r="H332">
        <v>186962958</v>
      </c>
      <c r="I332">
        <v>402433</v>
      </c>
      <c r="J332">
        <v>771383</v>
      </c>
      <c r="K332">
        <v>0</v>
      </c>
      <c r="L332">
        <v>397924</v>
      </c>
      <c r="M332">
        <v>644120</v>
      </c>
      <c r="N332">
        <v>9185389</v>
      </c>
      <c r="O332">
        <v>30388</v>
      </c>
      <c r="P332">
        <v>63076</v>
      </c>
      <c r="Q332">
        <v>0</v>
      </c>
      <c r="R332">
        <v>20658</v>
      </c>
      <c r="S332" t="s">
        <v>1213</v>
      </c>
      <c r="T332" s="4">
        <v>1.6000000000000001E-3</v>
      </c>
      <c r="U332" t="s">
        <v>1214</v>
      </c>
      <c r="V332" s="4">
        <v>9.4999999999999998E-3</v>
      </c>
      <c r="W332" t="s">
        <v>1215</v>
      </c>
      <c r="X332" s="4">
        <v>2E-3</v>
      </c>
      <c r="Y332" t="s">
        <v>1214</v>
      </c>
      <c r="Z332" s="4">
        <v>3.0000000000000001E-3</v>
      </c>
      <c r="AA332" t="s">
        <v>1216</v>
      </c>
      <c r="AB332" s="4">
        <v>1.6999999999999999E-3</v>
      </c>
      <c r="AC332" t="s">
        <v>1214</v>
      </c>
      <c r="AD332" t="s">
        <v>1260</v>
      </c>
    </row>
    <row r="333" spans="1:30" hidden="1" x14ac:dyDescent="0.55000000000000004">
      <c r="A333">
        <v>6000911538</v>
      </c>
      <c r="B333">
        <v>10</v>
      </c>
      <c r="C333">
        <v>768007</v>
      </c>
      <c r="D333" t="s">
        <v>1212</v>
      </c>
      <c r="E333">
        <v>0.18</v>
      </c>
      <c r="F333">
        <v>19</v>
      </c>
      <c r="G333">
        <v>10016290</v>
      </c>
      <c r="H333">
        <v>186571737</v>
      </c>
      <c r="I333">
        <v>412286</v>
      </c>
      <c r="J333">
        <v>794299</v>
      </c>
      <c r="K333">
        <v>0</v>
      </c>
      <c r="L333">
        <v>403661</v>
      </c>
      <c r="M333">
        <v>616888</v>
      </c>
      <c r="N333">
        <v>9210840</v>
      </c>
      <c r="O333">
        <v>21804</v>
      </c>
      <c r="P333">
        <v>53275</v>
      </c>
      <c r="Q333">
        <v>0</v>
      </c>
      <c r="R333">
        <v>23255</v>
      </c>
      <c r="S333" t="s">
        <v>1213</v>
      </c>
      <c r="T333" s="4">
        <v>1.6999999999999999E-3</v>
      </c>
      <c r="U333" t="s">
        <v>1214</v>
      </c>
      <c r="V333" s="4">
        <v>7.6E-3</v>
      </c>
      <c r="W333" t="s">
        <v>1215</v>
      </c>
      <c r="X333" s="4">
        <v>2E-3</v>
      </c>
      <c r="Y333" t="s">
        <v>1214</v>
      </c>
      <c r="Z333" s="4">
        <v>2.2000000000000001E-3</v>
      </c>
      <c r="AA333" t="s">
        <v>1216</v>
      </c>
      <c r="AB333" s="4">
        <v>1.8E-3</v>
      </c>
      <c r="AC333" t="s">
        <v>1214</v>
      </c>
      <c r="AD333" t="s">
        <v>1242</v>
      </c>
    </row>
    <row r="334" spans="1:30" hidden="1" x14ac:dyDescent="0.55000000000000004">
      <c r="A334">
        <v>6000949328</v>
      </c>
      <c r="B334">
        <v>12</v>
      </c>
      <c r="C334">
        <v>768007</v>
      </c>
      <c r="D334" t="s">
        <v>1212</v>
      </c>
      <c r="E334">
        <v>0.18</v>
      </c>
      <c r="F334">
        <v>19</v>
      </c>
      <c r="G334">
        <v>7375260</v>
      </c>
      <c r="H334">
        <v>189220004</v>
      </c>
      <c r="I334">
        <v>320427</v>
      </c>
      <c r="J334">
        <v>678549</v>
      </c>
      <c r="K334">
        <v>0</v>
      </c>
      <c r="L334">
        <v>376350</v>
      </c>
      <c r="M334">
        <v>634893</v>
      </c>
      <c r="N334">
        <v>9195020</v>
      </c>
      <c r="O334">
        <v>16740</v>
      </c>
      <c r="P334">
        <v>66517</v>
      </c>
      <c r="Q334">
        <v>0</v>
      </c>
      <c r="R334">
        <v>28618</v>
      </c>
      <c r="S334" t="s">
        <v>1213</v>
      </c>
      <c r="T334" s="4">
        <v>6.9999999999999999E-4</v>
      </c>
      <c r="U334" t="s">
        <v>1214</v>
      </c>
      <c r="V334" s="4">
        <v>8.3999999999999995E-3</v>
      </c>
      <c r="W334" t="s">
        <v>1215</v>
      </c>
      <c r="X334" s="4">
        <v>1.6000000000000001E-3</v>
      </c>
      <c r="Y334" t="s">
        <v>1214</v>
      </c>
      <c r="Z334" s="4">
        <v>1.6999999999999999E-3</v>
      </c>
      <c r="AA334" t="s">
        <v>1216</v>
      </c>
      <c r="AB334" s="4">
        <v>1.1999999999999999E-3</v>
      </c>
      <c r="AC334" t="s">
        <v>1214</v>
      </c>
      <c r="AD334" t="s">
        <v>1296</v>
      </c>
    </row>
    <row r="335" spans="1:30" hidden="1" x14ac:dyDescent="0.55000000000000004">
      <c r="A335">
        <v>6001063240</v>
      </c>
      <c r="B335">
        <v>9</v>
      </c>
      <c r="C335">
        <v>768007</v>
      </c>
      <c r="D335" t="s">
        <v>1212</v>
      </c>
      <c r="E335">
        <v>0.18</v>
      </c>
      <c r="F335">
        <v>19</v>
      </c>
      <c r="G335">
        <v>9929623</v>
      </c>
      <c r="H335">
        <v>186659027</v>
      </c>
      <c r="I335">
        <v>506329</v>
      </c>
      <c r="J335">
        <v>776410</v>
      </c>
      <c r="K335">
        <v>0</v>
      </c>
      <c r="L335">
        <v>397026</v>
      </c>
      <c r="M335">
        <v>601637</v>
      </c>
      <c r="N335">
        <v>9228034</v>
      </c>
      <c r="O335">
        <v>11497</v>
      </c>
      <c r="P335">
        <v>51276</v>
      </c>
      <c r="Q335">
        <v>0</v>
      </c>
      <c r="R335">
        <v>24455</v>
      </c>
      <c r="S335" t="s">
        <v>1213</v>
      </c>
      <c r="T335" s="4">
        <v>2.0999999999999999E-3</v>
      </c>
      <c r="U335" t="s">
        <v>1214</v>
      </c>
      <c r="V335" s="4">
        <v>6.3E-3</v>
      </c>
      <c r="W335" t="s">
        <v>1215</v>
      </c>
      <c r="X335" s="4">
        <v>2.9999999999999997E-4</v>
      </c>
      <c r="Y335" t="s">
        <v>1214</v>
      </c>
      <c r="Z335" s="4">
        <v>1.1000000000000001E-3</v>
      </c>
      <c r="AA335" t="s">
        <v>1216</v>
      </c>
      <c r="AB335" s="4">
        <v>1.6999999999999999E-3</v>
      </c>
      <c r="AC335" t="s">
        <v>1214</v>
      </c>
      <c r="AD335" t="s">
        <v>1272</v>
      </c>
    </row>
    <row r="336" spans="1:30" hidden="1" x14ac:dyDescent="0.55000000000000004">
      <c r="A336">
        <v>6001238850</v>
      </c>
      <c r="B336">
        <v>13</v>
      </c>
      <c r="C336">
        <v>768007</v>
      </c>
      <c r="D336" t="s">
        <v>1212</v>
      </c>
      <c r="E336">
        <v>0.18</v>
      </c>
      <c r="F336">
        <v>19</v>
      </c>
      <c r="G336">
        <v>10425839</v>
      </c>
      <c r="H336">
        <v>186158200</v>
      </c>
      <c r="I336">
        <v>686023</v>
      </c>
      <c r="J336">
        <v>946583</v>
      </c>
      <c r="K336">
        <v>0</v>
      </c>
      <c r="L336">
        <v>447219</v>
      </c>
      <c r="M336">
        <v>652174</v>
      </c>
      <c r="N336">
        <v>9177496</v>
      </c>
      <c r="O336">
        <v>29084</v>
      </c>
      <c r="P336">
        <v>71766</v>
      </c>
      <c r="Q336">
        <v>0</v>
      </c>
      <c r="R336">
        <v>27588</v>
      </c>
      <c r="S336" t="s">
        <v>1213</v>
      </c>
      <c r="T336" s="4">
        <v>1.6999999999999999E-3</v>
      </c>
      <c r="U336" t="s">
        <v>1214</v>
      </c>
      <c r="V336" s="4">
        <v>1.0200000000000001E-2</v>
      </c>
      <c r="W336" t="s">
        <v>1215</v>
      </c>
      <c r="X336" s="4">
        <v>1.2999999999999999E-3</v>
      </c>
      <c r="Y336" t="s">
        <v>1214</v>
      </c>
      <c r="Z336" s="4">
        <v>2.8999999999999998E-3</v>
      </c>
      <c r="AA336" t="s">
        <v>1216</v>
      </c>
      <c r="AB336" s="4">
        <v>4.0000000000000002E-4</v>
      </c>
      <c r="AC336" t="s">
        <v>1214</v>
      </c>
      <c r="AD336" t="s">
        <v>1297</v>
      </c>
    </row>
    <row r="337" spans="1:30" hidden="1" x14ac:dyDescent="0.55000000000000004">
      <c r="A337">
        <v>6001254217</v>
      </c>
      <c r="B337">
        <v>3</v>
      </c>
      <c r="C337">
        <v>768007</v>
      </c>
      <c r="D337" t="s">
        <v>1212</v>
      </c>
      <c r="E337">
        <v>0.18</v>
      </c>
      <c r="F337">
        <v>19</v>
      </c>
      <c r="G337">
        <v>10567050</v>
      </c>
      <c r="H337">
        <v>186023672</v>
      </c>
      <c r="I337">
        <v>602284</v>
      </c>
      <c r="J337">
        <v>883871</v>
      </c>
      <c r="K337">
        <v>0</v>
      </c>
      <c r="L337">
        <v>423455</v>
      </c>
      <c r="M337">
        <v>651686</v>
      </c>
      <c r="N337">
        <v>9178009</v>
      </c>
      <c r="O337">
        <v>49393</v>
      </c>
      <c r="P337">
        <v>57244</v>
      </c>
      <c r="Q337">
        <v>0</v>
      </c>
      <c r="R337">
        <v>16609</v>
      </c>
      <c r="S337" t="s">
        <v>1213</v>
      </c>
      <c r="T337" s="4">
        <v>1E-3</v>
      </c>
      <c r="U337" t="s">
        <v>1214</v>
      </c>
      <c r="V337" s="4">
        <v>1.0800000000000001E-2</v>
      </c>
      <c r="W337" t="s">
        <v>1215</v>
      </c>
      <c r="X337" s="4">
        <v>8.0000000000000004E-4</v>
      </c>
      <c r="Y337" t="s">
        <v>1214</v>
      </c>
      <c r="Z337" s="4">
        <v>5.0000000000000001E-3</v>
      </c>
      <c r="AA337" t="s">
        <v>1216</v>
      </c>
      <c r="AB337" s="4">
        <v>1E-4</v>
      </c>
      <c r="AC337" t="s">
        <v>1214</v>
      </c>
      <c r="AD337" t="s">
        <v>1281</v>
      </c>
    </row>
    <row r="338" spans="1:30" hidden="1" x14ac:dyDescent="0.55000000000000004">
      <c r="A338">
        <v>6002545293</v>
      </c>
      <c r="B338">
        <v>11</v>
      </c>
      <c r="C338">
        <v>768007</v>
      </c>
      <c r="D338" t="s">
        <v>1212</v>
      </c>
      <c r="E338">
        <v>0.18</v>
      </c>
      <c r="F338">
        <v>19</v>
      </c>
      <c r="G338">
        <v>9322373</v>
      </c>
      <c r="H338">
        <v>187264676</v>
      </c>
      <c r="I338">
        <v>387873</v>
      </c>
      <c r="J338">
        <v>750550</v>
      </c>
      <c r="K338">
        <v>0</v>
      </c>
      <c r="L338">
        <v>392769</v>
      </c>
      <c r="M338">
        <v>619617</v>
      </c>
      <c r="N338">
        <v>9210026</v>
      </c>
      <c r="O338">
        <v>20933</v>
      </c>
      <c r="P338">
        <v>51999</v>
      </c>
      <c r="Q338">
        <v>0</v>
      </c>
      <c r="R338">
        <v>19835</v>
      </c>
      <c r="S338" t="s">
        <v>1213</v>
      </c>
      <c r="T338" s="4">
        <v>1.4E-3</v>
      </c>
      <c r="U338" t="s">
        <v>1214</v>
      </c>
      <c r="V338" s="4">
        <v>7.4000000000000003E-3</v>
      </c>
      <c r="W338" t="s">
        <v>1215</v>
      </c>
      <c r="X338" s="4">
        <v>1.9E-3</v>
      </c>
      <c r="Y338" t="s">
        <v>1214</v>
      </c>
      <c r="Z338" s="4">
        <v>2.0999999999999999E-3</v>
      </c>
      <c r="AA338" t="s">
        <v>1216</v>
      </c>
      <c r="AB338" s="4">
        <v>1.6000000000000001E-3</v>
      </c>
      <c r="AC338" t="s">
        <v>1214</v>
      </c>
      <c r="AD338" t="s">
        <v>1272</v>
      </c>
    </row>
    <row r="339" spans="1:30" hidden="1" x14ac:dyDescent="0.55000000000000004">
      <c r="A339">
        <v>6002702386</v>
      </c>
      <c r="B339">
        <v>4</v>
      </c>
      <c r="C339">
        <v>768007</v>
      </c>
      <c r="D339" t="s">
        <v>1212</v>
      </c>
      <c r="E339">
        <v>0.18</v>
      </c>
      <c r="F339">
        <v>19</v>
      </c>
      <c r="G339">
        <v>7098656</v>
      </c>
      <c r="H339">
        <v>189479424</v>
      </c>
      <c r="I339">
        <v>311413</v>
      </c>
      <c r="J339">
        <v>666379</v>
      </c>
      <c r="K339">
        <v>0</v>
      </c>
      <c r="L339">
        <v>354220</v>
      </c>
      <c r="M339">
        <v>588284</v>
      </c>
      <c r="N339">
        <v>9241139</v>
      </c>
      <c r="O339">
        <v>14422</v>
      </c>
      <c r="P339">
        <v>57682</v>
      </c>
      <c r="Q339">
        <v>0</v>
      </c>
      <c r="R339">
        <v>25946</v>
      </c>
      <c r="S339" t="s">
        <v>1213</v>
      </c>
      <c r="T339" s="4">
        <v>5.9999999999999995E-4</v>
      </c>
      <c r="U339" t="s">
        <v>1214</v>
      </c>
      <c r="V339" s="4">
        <v>7.3000000000000001E-3</v>
      </c>
      <c r="W339" t="s">
        <v>1215</v>
      </c>
      <c r="X339" s="4">
        <v>1.5E-3</v>
      </c>
      <c r="Y339" t="s">
        <v>1214</v>
      </c>
      <c r="Z339" s="4">
        <v>1.4E-3</v>
      </c>
      <c r="AA339" t="s">
        <v>1216</v>
      </c>
      <c r="AB339" s="4">
        <v>1.1999999999999999E-3</v>
      </c>
      <c r="AC339" t="s">
        <v>1214</v>
      </c>
      <c r="AD339" t="s">
        <v>1281</v>
      </c>
    </row>
    <row r="340" spans="1:30" hidden="1" x14ac:dyDescent="0.55000000000000004">
      <c r="A340">
        <v>6003070025</v>
      </c>
      <c r="B340">
        <v>5</v>
      </c>
      <c r="C340">
        <v>768007</v>
      </c>
      <c r="D340" t="s">
        <v>1212</v>
      </c>
      <c r="E340">
        <v>0.18</v>
      </c>
      <c r="F340">
        <v>19</v>
      </c>
      <c r="G340">
        <v>9365882</v>
      </c>
      <c r="H340">
        <v>187221834</v>
      </c>
      <c r="I340">
        <v>485477</v>
      </c>
      <c r="J340">
        <v>799908</v>
      </c>
      <c r="K340">
        <v>0</v>
      </c>
      <c r="L340">
        <v>415629</v>
      </c>
      <c r="M340">
        <v>599503</v>
      </c>
      <c r="N340">
        <v>9229942</v>
      </c>
      <c r="O340">
        <v>14467</v>
      </c>
      <c r="P340">
        <v>58475</v>
      </c>
      <c r="Q340">
        <v>0</v>
      </c>
      <c r="R340">
        <v>30847</v>
      </c>
      <c r="S340" t="s">
        <v>1213</v>
      </c>
      <c r="T340" s="4">
        <v>2.0999999999999999E-3</v>
      </c>
      <c r="U340" t="s">
        <v>1214</v>
      </c>
      <c r="V340" s="4">
        <v>7.4000000000000003E-3</v>
      </c>
      <c r="W340" t="s">
        <v>1215</v>
      </c>
      <c r="X340" s="4">
        <v>2.0000000000000001E-4</v>
      </c>
      <c r="Y340" t="s">
        <v>1214</v>
      </c>
      <c r="Z340" s="4">
        <v>1.4E-3</v>
      </c>
      <c r="AA340" t="s">
        <v>1216</v>
      </c>
      <c r="AB340" s="4">
        <v>1.8E-3</v>
      </c>
      <c r="AC340" t="s">
        <v>1214</v>
      </c>
      <c r="AD340" t="s">
        <v>1261</v>
      </c>
    </row>
    <row r="341" spans="1:30" hidden="1" x14ac:dyDescent="0.55000000000000004">
      <c r="A341">
        <v>6003169727</v>
      </c>
      <c r="B341">
        <v>17</v>
      </c>
      <c r="C341">
        <v>768008</v>
      </c>
      <c r="D341" t="s">
        <v>1212</v>
      </c>
      <c r="E341">
        <v>0.18</v>
      </c>
      <c r="F341">
        <v>19</v>
      </c>
      <c r="G341">
        <v>9510955</v>
      </c>
      <c r="H341">
        <v>187080354</v>
      </c>
      <c r="I341">
        <v>404655</v>
      </c>
      <c r="J341">
        <v>761796</v>
      </c>
      <c r="K341">
        <v>0</v>
      </c>
      <c r="L341">
        <v>407192</v>
      </c>
      <c r="M341">
        <v>609747</v>
      </c>
      <c r="N341">
        <v>9218088</v>
      </c>
      <c r="O341">
        <v>20662</v>
      </c>
      <c r="P341">
        <v>54337</v>
      </c>
      <c r="Q341">
        <v>0</v>
      </c>
      <c r="R341">
        <v>23360</v>
      </c>
      <c r="S341" t="s">
        <v>1213</v>
      </c>
      <c r="T341" s="4">
        <v>1.5E-3</v>
      </c>
      <c r="U341" t="s">
        <v>1214</v>
      </c>
      <c r="V341" s="4">
        <v>7.6E-3</v>
      </c>
      <c r="W341" t="s">
        <v>1215</v>
      </c>
      <c r="X341" s="4">
        <v>2E-3</v>
      </c>
      <c r="Y341" t="s">
        <v>1214</v>
      </c>
      <c r="Z341" s="4">
        <v>2.0999999999999999E-3</v>
      </c>
      <c r="AA341" t="s">
        <v>1216</v>
      </c>
      <c r="AB341" s="4">
        <v>1.6000000000000001E-3</v>
      </c>
      <c r="AC341" t="s">
        <v>1214</v>
      </c>
      <c r="AD341" t="s">
        <v>1240</v>
      </c>
    </row>
    <row r="342" spans="1:30" hidden="1" x14ac:dyDescent="0.55000000000000004">
      <c r="A342">
        <v>6300429737</v>
      </c>
      <c r="B342">
        <v>8</v>
      </c>
      <c r="C342">
        <v>806407</v>
      </c>
      <c r="D342" t="s">
        <v>1212</v>
      </c>
      <c r="E342">
        <v>0.18</v>
      </c>
      <c r="F342">
        <v>20</v>
      </c>
      <c r="G342">
        <v>10582479</v>
      </c>
      <c r="H342">
        <v>195831748</v>
      </c>
      <c r="I342">
        <v>429585</v>
      </c>
      <c r="J342">
        <v>822350</v>
      </c>
      <c r="K342">
        <v>0</v>
      </c>
      <c r="L342">
        <v>422056</v>
      </c>
      <c r="M342">
        <v>603070</v>
      </c>
      <c r="N342">
        <v>9226950</v>
      </c>
      <c r="O342">
        <v>19742</v>
      </c>
      <c r="P342">
        <v>42448</v>
      </c>
      <c r="Q342">
        <v>0</v>
      </c>
      <c r="R342">
        <v>16720</v>
      </c>
      <c r="S342" t="s">
        <v>1213</v>
      </c>
      <c r="T342" s="4">
        <v>1.9E-3</v>
      </c>
      <c r="U342" t="s">
        <v>1214</v>
      </c>
      <c r="V342" s="4">
        <v>6.3E-3</v>
      </c>
      <c r="W342" t="s">
        <v>1215</v>
      </c>
      <c r="X342" s="4">
        <v>0</v>
      </c>
      <c r="Y342" t="s">
        <v>1214</v>
      </c>
      <c r="Z342" s="4">
        <v>2E-3</v>
      </c>
      <c r="AA342" t="s">
        <v>1216</v>
      </c>
      <c r="AB342" s="4">
        <v>1.9E-3</v>
      </c>
      <c r="AC342" t="s">
        <v>1214</v>
      </c>
      <c r="AD342" t="s">
        <v>1237</v>
      </c>
    </row>
    <row r="343" spans="1:30" x14ac:dyDescent="0.55000000000000004">
      <c r="A343">
        <v>6300592063</v>
      </c>
      <c r="B343">
        <v>2</v>
      </c>
      <c r="C343">
        <v>806407</v>
      </c>
      <c r="D343" t="s">
        <v>1212</v>
      </c>
      <c r="E343">
        <v>0.18</v>
      </c>
      <c r="F343">
        <v>20</v>
      </c>
      <c r="G343">
        <v>9814654</v>
      </c>
      <c r="H343">
        <v>196598007</v>
      </c>
      <c r="I343">
        <v>638996</v>
      </c>
      <c r="J343">
        <v>825229</v>
      </c>
      <c r="K343">
        <v>0</v>
      </c>
      <c r="L343">
        <v>358886</v>
      </c>
      <c r="M343">
        <v>574655</v>
      </c>
      <c r="N343">
        <v>9254917</v>
      </c>
      <c r="O343">
        <v>14283</v>
      </c>
      <c r="P343">
        <v>41197</v>
      </c>
      <c r="Q343">
        <v>0</v>
      </c>
      <c r="R343">
        <v>13478</v>
      </c>
      <c r="S343" t="s">
        <v>1213</v>
      </c>
      <c r="T343" s="4">
        <v>8.0000000000000004E-4</v>
      </c>
      <c r="U343" t="s">
        <v>1214</v>
      </c>
      <c r="V343" s="4">
        <v>5.5999999999999999E-3</v>
      </c>
      <c r="W343" t="s">
        <v>1215</v>
      </c>
      <c r="X343" s="4">
        <v>1E-3</v>
      </c>
      <c r="Y343" t="s">
        <v>1214</v>
      </c>
      <c r="Z343" s="4">
        <v>1.4E-3</v>
      </c>
      <c r="AA343" t="s">
        <v>1216</v>
      </c>
      <c r="AB343" s="4">
        <v>1.9E-3</v>
      </c>
      <c r="AC343" t="s">
        <v>1214</v>
      </c>
      <c r="AD343" t="s">
        <v>1283</v>
      </c>
    </row>
    <row r="344" spans="1:30" hidden="1" x14ac:dyDescent="0.55000000000000004">
      <c r="A344">
        <v>6300607693</v>
      </c>
      <c r="B344">
        <v>6</v>
      </c>
      <c r="C344">
        <v>806407</v>
      </c>
      <c r="D344" t="s">
        <v>1212</v>
      </c>
      <c r="E344">
        <v>0.18</v>
      </c>
      <c r="F344">
        <v>20</v>
      </c>
      <c r="G344">
        <v>10832900</v>
      </c>
      <c r="H344">
        <v>195584533</v>
      </c>
      <c r="I344">
        <v>410284</v>
      </c>
      <c r="J344">
        <v>815579</v>
      </c>
      <c r="K344">
        <v>0</v>
      </c>
      <c r="L344">
        <v>417148</v>
      </c>
      <c r="M344">
        <v>554827</v>
      </c>
      <c r="N344">
        <v>9274921</v>
      </c>
      <c r="O344">
        <v>11406</v>
      </c>
      <c r="P344">
        <v>38661</v>
      </c>
      <c r="Q344">
        <v>0</v>
      </c>
      <c r="R344">
        <v>17799</v>
      </c>
      <c r="S344" t="s">
        <v>1213</v>
      </c>
      <c r="T344" s="4">
        <v>1.6999999999999999E-3</v>
      </c>
      <c r="U344" t="s">
        <v>1214</v>
      </c>
      <c r="V344" s="4">
        <v>5.0000000000000001E-3</v>
      </c>
      <c r="W344" t="s">
        <v>1215</v>
      </c>
      <c r="X344" s="4">
        <v>1.9E-3</v>
      </c>
      <c r="Y344" t="s">
        <v>1214</v>
      </c>
      <c r="Z344" s="4">
        <v>1.1000000000000001E-3</v>
      </c>
      <c r="AA344" t="s">
        <v>1216</v>
      </c>
      <c r="AB344" s="4">
        <v>1.8E-3</v>
      </c>
      <c r="AC344" t="s">
        <v>1214</v>
      </c>
      <c r="AD344" t="s">
        <v>1254</v>
      </c>
    </row>
    <row r="345" spans="1:30" hidden="1" x14ac:dyDescent="0.55000000000000004">
      <c r="A345">
        <v>6300739112</v>
      </c>
      <c r="B345">
        <v>1</v>
      </c>
      <c r="C345">
        <v>806407</v>
      </c>
      <c r="D345" t="s">
        <v>1212</v>
      </c>
      <c r="E345">
        <v>0.18</v>
      </c>
      <c r="F345">
        <v>20</v>
      </c>
      <c r="G345">
        <v>11028450</v>
      </c>
      <c r="H345">
        <v>195382845</v>
      </c>
      <c r="I345">
        <v>481834</v>
      </c>
      <c r="J345">
        <v>850040</v>
      </c>
      <c r="K345">
        <v>0</v>
      </c>
      <c r="L345">
        <v>445307</v>
      </c>
      <c r="M345">
        <v>592634</v>
      </c>
      <c r="N345">
        <v>9237075</v>
      </c>
      <c r="O345">
        <v>15095</v>
      </c>
      <c r="P345">
        <v>48900</v>
      </c>
      <c r="Q345">
        <v>0</v>
      </c>
      <c r="R345">
        <v>19096</v>
      </c>
      <c r="S345" t="s">
        <v>1213</v>
      </c>
      <c r="T345" s="4">
        <v>2.0000000000000001E-4</v>
      </c>
      <c r="U345" t="s">
        <v>1214</v>
      </c>
      <c r="V345" s="4">
        <v>6.4999999999999997E-3</v>
      </c>
      <c r="W345" t="s">
        <v>1215</v>
      </c>
      <c r="X345" s="4">
        <v>2.0000000000000001E-4</v>
      </c>
      <c r="Y345" t="s">
        <v>1214</v>
      </c>
      <c r="Z345" s="4">
        <v>1.5E-3</v>
      </c>
      <c r="AA345" t="s">
        <v>1216</v>
      </c>
      <c r="AB345" s="4">
        <v>2E-3</v>
      </c>
      <c r="AC345" t="s">
        <v>1214</v>
      </c>
      <c r="AD345" t="s">
        <v>1234</v>
      </c>
    </row>
    <row r="346" spans="1:30" hidden="1" x14ac:dyDescent="0.55000000000000004">
      <c r="A346">
        <v>6300759071</v>
      </c>
      <c r="B346">
        <v>7</v>
      </c>
      <c r="C346">
        <v>806407</v>
      </c>
      <c r="D346" t="s">
        <v>1212</v>
      </c>
      <c r="E346">
        <v>0.18</v>
      </c>
      <c r="F346">
        <v>20</v>
      </c>
      <c r="G346">
        <v>10672894</v>
      </c>
      <c r="H346">
        <v>195740384</v>
      </c>
      <c r="I346">
        <v>395204</v>
      </c>
      <c r="J346">
        <v>785173</v>
      </c>
      <c r="K346">
        <v>0</v>
      </c>
      <c r="L346">
        <v>394703</v>
      </c>
      <c r="M346">
        <v>587409</v>
      </c>
      <c r="N346">
        <v>9242256</v>
      </c>
      <c r="O346">
        <v>15158</v>
      </c>
      <c r="P346">
        <v>40524</v>
      </c>
      <c r="Q346">
        <v>0</v>
      </c>
      <c r="R346">
        <v>15963</v>
      </c>
      <c r="S346" t="s">
        <v>1213</v>
      </c>
      <c r="T346" s="4">
        <v>1.5E-3</v>
      </c>
      <c r="U346" t="s">
        <v>1214</v>
      </c>
      <c r="V346" s="4">
        <v>5.5999999999999999E-3</v>
      </c>
      <c r="W346" t="s">
        <v>1215</v>
      </c>
      <c r="X346" s="4">
        <v>1.9E-3</v>
      </c>
      <c r="Y346" t="s">
        <v>1214</v>
      </c>
      <c r="Z346" s="4">
        <v>1.5E-3</v>
      </c>
      <c r="AA346" t="s">
        <v>1216</v>
      </c>
      <c r="AB346" s="4">
        <v>1.6999999999999999E-3</v>
      </c>
      <c r="AC346" t="s">
        <v>1214</v>
      </c>
      <c r="AD346" t="s">
        <v>1283</v>
      </c>
    </row>
    <row r="347" spans="1:30" hidden="1" x14ac:dyDescent="0.55000000000000004">
      <c r="A347">
        <v>6300807179</v>
      </c>
      <c r="B347">
        <v>14</v>
      </c>
      <c r="C347">
        <v>806407</v>
      </c>
      <c r="D347" t="s">
        <v>1212</v>
      </c>
      <c r="E347">
        <v>0.18</v>
      </c>
      <c r="F347">
        <v>20</v>
      </c>
      <c r="G347">
        <v>10327553</v>
      </c>
      <c r="H347">
        <v>196090995</v>
      </c>
      <c r="I347">
        <v>444494</v>
      </c>
      <c r="J347">
        <v>775701</v>
      </c>
      <c r="K347">
        <v>0</v>
      </c>
      <c r="L347">
        <v>402120</v>
      </c>
      <c r="M347">
        <v>591302</v>
      </c>
      <c r="N347">
        <v>9238588</v>
      </c>
      <c r="O347">
        <v>23476</v>
      </c>
      <c r="P347">
        <v>41265</v>
      </c>
      <c r="Q347">
        <v>0</v>
      </c>
      <c r="R347">
        <v>17447</v>
      </c>
      <c r="S347" t="s">
        <v>1213</v>
      </c>
      <c r="T347" s="4">
        <v>1.6999999999999999E-3</v>
      </c>
      <c r="U347" t="s">
        <v>1214</v>
      </c>
      <c r="V347" s="4">
        <v>6.4999999999999997E-3</v>
      </c>
      <c r="W347" t="s">
        <v>1215</v>
      </c>
      <c r="X347" s="4">
        <v>0</v>
      </c>
      <c r="Y347" t="s">
        <v>1214</v>
      </c>
      <c r="Z347" s="4">
        <v>2.3E-3</v>
      </c>
      <c r="AA347" t="s">
        <v>1216</v>
      </c>
      <c r="AB347" s="4">
        <v>1.6000000000000001E-3</v>
      </c>
      <c r="AC347" t="s">
        <v>1214</v>
      </c>
      <c r="AD347" t="s">
        <v>1283</v>
      </c>
    </row>
    <row r="348" spans="1:30" hidden="1" x14ac:dyDescent="0.55000000000000004">
      <c r="A348">
        <v>6300819343</v>
      </c>
      <c r="B348">
        <v>15</v>
      </c>
      <c r="C348">
        <v>806407</v>
      </c>
      <c r="D348" t="s">
        <v>1212</v>
      </c>
      <c r="E348">
        <v>0.18</v>
      </c>
      <c r="F348">
        <v>20</v>
      </c>
      <c r="G348">
        <v>10299030</v>
      </c>
      <c r="H348">
        <v>196116846</v>
      </c>
      <c r="I348">
        <v>576509</v>
      </c>
      <c r="J348">
        <v>896046</v>
      </c>
      <c r="K348">
        <v>0</v>
      </c>
      <c r="L348">
        <v>442598</v>
      </c>
      <c r="M348">
        <v>627991</v>
      </c>
      <c r="N348">
        <v>9199737</v>
      </c>
      <c r="O348">
        <v>23961</v>
      </c>
      <c r="P348">
        <v>55817</v>
      </c>
      <c r="Q348">
        <v>0</v>
      </c>
      <c r="R348">
        <v>18741</v>
      </c>
      <c r="S348" t="s">
        <v>1213</v>
      </c>
      <c r="T348" s="4">
        <v>8.0000000000000004E-4</v>
      </c>
      <c r="U348" t="s">
        <v>1214</v>
      </c>
      <c r="V348" s="4">
        <v>8.0999999999999996E-3</v>
      </c>
      <c r="W348" t="s">
        <v>1215</v>
      </c>
      <c r="X348" s="4">
        <v>6.9999999999999999E-4</v>
      </c>
      <c r="Y348" t="s">
        <v>1214</v>
      </c>
      <c r="Z348" s="4">
        <v>2.3999999999999998E-3</v>
      </c>
      <c r="AA348" t="s">
        <v>1216</v>
      </c>
      <c r="AB348" s="4">
        <v>1E-4</v>
      </c>
      <c r="AC348" t="s">
        <v>1214</v>
      </c>
      <c r="AD348" t="s">
        <v>1241</v>
      </c>
    </row>
    <row r="349" spans="1:30" hidden="1" x14ac:dyDescent="0.55000000000000004">
      <c r="A349">
        <v>6300835194</v>
      </c>
      <c r="B349">
        <v>16</v>
      </c>
      <c r="C349">
        <v>806408</v>
      </c>
      <c r="D349" t="s">
        <v>1212</v>
      </c>
      <c r="E349">
        <v>0.18</v>
      </c>
      <c r="F349">
        <v>20</v>
      </c>
      <c r="G349">
        <v>10197245</v>
      </c>
      <c r="H349">
        <v>196215809</v>
      </c>
      <c r="I349">
        <v>418593</v>
      </c>
      <c r="J349">
        <v>810535</v>
      </c>
      <c r="K349">
        <v>0</v>
      </c>
      <c r="L349">
        <v>412158</v>
      </c>
      <c r="M349">
        <v>577098</v>
      </c>
      <c r="N349">
        <v>9252851</v>
      </c>
      <c r="O349">
        <v>16160</v>
      </c>
      <c r="P349">
        <v>39152</v>
      </c>
      <c r="Q349">
        <v>0</v>
      </c>
      <c r="R349">
        <v>14234</v>
      </c>
      <c r="S349" t="s">
        <v>1213</v>
      </c>
      <c r="T349" s="4">
        <v>1.6999999999999999E-3</v>
      </c>
      <c r="U349" t="s">
        <v>1214</v>
      </c>
      <c r="V349" s="4">
        <v>5.5999999999999999E-3</v>
      </c>
      <c r="W349" t="s">
        <v>1215</v>
      </c>
      <c r="X349" s="4">
        <v>2E-3</v>
      </c>
      <c r="Y349" t="s">
        <v>1214</v>
      </c>
      <c r="Z349" s="4">
        <v>1.6000000000000001E-3</v>
      </c>
      <c r="AA349" t="s">
        <v>1216</v>
      </c>
      <c r="AB349" s="4">
        <v>1.8E-3</v>
      </c>
      <c r="AC349" t="s">
        <v>1214</v>
      </c>
      <c r="AD349" t="s">
        <v>1254</v>
      </c>
    </row>
    <row r="350" spans="1:30" hidden="1" x14ac:dyDescent="0.55000000000000004">
      <c r="A350">
        <v>6300913408</v>
      </c>
      <c r="B350">
        <v>10</v>
      </c>
      <c r="C350">
        <v>806407</v>
      </c>
      <c r="D350" t="s">
        <v>1212</v>
      </c>
      <c r="E350">
        <v>0.18</v>
      </c>
      <c r="F350">
        <v>20</v>
      </c>
      <c r="G350">
        <v>10595736</v>
      </c>
      <c r="H350">
        <v>195822133</v>
      </c>
      <c r="I350">
        <v>430261</v>
      </c>
      <c r="J350">
        <v>835074</v>
      </c>
      <c r="K350">
        <v>0</v>
      </c>
      <c r="L350">
        <v>417988</v>
      </c>
      <c r="M350">
        <v>579443</v>
      </c>
      <c r="N350">
        <v>9250396</v>
      </c>
      <c r="O350">
        <v>17975</v>
      </c>
      <c r="P350">
        <v>40775</v>
      </c>
      <c r="Q350">
        <v>0</v>
      </c>
      <c r="R350">
        <v>14327</v>
      </c>
      <c r="S350" t="s">
        <v>1213</v>
      </c>
      <c r="T350" s="4">
        <v>1.9E-3</v>
      </c>
      <c r="U350" t="s">
        <v>1214</v>
      </c>
      <c r="V350" s="4">
        <v>5.8999999999999999E-3</v>
      </c>
      <c r="W350" t="s">
        <v>1215</v>
      </c>
      <c r="X350" s="4">
        <v>0</v>
      </c>
      <c r="Y350" t="s">
        <v>1214</v>
      </c>
      <c r="Z350" s="4">
        <v>1.8E-3</v>
      </c>
      <c r="AA350" t="s">
        <v>1216</v>
      </c>
      <c r="AB350" s="4">
        <v>1.9E-3</v>
      </c>
      <c r="AC350" t="s">
        <v>1214</v>
      </c>
      <c r="AD350" t="s">
        <v>1283</v>
      </c>
    </row>
    <row r="351" spans="1:30" hidden="1" x14ac:dyDescent="0.55000000000000004">
      <c r="A351">
        <v>6300950761</v>
      </c>
      <c r="B351">
        <v>12</v>
      </c>
      <c r="C351">
        <v>806407</v>
      </c>
      <c r="D351" t="s">
        <v>1212</v>
      </c>
      <c r="E351">
        <v>0.18</v>
      </c>
      <c r="F351">
        <v>20</v>
      </c>
      <c r="G351">
        <v>7978283</v>
      </c>
      <c r="H351">
        <v>198446736</v>
      </c>
      <c r="I351">
        <v>337636</v>
      </c>
      <c r="J351">
        <v>721773</v>
      </c>
      <c r="K351">
        <v>0</v>
      </c>
      <c r="L351">
        <v>392995</v>
      </c>
      <c r="M351">
        <v>603020</v>
      </c>
      <c r="N351">
        <v>9226732</v>
      </c>
      <c r="O351">
        <v>17209</v>
      </c>
      <c r="P351">
        <v>43224</v>
      </c>
      <c r="Q351">
        <v>0</v>
      </c>
      <c r="R351">
        <v>16645</v>
      </c>
      <c r="S351" t="s">
        <v>1213</v>
      </c>
      <c r="T351" s="4">
        <v>8.9999999999999998E-4</v>
      </c>
      <c r="U351" t="s">
        <v>1214</v>
      </c>
      <c r="V351" s="4">
        <v>6.1000000000000004E-3</v>
      </c>
      <c r="W351" t="s">
        <v>1215</v>
      </c>
      <c r="X351" s="4">
        <v>1.6000000000000001E-3</v>
      </c>
      <c r="Y351" t="s">
        <v>1214</v>
      </c>
      <c r="Z351" s="4">
        <v>1.6999999999999999E-3</v>
      </c>
      <c r="AA351" t="s">
        <v>1216</v>
      </c>
      <c r="AB351" s="4">
        <v>1.4E-3</v>
      </c>
      <c r="AC351" t="s">
        <v>1214</v>
      </c>
      <c r="AD351" t="s">
        <v>1237</v>
      </c>
    </row>
    <row r="352" spans="1:30" hidden="1" x14ac:dyDescent="0.55000000000000004">
      <c r="A352">
        <v>6301065396</v>
      </c>
      <c r="B352">
        <v>9</v>
      </c>
      <c r="C352">
        <v>806407</v>
      </c>
      <c r="D352" t="s">
        <v>1212</v>
      </c>
      <c r="E352">
        <v>0.18</v>
      </c>
      <c r="F352">
        <v>20</v>
      </c>
      <c r="G352">
        <v>10521902</v>
      </c>
      <c r="H352">
        <v>195896441</v>
      </c>
      <c r="I352">
        <v>524379</v>
      </c>
      <c r="J352">
        <v>824447</v>
      </c>
      <c r="K352">
        <v>0</v>
      </c>
      <c r="L352">
        <v>418313</v>
      </c>
      <c r="M352">
        <v>592276</v>
      </c>
      <c r="N352">
        <v>9237414</v>
      </c>
      <c r="O352">
        <v>18050</v>
      </c>
      <c r="P352">
        <v>48037</v>
      </c>
      <c r="Q352">
        <v>0</v>
      </c>
      <c r="R352">
        <v>21287</v>
      </c>
      <c r="S352" t="s">
        <v>1213</v>
      </c>
      <c r="T352" s="4">
        <v>2.0000000000000001E-4</v>
      </c>
      <c r="U352" t="s">
        <v>1214</v>
      </c>
      <c r="V352" s="4">
        <v>6.7000000000000002E-3</v>
      </c>
      <c r="W352" t="s">
        <v>1215</v>
      </c>
      <c r="X352" s="4">
        <v>4.0000000000000002E-4</v>
      </c>
      <c r="Y352" t="s">
        <v>1214</v>
      </c>
      <c r="Z352" s="4">
        <v>1.8E-3</v>
      </c>
      <c r="AA352" t="s">
        <v>1216</v>
      </c>
      <c r="AB352" s="4">
        <v>1.9E-3</v>
      </c>
      <c r="AC352" t="s">
        <v>1214</v>
      </c>
      <c r="AD352" t="s">
        <v>1290</v>
      </c>
    </row>
    <row r="353" spans="1:30" hidden="1" x14ac:dyDescent="0.55000000000000004">
      <c r="A353">
        <v>6301240838</v>
      </c>
      <c r="B353">
        <v>13</v>
      </c>
      <c r="C353">
        <v>806407</v>
      </c>
      <c r="D353" t="s">
        <v>1212</v>
      </c>
      <c r="E353">
        <v>0.18</v>
      </c>
      <c r="F353">
        <v>20</v>
      </c>
      <c r="G353">
        <v>10999963</v>
      </c>
      <c r="H353">
        <v>195413538</v>
      </c>
      <c r="I353">
        <v>700674</v>
      </c>
      <c r="J353">
        <v>989907</v>
      </c>
      <c r="K353">
        <v>0</v>
      </c>
      <c r="L353">
        <v>465417</v>
      </c>
      <c r="M353">
        <v>574121</v>
      </c>
      <c r="N353">
        <v>9255338</v>
      </c>
      <c r="O353">
        <v>14651</v>
      </c>
      <c r="P353">
        <v>43324</v>
      </c>
      <c r="Q353">
        <v>0</v>
      </c>
      <c r="R353">
        <v>18198</v>
      </c>
      <c r="S353" t="s">
        <v>1213</v>
      </c>
      <c r="T353" s="4">
        <v>1.9E-3</v>
      </c>
      <c r="U353" t="s">
        <v>1214</v>
      </c>
      <c r="V353" s="4">
        <v>5.7999999999999996E-3</v>
      </c>
      <c r="W353" t="s">
        <v>1215</v>
      </c>
      <c r="X353" s="4">
        <v>1.2999999999999999E-3</v>
      </c>
      <c r="Y353" t="s">
        <v>1214</v>
      </c>
      <c r="Z353" s="4">
        <v>1.4E-3</v>
      </c>
      <c r="AA353" t="s">
        <v>1216</v>
      </c>
      <c r="AB353" s="4">
        <v>5.9999999999999995E-4</v>
      </c>
      <c r="AC353" t="s">
        <v>1214</v>
      </c>
      <c r="AD353" t="s">
        <v>1293</v>
      </c>
    </row>
    <row r="354" spans="1:30" hidden="1" x14ac:dyDescent="0.55000000000000004">
      <c r="A354">
        <v>6301256295</v>
      </c>
      <c r="B354">
        <v>3</v>
      </c>
      <c r="C354">
        <v>806407</v>
      </c>
      <c r="D354" t="s">
        <v>1212</v>
      </c>
      <c r="E354">
        <v>0.18</v>
      </c>
      <c r="F354">
        <v>20</v>
      </c>
      <c r="G354">
        <v>11154665</v>
      </c>
      <c r="H354">
        <v>195263855</v>
      </c>
      <c r="I354">
        <v>621224</v>
      </c>
      <c r="J354">
        <v>925525</v>
      </c>
      <c r="K354">
        <v>0</v>
      </c>
      <c r="L354">
        <v>439641</v>
      </c>
      <c r="M354">
        <v>587612</v>
      </c>
      <c r="N354">
        <v>9240183</v>
      </c>
      <c r="O354">
        <v>18940</v>
      </c>
      <c r="P354">
        <v>41654</v>
      </c>
      <c r="Q354">
        <v>0</v>
      </c>
      <c r="R354">
        <v>16186</v>
      </c>
      <c r="S354" t="s">
        <v>1213</v>
      </c>
      <c r="T354" s="4">
        <v>1.1999999999999999E-3</v>
      </c>
      <c r="U354" t="s">
        <v>1214</v>
      </c>
      <c r="V354" s="4">
        <v>6.1000000000000004E-3</v>
      </c>
      <c r="W354" t="s">
        <v>1215</v>
      </c>
      <c r="X354" s="4">
        <v>8.9999999999999998E-4</v>
      </c>
      <c r="Y354" t="s">
        <v>1214</v>
      </c>
      <c r="Z354" s="4">
        <v>1.9E-3</v>
      </c>
      <c r="AA354" t="s">
        <v>1216</v>
      </c>
      <c r="AB354" s="4">
        <v>2.9999999999999997E-4</v>
      </c>
      <c r="AC354" t="s">
        <v>1214</v>
      </c>
      <c r="AD354" t="s">
        <v>1255</v>
      </c>
    </row>
    <row r="355" spans="1:30" hidden="1" x14ac:dyDescent="0.55000000000000004">
      <c r="A355">
        <v>6302547243</v>
      </c>
      <c r="B355">
        <v>11</v>
      </c>
      <c r="C355">
        <v>806407</v>
      </c>
      <c r="D355" t="s">
        <v>1212</v>
      </c>
      <c r="E355">
        <v>0.18</v>
      </c>
      <c r="F355">
        <v>20</v>
      </c>
      <c r="G355">
        <v>9918318</v>
      </c>
      <c r="H355">
        <v>196498361</v>
      </c>
      <c r="I355">
        <v>404838</v>
      </c>
      <c r="J355">
        <v>796870</v>
      </c>
      <c r="K355">
        <v>0</v>
      </c>
      <c r="L355">
        <v>408622</v>
      </c>
      <c r="M355">
        <v>595942</v>
      </c>
      <c r="N355">
        <v>9233685</v>
      </c>
      <c r="O355">
        <v>16965</v>
      </c>
      <c r="P355">
        <v>46320</v>
      </c>
      <c r="Q355">
        <v>0</v>
      </c>
      <c r="R355">
        <v>15853</v>
      </c>
      <c r="S355" t="s">
        <v>1213</v>
      </c>
      <c r="T355" s="4">
        <v>1.6000000000000001E-3</v>
      </c>
      <c r="U355" t="s">
        <v>1214</v>
      </c>
      <c r="V355" s="4">
        <v>6.4000000000000003E-3</v>
      </c>
      <c r="W355" t="s">
        <v>1215</v>
      </c>
      <c r="X355" s="4">
        <v>1.9E-3</v>
      </c>
      <c r="Y355" t="s">
        <v>1214</v>
      </c>
      <c r="Z355" s="4">
        <v>1.6999999999999999E-3</v>
      </c>
      <c r="AA355" t="s">
        <v>1216</v>
      </c>
      <c r="AB355" s="4">
        <v>1.6999999999999999E-3</v>
      </c>
      <c r="AC355" t="s">
        <v>1214</v>
      </c>
      <c r="AD355" t="s">
        <v>1294</v>
      </c>
    </row>
    <row r="356" spans="1:30" hidden="1" x14ac:dyDescent="0.55000000000000004">
      <c r="A356">
        <v>6302704189</v>
      </c>
      <c r="B356">
        <v>4</v>
      </c>
      <c r="C356">
        <v>806407</v>
      </c>
      <c r="D356" t="s">
        <v>1212</v>
      </c>
      <c r="E356">
        <v>0.18</v>
      </c>
      <c r="F356">
        <v>20</v>
      </c>
      <c r="G356">
        <v>7646692</v>
      </c>
      <c r="H356">
        <v>198760912</v>
      </c>
      <c r="I356">
        <v>322267</v>
      </c>
      <c r="J356">
        <v>705946</v>
      </c>
      <c r="K356">
        <v>0</v>
      </c>
      <c r="L356">
        <v>368772</v>
      </c>
      <c r="M356">
        <v>548033</v>
      </c>
      <c r="N356">
        <v>9281488</v>
      </c>
      <c r="O356">
        <v>10854</v>
      </c>
      <c r="P356">
        <v>39567</v>
      </c>
      <c r="Q356">
        <v>0</v>
      </c>
      <c r="R356">
        <v>14552</v>
      </c>
      <c r="S356" t="s">
        <v>1213</v>
      </c>
      <c r="T356" s="4">
        <v>8.0000000000000004E-4</v>
      </c>
      <c r="U356" t="s">
        <v>1214</v>
      </c>
      <c r="V356" s="4">
        <v>5.1000000000000004E-3</v>
      </c>
      <c r="W356" t="s">
        <v>1215</v>
      </c>
      <c r="X356" s="4">
        <v>1.5E-3</v>
      </c>
      <c r="Y356" t="s">
        <v>1214</v>
      </c>
      <c r="Z356" s="4">
        <v>1.1000000000000001E-3</v>
      </c>
      <c r="AA356" t="s">
        <v>1216</v>
      </c>
      <c r="AB356" s="4">
        <v>1.2999999999999999E-3</v>
      </c>
      <c r="AC356" t="s">
        <v>1214</v>
      </c>
      <c r="AD356" t="s">
        <v>1277</v>
      </c>
    </row>
    <row r="357" spans="1:30" hidden="1" x14ac:dyDescent="0.55000000000000004">
      <c r="A357">
        <v>6303071845</v>
      </c>
      <c r="B357">
        <v>5</v>
      </c>
      <c r="C357">
        <v>806407</v>
      </c>
      <c r="D357" t="s">
        <v>1212</v>
      </c>
      <c r="E357">
        <v>0.18</v>
      </c>
      <c r="F357">
        <v>20</v>
      </c>
      <c r="G357">
        <v>9965448</v>
      </c>
      <c r="H357">
        <v>196451857</v>
      </c>
      <c r="I357">
        <v>502783</v>
      </c>
      <c r="J357">
        <v>853002</v>
      </c>
      <c r="K357">
        <v>0</v>
      </c>
      <c r="L357">
        <v>437353</v>
      </c>
      <c r="M357">
        <v>599563</v>
      </c>
      <c r="N357">
        <v>9230023</v>
      </c>
      <c r="O357">
        <v>17306</v>
      </c>
      <c r="P357">
        <v>53094</v>
      </c>
      <c r="Q357">
        <v>0</v>
      </c>
      <c r="R357">
        <v>21724</v>
      </c>
      <c r="S357" t="s">
        <v>1213</v>
      </c>
      <c r="T357" s="4">
        <v>2.9999999999999997E-4</v>
      </c>
      <c r="U357" t="s">
        <v>1214</v>
      </c>
      <c r="V357" s="4">
        <v>7.1000000000000004E-3</v>
      </c>
      <c r="W357" t="s">
        <v>1215</v>
      </c>
      <c r="X357" s="4">
        <v>2.9999999999999997E-4</v>
      </c>
      <c r="Y357" t="s">
        <v>1214</v>
      </c>
      <c r="Z357" s="4">
        <v>1.6999999999999999E-3</v>
      </c>
      <c r="AA357" t="s">
        <v>1216</v>
      </c>
      <c r="AB357" s="4">
        <v>2E-3</v>
      </c>
      <c r="AC357" t="s">
        <v>1214</v>
      </c>
      <c r="AD357" t="s">
        <v>1242</v>
      </c>
    </row>
    <row r="358" spans="1:30" hidden="1" x14ac:dyDescent="0.55000000000000004">
      <c r="A358">
        <v>6303171291</v>
      </c>
      <c r="B358">
        <v>17</v>
      </c>
      <c r="C358">
        <v>806408</v>
      </c>
      <c r="D358" t="s">
        <v>1212</v>
      </c>
      <c r="E358">
        <v>0.18</v>
      </c>
      <c r="F358">
        <v>20</v>
      </c>
      <c r="G358">
        <v>10094234</v>
      </c>
      <c r="H358">
        <v>196326713</v>
      </c>
      <c r="I358">
        <v>423254</v>
      </c>
      <c r="J358">
        <v>803882</v>
      </c>
      <c r="K358">
        <v>0</v>
      </c>
      <c r="L358">
        <v>425212</v>
      </c>
      <c r="M358">
        <v>583276</v>
      </c>
      <c r="N358">
        <v>9246359</v>
      </c>
      <c r="O358">
        <v>18599</v>
      </c>
      <c r="P358">
        <v>42086</v>
      </c>
      <c r="Q358">
        <v>0</v>
      </c>
      <c r="R358">
        <v>18020</v>
      </c>
      <c r="S358" t="s">
        <v>1213</v>
      </c>
      <c r="T358" s="4">
        <v>1.6999999999999999E-3</v>
      </c>
      <c r="U358" t="s">
        <v>1214</v>
      </c>
      <c r="V358" s="4">
        <v>6.1000000000000004E-3</v>
      </c>
      <c r="W358" t="s">
        <v>1215</v>
      </c>
      <c r="X358" s="4">
        <v>2E-3</v>
      </c>
      <c r="Y358" t="s">
        <v>1214</v>
      </c>
      <c r="Z358" s="4">
        <v>1.8E-3</v>
      </c>
      <c r="AA358" t="s">
        <v>1216</v>
      </c>
      <c r="AB358" s="4">
        <v>1.8E-3</v>
      </c>
      <c r="AC358" t="s">
        <v>1214</v>
      </c>
      <c r="AD358" t="s">
        <v>1255</v>
      </c>
    </row>
    <row r="359" spans="1:30" hidden="1" x14ac:dyDescent="0.55000000000000004">
      <c r="A359">
        <v>6600428831</v>
      </c>
      <c r="B359">
        <v>8</v>
      </c>
      <c r="C359">
        <v>844807</v>
      </c>
      <c r="D359" t="s">
        <v>1212</v>
      </c>
      <c r="E359">
        <v>0.18</v>
      </c>
      <c r="F359">
        <v>21</v>
      </c>
      <c r="G359">
        <v>11164894</v>
      </c>
      <c r="H359">
        <v>205079290</v>
      </c>
      <c r="I359">
        <v>443523</v>
      </c>
      <c r="J359">
        <v>863898</v>
      </c>
      <c r="K359">
        <v>0</v>
      </c>
      <c r="L359">
        <v>438740</v>
      </c>
      <c r="M359">
        <v>582412</v>
      </c>
      <c r="N359">
        <v>9247542</v>
      </c>
      <c r="O359">
        <v>13938</v>
      </c>
      <c r="P359">
        <v>41548</v>
      </c>
      <c r="Q359">
        <v>0</v>
      </c>
      <c r="R359">
        <v>16684</v>
      </c>
      <c r="S359" t="s">
        <v>1213</v>
      </c>
      <c r="T359" s="4">
        <v>0</v>
      </c>
      <c r="U359" t="s">
        <v>1214</v>
      </c>
      <c r="V359" s="4">
        <v>5.5999999999999999E-3</v>
      </c>
      <c r="W359" t="s">
        <v>1215</v>
      </c>
      <c r="X359" s="4">
        <v>0</v>
      </c>
      <c r="Y359" t="s">
        <v>1214</v>
      </c>
      <c r="Z359" s="4">
        <v>1.4E-3</v>
      </c>
      <c r="AA359" t="s">
        <v>1216</v>
      </c>
      <c r="AB359" s="4">
        <v>0</v>
      </c>
      <c r="AC359" t="s">
        <v>1214</v>
      </c>
      <c r="AD359" t="s">
        <v>1255</v>
      </c>
    </row>
    <row r="360" spans="1:30" x14ac:dyDescent="0.55000000000000004">
      <c r="A360">
        <v>6600591735</v>
      </c>
      <c r="B360">
        <v>2</v>
      </c>
      <c r="C360">
        <v>844807</v>
      </c>
      <c r="D360" t="s">
        <v>1212</v>
      </c>
      <c r="E360">
        <v>0.18</v>
      </c>
      <c r="F360">
        <v>21</v>
      </c>
      <c r="G360">
        <v>10376170</v>
      </c>
      <c r="H360">
        <v>205866195</v>
      </c>
      <c r="I360">
        <v>656155</v>
      </c>
      <c r="J360">
        <v>862466</v>
      </c>
      <c r="K360">
        <v>0</v>
      </c>
      <c r="L360">
        <v>370695</v>
      </c>
      <c r="M360">
        <v>561513</v>
      </c>
      <c r="N360">
        <v>9268188</v>
      </c>
      <c r="O360">
        <v>17159</v>
      </c>
      <c r="P360">
        <v>37237</v>
      </c>
      <c r="Q360">
        <v>0</v>
      </c>
      <c r="R360">
        <v>11809</v>
      </c>
      <c r="S360" t="s">
        <v>1213</v>
      </c>
      <c r="T360" s="4">
        <v>1E-3</v>
      </c>
      <c r="U360" t="s">
        <v>1214</v>
      </c>
      <c r="V360" s="4">
        <v>5.4999999999999997E-3</v>
      </c>
      <c r="W360" t="s">
        <v>1215</v>
      </c>
      <c r="X360" s="4">
        <v>1E-3</v>
      </c>
      <c r="Y360" t="s">
        <v>1214</v>
      </c>
      <c r="Z360" s="4">
        <v>1.6999999999999999E-3</v>
      </c>
      <c r="AA360" t="s">
        <v>1216</v>
      </c>
      <c r="AB360" s="4">
        <v>0</v>
      </c>
      <c r="AC360" t="s">
        <v>1214</v>
      </c>
      <c r="AD360" t="s">
        <v>1265</v>
      </c>
    </row>
    <row r="361" spans="1:30" hidden="1" x14ac:dyDescent="0.55000000000000004">
      <c r="A361">
        <v>6600606908</v>
      </c>
      <c r="B361">
        <v>6</v>
      </c>
      <c r="C361">
        <v>844807</v>
      </c>
      <c r="D361" t="s">
        <v>1212</v>
      </c>
      <c r="E361">
        <v>0.18</v>
      </c>
      <c r="F361">
        <v>21</v>
      </c>
      <c r="G361">
        <v>11433651</v>
      </c>
      <c r="H361">
        <v>204811590</v>
      </c>
      <c r="I361">
        <v>434930</v>
      </c>
      <c r="J361">
        <v>853353</v>
      </c>
      <c r="K361">
        <v>0</v>
      </c>
      <c r="L361">
        <v>431655</v>
      </c>
      <c r="M361">
        <v>600748</v>
      </c>
      <c r="N361">
        <v>9227057</v>
      </c>
      <c r="O361">
        <v>24646</v>
      </c>
      <c r="P361">
        <v>37774</v>
      </c>
      <c r="Q361">
        <v>0</v>
      </c>
      <c r="R361">
        <v>14507</v>
      </c>
      <c r="S361" t="s">
        <v>1213</v>
      </c>
      <c r="T361" s="4">
        <v>1.9E-3</v>
      </c>
      <c r="U361" t="s">
        <v>1214</v>
      </c>
      <c r="V361" s="4">
        <v>6.3E-3</v>
      </c>
      <c r="W361" t="s">
        <v>1215</v>
      </c>
      <c r="X361" s="4">
        <v>0</v>
      </c>
      <c r="Y361" t="s">
        <v>1214</v>
      </c>
      <c r="Z361" s="4">
        <v>2.5000000000000001E-3</v>
      </c>
      <c r="AA361" t="s">
        <v>1216</v>
      </c>
      <c r="AB361" s="4">
        <v>1.9E-3</v>
      </c>
      <c r="AC361" t="s">
        <v>1214</v>
      </c>
      <c r="AD361" t="s">
        <v>1266</v>
      </c>
    </row>
    <row r="362" spans="1:30" hidden="1" x14ac:dyDescent="0.55000000000000004">
      <c r="A362">
        <v>6600738286</v>
      </c>
      <c r="B362">
        <v>1</v>
      </c>
      <c r="C362">
        <v>844807</v>
      </c>
      <c r="D362" t="s">
        <v>1212</v>
      </c>
      <c r="E362">
        <v>0.18</v>
      </c>
      <c r="F362">
        <v>21</v>
      </c>
      <c r="G362">
        <v>11615488</v>
      </c>
      <c r="H362">
        <v>204625358</v>
      </c>
      <c r="I362">
        <v>496708</v>
      </c>
      <c r="J362">
        <v>894312</v>
      </c>
      <c r="K362">
        <v>0</v>
      </c>
      <c r="L362">
        <v>465782</v>
      </c>
      <c r="M362">
        <v>587035</v>
      </c>
      <c r="N362">
        <v>9242513</v>
      </c>
      <c r="O362">
        <v>14874</v>
      </c>
      <c r="P362">
        <v>44272</v>
      </c>
      <c r="Q362">
        <v>0</v>
      </c>
      <c r="R362">
        <v>20475</v>
      </c>
      <c r="S362" t="s">
        <v>1213</v>
      </c>
      <c r="T362" s="4">
        <v>4.0000000000000002E-4</v>
      </c>
      <c r="U362" t="s">
        <v>1214</v>
      </c>
      <c r="V362" s="4">
        <v>6.0000000000000001E-3</v>
      </c>
      <c r="W362" t="s">
        <v>1215</v>
      </c>
      <c r="X362" s="4">
        <v>2.9999999999999997E-4</v>
      </c>
      <c r="Y362" t="s">
        <v>1214</v>
      </c>
      <c r="Z362" s="4">
        <v>1.5E-3</v>
      </c>
      <c r="AA362" t="s">
        <v>1216</v>
      </c>
      <c r="AB362" s="4">
        <v>1E-4</v>
      </c>
      <c r="AC362" t="s">
        <v>1214</v>
      </c>
      <c r="AD362" t="s">
        <v>1258</v>
      </c>
    </row>
    <row r="363" spans="1:30" hidden="1" x14ac:dyDescent="0.55000000000000004">
      <c r="A363">
        <v>6600758404</v>
      </c>
      <c r="B363">
        <v>7</v>
      </c>
      <c r="C363">
        <v>844807</v>
      </c>
      <c r="D363" t="s">
        <v>1212</v>
      </c>
      <c r="E363">
        <v>0.18</v>
      </c>
      <c r="F363">
        <v>21</v>
      </c>
      <c r="G363">
        <v>11261277</v>
      </c>
      <c r="H363">
        <v>204979846</v>
      </c>
      <c r="I363">
        <v>408626</v>
      </c>
      <c r="J363">
        <v>823888</v>
      </c>
      <c r="K363">
        <v>0</v>
      </c>
      <c r="L363">
        <v>409322</v>
      </c>
      <c r="M363">
        <v>588380</v>
      </c>
      <c r="N363">
        <v>9239462</v>
      </c>
      <c r="O363">
        <v>13422</v>
      </c>
      <c r="P363">
        <v>38715</v>
      </c>
      <c r="Q363">
        <v>0</v>
      </c>
      <c r="R363">
        <v>14619</v>
      </c>
      <c r="S363" t="s">
        <v>1213</v>
      </c>
      <c r="T363" s="4">
        <v>1.6999999999999999E-3</v>
      </c>
      <c r="U363" t="s">
        <v>1214</v>
      </c>
      <c r="V363" s="4">
        <v>5.3E-3</v>
      </c>
      <c r="W363" t="s">
        <v>1215</v>
      </c>
      <c r="X363" s="4">
        <v>1.8E-3</v>
      </c>
      <c r="Y363" t="s">
        <v>1214</v>
      </c>
      <c r="Z363" s="4">
        <v>1.2999999999999999E-3</v>
      </c>
      <c r="AA363" t="s">
        <v>1216</v>
      </c>
      <c r="AB363" s="4">
        <v>1.8E-3</v>
      </c>
      <c r="AC363" t="s">
        <v>1214</v>
      </c>
      <c r="AD363" t="s">
        <v>1254</v>
      </c>
    </row>
    <row r="364" spans="1:30" hidden="1" x14ac:dyDescent="0.55000000000000004">
      <c r="A364">
        <v>6600806506</v>
      </c>
      <c r="B364">
        <v>14</v>
      </c>
      <c r="C364">
        <v>844807</v>
      </c>
      <c r="D364" t="s">
        <v>1212</v>
      </c>
      <c r="E364">
        <v>0.18</v>
      </c>
      <c r="F364">
        <v>21</v>
      </c>
      <c r="G364">
        <v>10899488</v>
      </c>
      <c r="H364">
        <v>205348636</v>
      </c>
      <c r="I364">
        <v>457651</v>
      </c>
      <c r="J364">
        <v>819730</v>
      </c>
      <c r="K364">
        <v>0</v>
      </c>
      <c r="L364">
        <v>422246</v>
      </c>
      <c r="M364">
        <v>571932</v>
      </c>
      <c r="N364">
        <v>9257641</v>
      </c>
      <c r="O364">
        <v>13157</v>
      </c>
      <c r="P364">
        <v>44029</v>
      </c>
      <c r="Q364">
        <v>0</v>
      </c>
      <c r="R364">
        <v>20126</v>
      </c>
      <c r="S364" t="s">
        <v>1213</v>
      </c>
      <c r="T364" s="4">
        <v>1.9E-3</v>
      </c>
      <c r="U364" t="s">
        <v>1214</v>
      </c>
      <c r="V364" s="4">
        <v>5.7999999999999996E-3</v>
      </c>
      <c r="W364" t="s">
        <v>1215</v>
      </c>
      <c r="X364" s="4">
        <v>1E-4</v>
      </c>
      <c r="Y364" t="s">
        <v>1214</v>
      </c>
      <c r="Z364" s="4">
        <v>1.2999999999999999E-3</v>
      </c>
      <c r="AA364" t="s">
        <v>1216</v>
      </c>
      <c r="AB364" s="4">
        <v>1.8E-3</v>
      </c>
      <c r="AC364" t="s">
        <v>1214</v>
      </c>
      <c r="AD364" t="s">
        <v>1293</v>
      </c>
    </row>
    <row r="365" spans="1:30" hidden="1" x14ac:dyDescent="0.55000000000000004">
      <c r="A365">
        <v>6600818583</v>
      </c>
      <c r="B365">
        <v>15</v>
      </c>
      <c r="C365">
        <v>844807</v>
      </c>
      <c r="D365" t="s">
        <v>1212</v>
      </c>
      <c r="E365">
        <v>0.18</v>
      </c>
      <c r="F365">
        <v>21</v>
      </c>
      <c r="G365">
        <v>10869270</v>
      </c>
      <c r="H365">
        <v>205376258</v>
      </c>
      <c r="I365">
        <v>590078</v>
      </c>
      <c r="J365">
        <v>939245</v>
      </c>
      <c r="K365">
        <v>0</v>
      </c>
      <c r="L365">
        <v>461667</v>
      </c>
      <c r="M365">
        <v>570237</v>
      </c>
      <c r="N365">
        <v>9259412</v>
      </c>
      <c r="O365">
        <v>13569</v>
      </c>
      <c r="P365">
        <v>43199</v>
      </c>
      <c r="Q365">
        <v>0</v>
      </c>
      <c r="R365">
        <v>19069</v>
      </c>
      <c r="S365" t="s">
        <v>1213</v>
      </c>
      <c r="T365" s="4">
        <v>1.1000000000000001E-3</v>
      </c>
      <c r="U365" t="s">
        <v>1214</v>
      </c>
      <c r="V365" s="4">
        <v>5.7000000000000002E-3</v>
      </c>
      <c r="W365" t="s">
        <v>1215</v>
      </c>
      <c r="X365" s="4">
        <v>6.9999999999999999E-4</v>
      </c>
      <c r="Y365" t="s">
        <v>1214</v>
      </c>
      <c r="Z365" s="4">
        <v>1.2999999999999999E-3</v>
      </c>
      <c r="AA365" t="s">
        <v>1216</v>
      </c>
      <c r="AB365" s="4">
        <v>2.9999999999999997E-4</v>
      </c>
      <c r="AC365" t="s">
        <v>1214</v>
      </c>
      <c r="AD365" t="s">
        <v>1237</v>
      </c>
    </row>
    <row r="366" spans="1:30" hidden="1" x14ac:dyDescent="0.55000000000000004">
      <c r="A366">
        <v>6600833903</v>
      </c>
      <c r="B366">
        <v>16</v>
      </c>
      <c r="C366">
        <v>844808</v>
      </c>
      <c r="D366" t="s">
        <v>1212</v>
      </c>
      <c r="E366">
        <v>0.18</v>
      </c>
      <c r="F366">
        <v>21</v>
      </c>
      <c r="G366">
        <v>10763389</v>
      </c>
      <c r="H366">
        <v>205479271</v>
      </c>
      <c r="I366">
        <v>431291</v>
      </c>
      <c r="J366">
        <v>852061</v>
      </c>
      <c r="K366">
        <v>0</v>
      </c>
      <c r="L366">
        <v>432864</v>
      </c>
      <c r="M366">
        <v>566141</v>
      </c>
      <c r="N366">
        <v>9263462</v>
      </c>
      <c r="O366">
        <v>12698</v>
      </c>
      <c r="P366">
        <v>41526</v>
      </c>
      <c r="Q366">
        <v>0</v>
      </c>
      <c r="R366">
        <v>20706</v>
      </c>
      <c r="S366" t="s">
        <v>1213</v>
      </c>
      <c r="T366" s="4">
        <v>1.9E-3</v>
      </c>
      <c r="U366" t="s">
        <v>1214</v>
      </c>
      <c r="V366" s="4">
        <v>5.4999999999999997E-3</v>
      </c>
      <c r="W366" t="s">
        <v>1215</v>
      </c>
      <c r="X366" s="4">
        <v>0</v>
      </c>
      <c r="Y366" t="s">
        <v>1214</v>
      </c>
      <c r="Z366" s="4">
        <v>1.1999999999999999E-3</v>
      </c>
      <c r="AA366" t="s">
        <v>1216</v>
      </c>
      <c r="AB366" s="4">
        <v>1.9E-3</v>
      </c>
      <c r="AC366" t="s">
        <v>1214</v>
      </c>
      <c r="AD366" t="s">
        <v>1255</v>
      </c>
    </row>
    <row r="367" spans="1:30" hidden="1" x14ac:dyDescent="0.55000000000000004">
      <c r="A367">
        <v>6600912552</v>
      </c>
      <c r="B367">
        <v>10</v>
      </c>
      <c r="C367">
        <v>844807</v>
      </c>
      <c r="D367" t="s">
        <v>1212</v>
      </c>
      <c r="E367">
        <v>0.18</v>
      </c>
      <c r="F367">
        <v>21</v>
      </c>
      <c r="G367">
        <v>11188890</v>
      </c>
      <c r="H367">
        <v>205058554</v>
      </c>
      <c r="I367">
        <v>448959</v>
      </c>
      <c r="J367">
        <v>875626</v>
      </c>
      <c r="K367">
        <v>0</v>
      </c>
      <c r="L367">
        <v>431809</v>
      </c>
      <c r="M367">
        <v>593151</v>
      </c>
      <c r="N367">
        <v>9236421</v>
      </c>
      <c r="O367">
        <v>18698</v>
      </c>
      <c r="P367">
        <v>40552</v>
      </c>
      <c r="Q367">
        <v>0</v>
      </c>
      <c r="R367">
        <v>13821</v>
      </c>
      <c r="S367" t="s">
        <v>1213</v>
      </c>
      <c r="T367" s="4">
        <v>1E-4</v>
      </c>
      <c r="U367" t="s">
        <v>1214</v>
      </c>
      <c r="V367" s="4">
        <v>6.0000000000000001E-3</v>
      </c>
      <c r="W367" t="s">
        <v>1215</v>
      </c>
      <c r="X367" s="4">
        <v>0</v>
      </c>
      <c r="Y367" t="s">
        <v>1214</v>
      </c>
      <c r="Z367" s="4">
        <v>1.9E-3</v>
      </c>
      <c r="AA367" t="s">
        <v>1216</v>
      </c>
      <c r="AB367" s="4">
        <v>0</v>
      </c>
      <c r="AC367" t="s">
        <v>1214</v>
      </c>
      <c r="AD367" t="s">
        <v>1283</v>
      </c>
    </row>
    <row r="368" spans="1:30" hidden="1" x14ac:dyDescent="0.55000000000000004">
      <c r="A368">
        <v>6600950356</v>
      </c>
      <c r="B368">
        <v>12</v>
      </c>
      <c r="C368">
        <v>844807</v>
      </c>
      <c r="D368" t="s">
        <v>1212</v>
      </c>
      <c r="E368">
        <v>0.18</v>
      </c>
      <c r="F368">
        <v>21</v>
      </c>
      <c r="G368">
        <v>8588383</v>
      </c>
      <c r="H368">
        <v>207666187</v>
      </c>
      <c r="I368">
        <v>353351</v>
      </c>
      <c r="J368">
        <v>769189</v>
      </c>
      <c r="K368">
        <v>0</v>
      </c>
      <c r="L368">
        <v>410994</v>
      </c>
      <c r="M368">
        <v>610097</v>
      </c>
      <c r="N368">
        <v>9219451</v>
      </c>
      <c r="O368">
        <v>15715</v>
      </c>
      <c r="P368">
        <v>47416</v>
      </c>
      <c r="Q368">
        <v>0</v>
      </c>
      <c r="R368">
        <v>17999</v>
      </c>
      <c r="S368" t="s">
        <v>1213</v>
      </c>
      <c r="T368" s="4">
        <v>1.1999999999999999E-3</v>
      </c>
      <c r="U368" t="s">
        <v>1214</v>
      </c>
      <c r="V368" s="4">
        <v>6.4000000000000003E-3</v>
      </c>
      <c r="W368" t="s">
        <v>1215</v>
      </c>
      <c r="X368" s="4">
        <v>1.6000000000000001E-3</v>
      </c>
      <c r="Y368" t="s">
        <v>1214</v>
      </c>
      <c r="Z368" s="4">
        <v>1.5E-3</v>
      </c>
      <c r="AA368" t="s">
        <v>1216</v>
      </c>
      <c r="AB368" s="4">
        <v>1.5E-3</v>
      </c>
      <c r="AC368" t="s">
        <v>1214</v>
      </c>
      <c r="AD368" t="s">
        <v>1290</v>
      </c>
    </row>
    <row r="369" spans="1:30" hidden="1" x14ac:dyDescent="0.55000000000000004">
      <c r="A369">
        <v>6601064639</v>
      </c>
      <c r="B369">
        <v>9</v>
      </c>
      <c r="C369">
        <v>844807</v>
      </c>
      <c r="D369" t="s">
        <v>1212</v>
      </c>
      <c r="E369">
        <v>0.18</v>
      </c>
      <c r="F369">
        <v>21</v>
      </c>
      <c r="G369">
        <v>11135738</v>
      </c>
      <c r="H369">
        <v>205112315</v>
      </c>
      <c r="I369">
        <v>541316</v>
      </c>
      <c r="J369">
        <v>874017</v>
      </c>
      <c r="K369">
        <v>0</v>
      </c>
      <c r="L369">
        <v>437353</v>
      </c>
      <c r="M369">
        <v>613833</v>
      </c>
      <c r="N369">
        <v>9215874</v>
      </c>
      <c r="O369">
        <v>16937</v>
      </c>
      <c r="P369">
        <v>49570</v>
      </c>
      <c r="Q369">
        <v>0</v>
      </c>
      <c r="R369">
        <v>19040</v>
      </c>
      <c r="S369" t="s">
        <v>1213</v>
      </c>
      <c r="T369" s="4">
        <v>5.0000000000000001E-4</v>
      </c>
      <c r="U369" t="s">
        <v>1214</v>
      </c>
      <c r="V369" s="4">
        <v>6.7000000000000002E-3</v>
      </c>
      <c r="W369" t="s">
        <v>1215</v>
      </c>
      <c r="X369" s="4">
        <v>5.0000000000000001E-4</v>
      </c>
      <c r="Y369" t="s">
        <v>1214</v>
      </c>
      <c r="Z369" s="4">
        <v>1.6999999999999999E-3</v>
      </c>
      <c r="AA369" t="s">
        <v>1216</v>
      </c>
      <c r="AB369" s="4">
        <v>0</v>
      </c>
      <c r="AC369" t="s">
        <v>1214</v>
      </c>
      <c r="AD369" t="s">
        <v>1243</v>
      </c>
    </row>
    <row r="370" spans="1:30" hidden="1" x14ac:dyDescent="0.55000000000000004">
      <c r="A370">
        <v>6601240335</v>
      </c>
      <c r="B370">
        <v>13</v>
      </c>
      <c r="C370">
        <v>844807</v>
      </c>
      <c r="D370" t="s">
        <v>1212</v>
      </c>
      <c r="E370">
        <v>0.18</v>
      </c>
      <c r="F370">
        <v>21</v>
      </c>
      <c r="G370">
        <v>11553997</v>
      </c>
      <c r="H370">
        <v>204687381</v>
      </c>
      <c r="I370">
        <v>714782</v>
      </c>
      <c r="J370">
        <v>1029414</v>
      </c>
      <c r="K370">
        <v>0</v>
      </c>
      <c r="L370">
        <v>484719</v>
      </c>
      <c r="M370">
        <v>554031</v>
      </c>
      <c r="N370">
        <v>9273843</v>
      </c>
      <c r="O370">
        <v>14108</v>
      </c>
      <c r="P370">
        <v>39507</v>
      </c>
      <c r="Q370">
        <v>0</v>
      </c>
      <c r="R370">
        <v>19302</v>
      </c>
      <c r="S370" t="s">
        <v>1213</v>
      </c>
      <c r="T370" s="4">
        <v>1E-4</v>
      </c>
      <c r="U370" t="s">
        <v>1214</v>
      </c>
      <c r="V370" s="4">
        <v>5.4000000000000003E-3</v>
      </c>
      <c r="W370" t="s">
        <v>1215</v>
      </c>
      <c r="X370" s="4">
        <v>1.2999999999999999E-3</v>
      </c>
      <c r="Y370" t="s">
        <v>1214</v>
      </c>
      <c r="Z370" s="4">
        <v>1.4E-3</v>
      </c>
      <c r="AA370" t="s">
        <v>1216</v>
      </c>
      <c r="AB370" s="4">
        <v>6.9999999999999999E-4</v>
      </c>
      <c r="AC370" t="s">
        <v>1214</v>
      </c>
      <c r="AD370" t="s">
        <v>1277</v>
      </c>
    </row>
    <row r="371" spans="1:30" hidden="1" x14ac:dyDescent="0.55000000000000004">
      <c r="A371">
        <v>6601255583</v>
      </c>
      <c r="B371">
        <v>3</v>
      </c>
      <c r="C371">
        <v>844807</v>
      </c>
      <c r="D371" t="s">
        <v>1212</v>
      </c>
      <c r="E371">
        <v>0.18</v>
      </c>
      <c r="F371">
        <v>21</v>
      </c>
      <c r="G371">
        <v>11764162</v>
      </c>
      <c r="H371">
        <v>204483921</v>
      </c>
      <c r="I371">
        <v>638283</v>
      </c>
      <c r="J371">
        <v>969587</v>
      </c>
      <c r="K371">
        <v>0</v>
      </c>
      <c r="L371">
        <v>456040</v>
      </c>
      <c r="M371">
        <v>609494</v>
      </c>
      <c r="N371">
        <v>9220066</v>
      </c>
      <c r="O371">
        <v>17059</v>
      </c>
      <c r="P371">
        <v>44062</v>
      </c>
      <c r="Q371">
        <v>0</v>
      </c>
      <c r="R371">
        <v>16399</v>
      </c>
      <c r="S371" t="s">
        <v>1213</v>
      </c>
      <c r="T371" s="4">
        <v>1.4E-3</v>
      </c>
      <c r="U371" t="s">
        <v>1214</v>
      </c>
      <c r="V371" s="4">
        <v>6.1999999999999998E-3</v>
      </c>
      <c r="W371" t="s">
        <v>1215</v>
      </c>
      <c r="X371" s="4">
        <v>8.9999999999999998E-4</v>
      </c>
      <c r="Y371" t="s">
        <v>1214</v>
      </c>
      <c r="Z371" s="4">
        <v>1.6999999999999999E-3</v>
      </c>
      <c r="AA371" t="s">
        <v>1216</v>
      </c>
      <c r="AB371" s="4">
        <v>5.0000000000000001E-4</v>
      </c>
      <c r="AC371" t="s">
        <v>1214</v>
      </c>
      <c r="AD371" t="s">
        <v>1293</v>
      </c>
    </row>
    <row r="372" spans="1:30" hidden="1" x14ac:dyDescent="0.55000000000000004">
      <c r="A372">
        <v>6602546742</v>
      </c>
      <c r="B372">
        <v>11</v>
      </c>
      <c r="C372">
        <v>844807</v>
      </c>
      <c r="D372" t="s">
        <v>1212</v>
      </c>
      <c r="E372">
        <v>0.18</v>
      </c>
      <c r="F372">
        <v>21</v>
      </c>
      <c r="G372">
        <v>10505588</v>
      </c>
      <c r="H372">
        <v>205740955</v>
      </c>
      <c r="I372">
        <v>419167</v>
      </c>
      <c r="J372">
        <v>838204</v>
      </c>
      <c r="K372">
        <v>0</v>
      </c>
      <c r="L372">
        <v>424246</v>
      </c>
      <c r="M372">
        <v>587267</v>
      </c>
      <c r="N372">
        <v>9242594</v>
      </c>
      <c r="O372">
        <v>14329</v>
      </c>
      <c r="P372">
        <v>41334</v>
      </c>
      <c r="Q372">
        <v>0</v>
      </c>
      <c r="R372">
        <v>15624</v>
      </c>
      <c r="S372" t="s">
        <v>1213</v>
      </c>
      <c r="T372" s="4">
        <v>1.8E-3</v>
      </c>
      <c r="U372" t="s">
        <v>1214</v>
      </c>
      <c r="V372" s="4">
        <v>5.5999999999999999E-3</v>
      </c>
      <c r="W372" t="s">
        <v>1215</v>
      </c>
      <c r="X372" s="4">
        <v>1.9E-3</v>
      </c>
      <c r="Y372" t="s">
        <v>1214</v>
      </c>
      <c r="Z372" s="4">
        <v>1.4E-3</v>
      </c>
      <c r="AA372" t="s">
        <v>1216</v>
      </c>
      <c r="AB372" s="4">
        <v>1.8E-3</v>
      </c>
      <c r="AC372" t="s">
        <v>1214</v>
      </c>
      <c r="AD372" t="s">
        <v>1255</v>
      </c>
    </row>
    <row r="373" spans="1:30" hidden="1" x14ac:dyDescent="0.55000000000000004">
      <c r="A373">
        <v>6602703760</v>
      </c>
      <c r="B373">
        <v>4</v>
      </c>
      <c r="C373">
        <v>844807</v>
      </c>
      <c r="D373" t="s">
        <v>1212</v>
      </c>
      <c r="E373">
        <v>0.18</v>
      </c>
      <c r="F373">
        <v>21</v>
      </c>
      <c r="G373">
        <v>8233243</v>
      </c>
      <c r="H373">
        <v>208004077</v>
      </c>
      <c r="I373">
        <v>339069</v>
      </c>
      <c r="J373">
        <v>749945</v>
      </c>
      <c r="K373">
        <v>0</v>
      </c>
      <c r="L373">
        <v>383379</v>
      </c>
      <c r="M373">
        <v>586548</v>
      </c>
      <c r="N373">
        <v>9243165</v>
      </c>
      <c r="O373">
        <v>16802</v>
      </c>
      <c r="P373">
        <v>43999</v>
      </c>
      <c r="Q373">
        <v>0</v>
      </c>
      <c r="R373">
        <v>14607</v>
      </c>
      <c r="S373" t="s">
        <v>1213</v>
      </c>
      <c r="T373" s="4">
        <v>1E-3</v>
      </c>
      <c r="U373" t="s">
        <v>1214</v>
      </c>
      <c r="V373" s="4">
        <v>6.1000000000000004E-3</v>
      </c>
      <c r="W373" t="s">
        <v>1215</v>
      </c>
      <c r="X373" s="4">
        <v>1.5E-3</v>
      </c>
      <c r="Y373" t="s">
        <v>1214</v>
      </c>
      <c r="Z373" s="4">
        <v>1.6999999999999999E-3</v>
      </c>
      <c r="AA373" t="s">
        <v>1216</v>
      </c>
      <c r="AB373" s="4">
        <v>1.4E-3</v>
      </c>
      <c r="AC373" t="s">
        <v>1214</v>
      </c>
      <c r="AD373" t="s">
        <v>1293</v>
      </c>
    </row>
    <row r="374" spans="1:30" hidden="1" x14ac:dyDescent="0.55000000000000004">
      <c r="A374">
        <v>6603071257</v>
      </c>
      <c r="B374">
        <v>5</v>
      </c>
      <c r="C374">
        <v>844807</v>
      </c>
      <c r="D374" t="s">
        <v>1212</v>
      </c>
      <c r="E374">
        <v>0.18</v>
      </c>
      <c r="F374">
        <v>21</v>
      </c>
      <c r="G374">
        <v>10548386</v>
      </c>
      <c r="H374">
        <v>205698770</v>
      </c>
      <c r="I374">
        <v>516450</v>
      </c>
      <c r="J374">
        <v>897896</v>
      </c>
      <c r="K374">
        <v>0</v>
      </c>
      <c r="L374">
        <v>457542</v>
      </c>
      <c r="M374">
        <v>582935</v>
      </c>
      <c r="N374">
        <v>9246913</v>
      </c>
      <c r="O374">
        <v>13667</v>
      </c>
      <c r="P374">
        <v>44894</v>
      </c>
      <c r="Q374">
        <v>0</v>
      </c>
      <c r="R374">
        <v>20189</v>
      </c>
      <c r="S374" t="s">
        <v>1213</v>
      </c>
      <c r="T374" s="4">
        <v>5.0000000000000001E-4</v>
      </c>
      <c r="U374" t="s">
        <v>1214</v>
      </c>
      <c r="V374" s="4">
        <v>5.8999999999999999E-3</v>
      </c>
      <c r="W374" t="s">
        <v>1215</v>
      </c>
      <c r="X374" s="4">
        <v>4.0000000000000002E-4</v>
      </c>
      <c r="Y374" t="s">
        <v>1214</v>
      </c>
      <c r="Z374" s="4">
        <v>1.2999999999999999E-3</v>
      </c>
      <c r="AA374" t="s">
        <v>1216</v>
      </c>
      <c r="AB374" s="4">
        <v>1E-4</v>
      </c>
      <c r="AC374" t="s">
        <v>1214</v>
      </c>
      <c r="AD374" t="s">
        <v>1258</v>
      </c>
    </row>
    <row r="375" spans="1:30" hidden="1" x14ac:dyDescent="0.55000000000000004">
      <c r="A375">
        <v>6603170038</v>
      </c>
      <c r="B375">
        <v>17</v>
      </c>
      <c r="C375">
        <v>844808</v>
      </c>
      <c r="D375" t="s">
        <v>1212</v>
      </c>
      <c r="E375">
        <v>0.18</v>
      </c>
      <c r="F375">
        <v>21</v>
      </c>
      <c r="G375">
        <v>10684220</v>
      </c>
      <c r="H375">
        <v>205566451</v>
      </c>
      <c r="I375">
        <v>441465</v>
      </c>
      <c r="J375">
        <v>843772</v>
      </c>
      <c r="K375">
        <v>0</v>
      </c>
      <c r="L375">
        <v>440387</v>
      </c>
      <c r="M375">
        <v>589983</v>
      </c>
      <c r="N375">
        <v>9239738</v>
      </c>
      <c r="O375">
        <v>18211</v>
      </c>
      <c r="P375">
        <v>39890</v>
      </c>
      <c r="Q375">
        <v>0</v>
      </c>
      <c r="R375">
        <v>15175</v>
      </c>
      <c r="S375" t="s">
        <v>1213</v>
      </c>
      <c r="T375" s="4">
        <v>1.9E-3</v>
      </c>
      <c r="U375" t="s">
        <v>1214</v>
      </c>
      <c r="V375" s="4">
        <v>5.8999999999999999E-3</v>
      </c>
      <c r="W375" t="s">
        <v>1215</v>
      </c>
      <c r="X375" s="4">
        <v>0</v>
      </c>
      <c r="Y375" t="s">
        <v>1214</v>
      </c>
      <c r="Z375" s="4">
        <v>1.8E-3</v>
      </c>
      <c r="AA375" t="s">
        <v>1216</v>
      </c>
      <c r="AB375" s="4">
        <v>1.9E-3</v>
      </c>
      <c r="AC375" t="s">
        <v>1214</v>
      </c>
      <c r="AD375" t="s">
        <v>1277</v>
      </c>
    </row>
    <row r="376" spans="1:30" hidden="1" x14ac:dyDescent="0.55000000000000004">
      <c r="A376">
        <v>6900430711</v>
      </c>
      <c r="B376">
        <v>8</v>
      </c>
      <c r="C376">
        <v>883207</v>
      </c>
      <c r="D376" t="s">
        <v>1212</v>
      </c>
      <c r="E376">
        <v>0.18</v>
      </c>
      <c r="F376">
        <v>22</v>
      </c>
      <c r="G376">
        <v>11742474</v>
      </c>
      <c r="H376">
        <v>214331719</v>
      </c>
      <c r="I376">
        <v>457176</v>
      </c>
      <c r="J376">
        <v>901778</v>
      </c>
      <c r="K376">
        <v>0</v>
      </c>
      <c r="L376">
        <v>455069</v>
      </c>
      <c r="M376">
        <v>577577</v>
      </c>
      <c r="N376">
        <v>9252429</v>
      </c>
      <c r="O376">
        <v>13653</v>
      </c>
      <c r="P376">
        <v>37880</v>
      </c>
      <c r="Q376">
        <v>0</v>
      </c>
      <c r="R376">
        <v>16329</v>
      </c>
      <c r="S376" t="s">
        <v>1213</v>
      </c>
      <c r="T376" s="4">
        <v>2.9999999999999997E-4</v>
      </c>
      <c r="U376" t="s">
        <v>1214</v>
      </c>
      <c r="V376" s="4">
        <v>5.1999999999999998E-3</v>
      </c>
      <c r="W376" t="s">
        <v>1215</v>
      </c>
      <c r="X376" s="4">
        <v>1E-4</v>
      </c>
      <c r="Y376" t="s">
        <v>1214</v>
      </c>
      <c r="Z376" s="4">
        <v>1.2999999999999999E-3</v>
      </c>
      <c r="AA376" t="s">
        <v>1216</v>
      </c>
      <c r="AB376" s="4">
        <v>1E-4</v>
      </c>
      <c r="AC376" t="s">
        <v>1214</v>
      </c>
      <c r="AD376" t="s">
        <v>1266</v>
      </c>
    </row>
    <row r="377" spans="1:30" x14ac:dyDescent="0.55000000000000004">
      <c r="A377">
        <v>6900593750</v>
      </c>
      <c r="B377">
        <v>2</v>
      </c>
      <c r="C377">
        <v>883207</v>
      </c>
      <c r="D377" t="s">
        <v>1212</v>
      </c>
      <c r="E377">
        <v>0.18</v>
      </c>
      <c r="F377">
        <v>22</v>
      </c>
      <c r="G377">
        <v>10973384</v>
      </c>
      <c r="H377">
        <v>215096695</v>
      </c>
      <c r="I377">
        <v>675366</v>
      </c>
      <c r="J377">
        <v>912158</v>
      </c>
      <c r="K377">
        <v>0</v>
      </c>
      <c r="L377">
        <v>391783</v>
      </c>
      <c r="M377">
        <v>597211</v>
      </c>
      <c r="N377">
        <v>9230500</v>
      </c>
      <c r="O377">
        <v>19211</v>
      </c>
      <c r="P377">
        <v>49692</v>
      </c>
      <c r="Q377">
        <v>0</v>
      </c>
      <c r="R377">
        <v>21088</v>
      </c>
      <c r="S377" t="s">
        <v>1213</v>
      </c>
      <c r="T377" s="4">
        <v>1.2999999999999999E-3</v>
      </c>
      <c r="U377" t="s">
        <v>1214</v>
      </c>
      <c r="V377" s="4">
        <v>7.0000000000000001E-3</v>
      </c>
      <c r="W377" t="s">
        <v>1215</v>
      </c>
      <c r="X377" s="4">
        <v>1E-3</v>
      </c>
      <c r="Y377" t="s">
        <v>1214</v>
      </c>
      <c r="Z377" s="4">
        <v>1.9E-3</v>
      </c>
      <c r="AA377" t="s">
        <v>1216</v>
      </c>
      <c r="AB377" s="4">
        <v>2.0000000000000001E-4</v>
      </c>
      <c r="AC377" t="s">
        <v>1214</v>
      </c>
      <c r="AD377" t="s">
        <v>1243</v>
      </c>
    </row>
    <row r="378" spans="1:30" hidden="1" x14ac:dyDescent="0.55000000000000004">
      <c r="A378">
        <v>6900608665</v>
      </c>
      <c r="B378">
        <v>6</v>
      </c>
      <c r="C378">
        <v>883207</v>
      </c>
      <c r="D378" t="s">
        <v>1212</v>
      </c>
      <c r="E378">
        <v>0.18</v>
      </c>
      <c r="F378">
        <v>22</v>
      </c>
      <c r="G378">
        <v>11991516</v>
      </c>
      <c r="H378">
        <v>214083458</v>
      </c>
      <c r="I378">
        <v>445693</v>
      </c>
      <c r="J378">
        <v>900893</v>
      </c>
      <c r="K378">
        <v>0</v>
      </c>
      <c r="L378">
        <v>459956</v>
      </c>
      <c r="M378">
        <v>557862</v>
      </c>
      <c r="N378">
        <v>9271868</v>
      </c>
      <c r="O378">
        <v>10763</v>
      </c>
      <c r="P378">
        <v>47540</v>
      </c>
      <c r="Q378">
        <v>0</v>
      </c>
      <c r="R378">
        <v>28301</v>
      </c>
      <c r="S378" t="s">
        <v>1213</v>
      </c>
      <c r="T378" s="4">
        <v>2.0000000000000001E-4</v>
      </c>
      <c r="U378" t="s">
        <v>1214</v>
      </c>
      <c r="V378" s="4">
        <v>5.8999999999999999E-3</v>
      </c>
      <c r="W378" t="s">
        <v>1215</v>
      </c>
      <c r="X378" s="4">
        <v>0</v>
      </c>
      <c r="Y378" t="s">
        <v>1214</v>
      </c>
      <c r="Z378" s="4">
        <v>1E-3</v>
      </c>
      <c r="AA378" t="s">
        <v>1216</v>
      </c>
      <c r="AB378" s="4">
        <v>1E-4</v>
      </c>
      <c r="AC378" t="s">
        <v>1214</v>
      </c>
      <c r="AD378" t="s">
        <v>1290</v>
      </c>
    </row>
    <row r="379" spans="1:30" hidden="1" x14ac:dyDescent="0.55000000000000004">
      <c r="A379">
        <v>6900740137</v>
      </c>
      <c r="B379">
        <v>1</v>
      </c>
      <c r="C379">
        <v>883207</v>
      </c>
      <c r="D379" t="s">
        <v>1212</v>
      </c>
      <c r="E379">
        <v>0.18</v>
      </c>
      <c r="F379">
        <v>22</v>
      </c>
      <c r="G379">
        <v>12207182</v>
      </c>
      <c r="H379">
        <v>213863522</v>
      </c>
      <c r="I379">
        <v>513701</v>
      </c>
      <c r="J379">
        <v>949380</v>
      </c>
      <c r="K379">
        <v>0</v>
      </c>
      <c r="L379">
        <v>496911</v>
      </c>
      <c r="M379">
        <v>591691</v>
      </c>
      <c r="N379">
        <v>9238164</v>
      </c>
      <c r="O379">
        <v>16993</v>
      </c>
      <c r="P379">
        <v>55068</v>
      </c>
      <c r="Q379">
        <v>0</v>
      </c>
      <c r="R379">
        <v>31129</v>
      </c>
      <c r="S379" t="s">
        <v>1213</v>
      </c>
      <c r="T379" s="4">
        <v>6.9999999999999999E-4</v>
      </c>
      <c r="U379" t="s">
        <v>1214</v>
      </c>
      <c r="V379" s="4">
        <v>7.3000000000000001E-3</v>
      </c>
      <c r="W379" t="s">
        <v>1215</v>
      </c>
      <c r="X379" s="4">
        <v>2.9999999999999997E-4</v>
      </c>
      <c r="Y379" t="s">
        <v>1214</v>
      </c>
      <c r="Z379" s="4">
        <v>1.6999999999999999E-3</v>
      </c>
      <c r="AA379" t="s">
        <v>1216</v>
      </c>
      <c r="AB379" s="4">
        <v>2.9999999999999997E-4</v>
      </c>
      <c r="AC379" t="s">
        <v>1214</v>
      </c>
      <c r="AD379" t="s">
        <v>1241</v>
      </c>
    </row>
    <row r="380" spans="1:30" hidden="1" x14ac:dyDescent="0.55000000000000004">
      <c r="A380">
        <v>6900760093</v>
      </c>
      <c r="B380">
        <v>7</v>
      </c>
      <c r="C380">
        <v>883207</v>
      </c>
      <c r="D380" t="s">
        <v>1212</v>
      </c>
      <c r="E380">
        <v>0.18</v>
      </c>
      <c r="F380">
        <v>22</v>
      </c>
      <c r="G380">
        <v>11875946</v>
      </c>
      <c r="H380">
        <v>214192983</v>
      </c>
      <c r="I380">
        <v>424112</v>
      </c>
      <c r="J380">
        <v>875063</v>
      </c>
      <c r="K380">
        <v>0</v>
      </c>
      <c r="L380">
        <v>429338</v>
      </c>
      <c r="M380">
        <v>614666</v>
      </c>
      <c r="N380">
        <v>9213137</v>
      </c>
      <c r="O380">
        <v>15486</v>
      </c>
      <c r="P380">
        <v>51175</v>
      </c>
      <c r="Q380">
        <v>0</v>
      </c>
      <c r="R380">
        <v>20016</v>
      </c>
      <c r="S380" t="s">
        <v>1213</v>
      </c>
      <c r="T380" s="4">
        <v>0</v>
      </c>
      <c r="U380" t="s">
        <v>1214</v>
      </c>
      <c r="V380" s="4">
        <v>6.7000000000000002E-3</v>
      </c>
      <c r="W380" t="s">
        <v>1215</v>
      </c>
      <c r="X380" s="4">
        <v>1.8E-3</v>
      </c>
      <c r="Y380" t="s">
        <v>1214</v>
      </c>
      <c r="Z380" s="4">
        <v>1.5E-3</v>
      </c>
      <c r="AA380" t="s">
        <v>1216</v>
      </c>
      <c r="AB380" s="4">
        <v>0</v>
      </c>
      <c r="AC380" t="s">
        <v>1214</v>
      </c>
      <c r="AD380" t="s">
        <v>1272</v>
      </c>
    </row>
    <row r="381" spans="1:30" hidden="1" x14ac:dyDescent="0.55000000000000004">
      <c r="A381">
        <v>6900808221</v>
      </c>
      <c r="B381">
        <v>14</v>
      </c>
      <c r="C381">
        <v>883207</v>
      </c>
      <c r="D381" t="s">
        <v>1212</v>
      </c>
      <c r="E381">
        <v>0.18</v>
      </c>
      <c r="F381">
        <v>22</v>
      </c>
      <c r="G381">
        <v>11463226</v>
      </c>
      <c r="H381">
        <v>214614633</v>
      </c>
      <c r="I381">
        <v>469002</v>
      </c>
      <c r="J381">
        <v>862415</v>
      </c>
      <c r="K381">
        <v>0</v>
      </c>
      <c r="L381">
        <v>446069</v>
      </c>
      <c r="M381">
        <v>563735</v>
      </c>
      <c r="N381">
        <v>9265997</v>
      </c>
      <c r="O381">
        <v>11351</v>
      </c>
      <c r="P381">
        <v>42685</v>
      </c>
      <c r="Q381">
        <v>0</v>
      </c>
      <c r="R381">
        <v>23823</v>
      </c>
      <c r="S381" t="s">
        <v>1213</v>
      </c>
      <c r="T381" s="4">
        <v>1E-4</v>
      </c>
      <c r="U381" t="s">
        <v>1214</v>
      </c>
      <c r="V381" s="4">
        <v>5.4000000000000003E-3</v>
      </c>
      <c r="W381" t="s">
        <v>1215</v>
      </c>
      <c r="X381" s="4">
        <v>1E-4</v>
      </c>
      <c r="Y381" t="s">
        <v>1214</v>
      </c>
      <c r="Z381" s="4">
        <v>1.1000000000000001E-3</v>
      </c>
      <c r="AA381" t="s">
        <v>1216</v>
      </c>
      <c r="AB381" s="4">
        <v>0</v>
      </c>
      <c r="AC381" t="s">
        <v>1214</v>
      </c>
      <c r="AD381" t="s">
        <v>1237</v>
      </c>
    </row>
    <row r="382" spans="1:30" hidden="1" x14ac:dyDescent="0.55000000000000004">
      <c r="A382">
        <v>6900820597</v>
      </c>
      <c r="B382">
        <v>15</v>
      </c>
      <c r="C382">
        <v>883207</v>
      </c>
      <c r="D382" t="s">
        <v>1212</v>
      </c>
      <c r="E382">
        <v>0.18</v>
      </c>
      <c r="F382">
        <v>22</v>
      </c>
      <c r="G382">
        <v>11489075</v>
      </c>
      <c r="H382">
        <v>214585877</v>
      </c>
      <c r="I382">
        <v>612406</v>
      </c>
      <c r="J382">
        <v>985569</v>
      </c>
      <c r="K382">
        <v>0</v>
      </c>
      <c r="L382">
        <v>479939</v>
      </c>
      <c r="M382">
        <v>619802</v>
      </c>
      <c r="N382">
        <v>9209619</v>
      </c>
      <c r="O382">
        <v>22328</v>
      </c>
      <c r="P382">
        <v>46324</v>
      </c>
      <c r="Q382">
        <v>0</v>
      </c>
      <c r="R382">
        <v>18272</v>
      </c>
      <c r="S382" t="s">
        <v>1213</v>
      </c>
      <c r="T382" s="4">
        <v>1.2999999999999999E-3</v>
      </c>
      <c r="U382" t="s">
        <v>1214</v>
      </c>
      <c r="V382" s="4">
        <v>6.8999999999999999E-3</v>
      </c>
      <c r="W382" t="s">
        <v>1215</v>
      </c>
      <c r="X382" s="4">
        <v>8.0000000000000004E-4</v>
      </c>
      <c r="Y382" t="s">
        <v>1214</v>
      </c>
      <c r="Z382" s="4">
        <v>2.2000000000000001E-3</v>
      </c>
      <c r="AA382" t="s">
        <v>1216</v>
      </c>
      <c r="AB382" s="4">
        <v>5.0000000000000001E-4</v>
      </c>
      <c r="AC382" t="s">
        <v>1214</v>
      </c>
      <c r="AD382" t="s">
        <v>1294</v>
      </c>
    </row>
    <row r="383" spans="1:30" hidden="1" x14ac:dyDescent="0.55000000000000004">
      <c r="A383">
        <v>6900834919</v>
      </c>
      <c r="B383">
        <v>16</v>
      </c>
      <c r="C383">
        <v>883208</v>
      </c>
      <c r="D383" t="s">
        <v>1212</v>
      </c>
      <c r="E383">
        <v>0.18</v>
      </c>
      <c r="F383">
        <v>22</v>
      </c>
      <c r="G383">
        <v>11327625</v>
      </c>
      <c r="H383">
        <v>214744847</v>
      </c>
      <c r="I383">
        <v>443959</v>
      </c>
      <c r="J383">
        <v>902115</v>
      </c>
      <c r="K383">
        <v>0</v>
      </c>
      <c r="L383">
        <v>453876</v>
      </c>
      <c r="M383">
        <v>564233</v>
      </c>
      <c r="N383">
        <v>9265576</v>
      </c>
      <c r="O383">
        <v>12668</v>
      </c>
      <c r="P383">
        <v>50054</v>
      </c>
      <c r="Q383">
        <v>0</v>
      </c>
      <c r="R383">
        <v>21012</v>
      </c>
      <c r="S383" t="s">
        <v>1213</v>
      </c>
      <c r="T383" s="4">
        <v>2.0000000000000001E-4</v>
      </c>
      <c r="U383" t="s">
        <v>1214</v>
      </c>
      <c r="V383" s="4">
        <v>6.3E-3</v>
      </c>
      <c r="W383" t="s">
        <v>1215</v>
      </c>
      <c r="X383" s="4">
        <v>0</v>
      </c>
      <c r="Y383" t="s">
        <v>1214</v>
      </c>
      <c r="Z383" s="4">
        <v>1.1999999999999999E-3</v>
      </c>
      <c r="AA383" t="s">
        <v>1216</v>
      </c>
      <c r="AB383" s="4">
        <v>1E-4</v>
      </c>
      <c r="AC383" t="s">
        <v>1214</v>
      </c>
      <c r="AD383" t="s">
        <v>1243</v>
      </c>
    </row>
    <row r="384" spans="1:30" hidden="1" x14ac:dyDescent="0.55000000000000004">
      <c r="A384">
        <v>6900914462</v>
      </c>
      <c r="B384">
        <v>10</v>
      </c>
      <c r="C384">
        <v>883207</v>
      </c>
      <c r="D384" t="s">
        <v>1212</v>
      </c>
      <c r="E384">
        <v>0.18</v>
      </c>
      <c r="F384">
        <v>22</v>
      </c>
      <c r="G384">
        <v>11790850</v>
      </c>
      <c r="H384">
        <v>214286216</v>
      </c>
      <c r="I384">
        <v>471737</v>
      </c>
      <c r="J384">
        <v>923305</v>
      </c>
      <c r="K384">
        <v>0</v>
      </c>
      <c r="L384">
        <v>456925</v>
      </c>
      <c r="M384">
        <v>601958</v>
      </c>
      <c r="N384">
        <v>9227662</v>
      </c>
      <c r="O384">
        <v>22778</v>
      </c>
      <c r="P384">
        <v>47679</v>
      </c>
      <c r="Q384">
        <v>0</v>
      </c>
      <c r="R384">
        <v>25116</v>
      </c>
      <c r="S384" t="s">
        <v>1213</v>
      </c>
      <c r="T384" s="4">
        <v>4.0000000000000002E-4</v>
      </c>
      <c r="U384" t="s">
        <v>1214</v>
      </c>
      <c r="V384" s="4">
        <v>7.1000000000000004E-3</v>
      </c>
      <c r="W384" t="s">
        <v>1215</v>
      </c>
      <c r="X384" s="4">
        <v>1E-4</v>
      </c>
      <c r="Y384" t="s">
        <v>1214</v>
      </c>
      <c r="Z384" s="4">
        <v>2.3E-3</v>
      </c>
      <c r="AA384" t="s">
        <v>1216</v>
      </c>
      <c r="AB384" s="4">
        <v>2.0000000000000001E-4</v>
      </c>
      <c r="AC384" t="s">
        <v>1214</v>
      </c>
      <c r="AD384" t="s">
        <v>1290</v>
      </c>
    </row>
    <row r="385" spans="1:30" hidden="1" x14ac:dyDescent="0.55000000000000004">
      <c r="A385">
        <v>6900952214</v>
      </c>
      <c r="B385">
        <v>12</v>
      </c>
      <c r="C385">
        <v>883207</v>
      </c>
      <c r="D385" t="s">
        <v>1212</v>
      </c>
      <c r="E385">
        <v>0.18</v>
      </c>
      <c r="F385">
        <v>22</v>
      </c>
      <c r="G385">
        <v>9191162</v>
      </c>
      <c r="H385">
        <v>216893078</v>
      </c>
      <c r="I385">
        <v>371418</v>
      </c>
      <c r="J385">
        <v>815246</v>
      </c>
      <c r="K385">
        <v>0</v>
      </c>
      <c r="L385">
        <v>432406</v>
      </c>
      <c r="M385">
        <v>602776</v>
      </c>
      <c r="N385">
        <v>9226891</v>
      </c>
      <c r="O385">
        <v>18067</v>
      </c>
      <c r="P385">
        <v>46057</v>
      </c>
      <c r="Q385">
        <v>0</v>
      </c>
      <c r="R385">
        <v>21412</v>
      </c>
      <c r="S385" t="s">
        <v>1213</v>
      </c>
      <c r="T385" s="4">
        <v>1.4E-3</v>
      </c>
      <c r="U385" t="s">
        <v>1214</v>
      </c>
      <c r="V385" s="4">
        <v>6.4999999999999997E-3</v>
      </c>
      <c r="W385" t="s">
        <v>1215</v>
      </c>
      <c r="X385" s="4">
        <v>1.6000000000000001E-3</v>
      </c>
      <c r="Y385" t="s">
        <v>1214</v>
      </c>
      <c r="Z385" s="4">
        <v>1.8E-3</v>
      </c>
      <c r="AA385" t="s">
        <v>1216</v>
      </c>
      <c r="AB385" s="4">
        <v>1.6999999999999999E-3</v>
      </c>
      <c r="AC385" t="s">
        <v>1214</v>
      </c>
      <c r="AD385" t="s">
        <v>1239</v>
      </c>
    </row>
    <row r="386" spans="1:30" hidden="1" x14ac:dyDescent="0.55000000000000004">
      <c r="A386">
        <v>6901066361</v>
      </c>
      <c r="B386">
        <v>9</v>
      </c>
      <c r="C386">
        <v>883207</v>
      </c>
      <c r="D386" t="s">
        <v>1212</v>
      </c>
      <c r="E386">
        <v>0.18</v>
      </c>
      <c r="F386">
        <v>22</v>
      </c>
      <c r="G386">
        <v>11719962</v>
      </c>
      <c r="H386">
        <v>214355990</v>
      </c>
      <c r="I386">
        <v>554473</v>
      </c>
      <c r="J386">
        <v>925674</v>
      </c>
      <c r="K386">
        <v>0</v>
      </c>
      <c r="L386">
        <v>464949</v>
      </c>
      <c r="M386">
        <v>584221</v>
      </c>
      <c r="N386">
        <v>9243675</v>
      </c>
      <c r="O386">
        <v>13157</v>
      </c>
      <c r="P386">
        <v>51657</v>
      </c>
      <c r="Q386">
        <v>0</v>
      </c>
      <c r="R386">
        <v>27596</v>
      </c>
      <c r="S386" t="s">
        <v>1213</v>
      </c>
      <c r="T386" s="4">
        <v>8.0000000000000004E-4</v>
      </c>
      <c r="U386" t="s">
        <v>1214</v>
      </c>
      <c r="V386" s="4">
        <v>6.4999999999999997E-3</v>
      </c>
      <c r="W386" t="s">
        <v>1215</v>
      </c>
      <c r="X386" s="4">
        <v>5.0000000000000001E-4</v>
      </c>
      <c r="Y386" t="s">
        <v>1214</v>
      </c>
      <c r="Z386" s="4">
        <v>1.2999999999999999E-3</v>
      </c>
      <c r="AA386" t="s">
        <v>1216</v>
      </c>
      <c r="AB386" s="4">
        <v>2.0000000000000001E-4</v>
      </c>
      <c r="AC386" t="s">
        <v>1214</v>
      </c>
      <c r="AD386" t="s">
        <v>1272</v>
      </c>
    </row>
    <row r="387" spans="1:30" hidden="1" x14ac:dyDescent="0.55000000000000004">
      <c r="A387">
        <v>6901242340</v>
      </c>
      <c r="B387">
        <v>13</v>
      </c>
      <c r="C387">
        <v>883207</v>
      </c>
      <c r="D387" t="s">
        <v>1212</v>
      </c>
      <c r="E387">
        <v>0.18</v>
      </c>
      <c r="F387">
        <v>22</v>
      </c>
      <c r="G387">
        <v>12147097</v>
      </c>
      <c r="H387">
        <v>213924093</v>
      </c>
      <c r="I387">
        <v>732429</v>
      </c>
      <c r="J387">
        <v>1075512</v>
      </c>
      <c r="K387">
        <v>0</v>
      </c>
      <c r="L387">
        <v>505564</v>
      </c>
      <c r="M387">
        <v>593097</v>
      </c>
      <c r="N387">
        <v>9236712</v>
      </c>
      <c r="O387">
        <v>17647</v>
      </c>
      <c r="P387">
        <v>46098</v>
      </c>
      <c r="Q387">
        <v>0</v>
      </c>
      <c r="R387">
        <v>20845</v>
      </c>
      <c r="S387" t="s">
        <v>1213</v>
      </c>
      <c r="T387" s="4">
        <v>2.9999999999999997E-4</v>
      </c>
      <c r="U387" t="s">
        <v>1214</v>
      </c>
      <c r="V387" s="4">
        <v>6.4000000000000003E-3</v>
      </c>
      <c r="W387" t="s">
        <v>1215</v>
      </c>
      <c r="X387" s="4">
        <v>1.2999999999999999E-3</v>
      </c>
      <c r="Y387" t="s">
        <v>1214</v>
      </c>
      <c r="Z387" s="4">
        <v>1.6999999999999999E-3</v>
      </c>
      <c r="AA387" t="s">
        <v>1216</v>
      </c>
      <c r="AB387" s="4">
        <v>8.9999999999999998E-4</v>
      </c>
      <c r="AC387" t="s">
        <v>1214</v>
      </c>
      <c r="AD387" t="s">
        <v>1239</v>
      </c>
    </row>
    <row r="388" spans="1:30" hidden="1" x14ac:dyDescent="0.55000000000000004">
      <c r="A388">
        <v>6901257892</v>
      </c>
      <c r="B388">
        <v>3</v>
      </c>
      <c r="C388">
        <v>883207</v>
      </c>
      <c r="D388" t="s">
        <v>1212</v>
      </c>
      <c r="E388">
        <v>0.18</v>
      </c>
      <c r="F388">
        <v>22</v>
      </c>
      <c r="G388">
        <v>12357316</v>
      </c>
      <c r="H388">
        <v>213720745</v>
      </c>
      <c r="I388">
        <v>652224</v>
      </c>
      <c r="J388">
        <v>1019530</v>
      </c>
      <c r="K388">
        <v>0</v>
      </c>
      <c r="L388">
        <v>482469</v>
      </c>
      <c r="M388">
        <v>593152</v>
      </c>
      <c r="N388">
        <v>9236824</v>
      </c>
      <c r="O388">
        <v>13941</v>
      </c>
      <c r="P388">
        <v>49943</v>
      </c>
      <c r="Q388">
        <v>0</v>
      </c>
      <c r="R388">
        <v>26429</v>
      </c>
      <c r="S388" t="s">
        <v>1213</v>
      </c>
      <c r="T388" s="4">
        <v>1.6000000000000001E-3</v>
      </c>
      <c r="U388" t="s">
        <v>1214</v>
      </c>
      <c r="V388" s="4">
        <v>6.4000000000000003E-3</v>
      </c>
      <c r="W388" t="s">
        <v>1215</v>
      </c>
      <c r="X388" s="4">
        <v>8.9999999999999998E-4</v>
      </c>
      <c r="Y388" t="s">
        <v>1214</v>
      </c>
      <c r="Z388" s="4">
        <v>1.4E-3</v>
      </c>
      <c r="AA388" t="s">
        <v>1216</v>
      </c>
      <c r="AB388" s="4">
        <v>6.9999999999999999E-4</v>
      </c>
      <c r="AC388" t="s">
        <v>1214</v>
      </c>
      <c r="AD388" t="s">
        <v>1243</v>
      </c>
    </row>
    <row r="389" spans="1:30" hidden="1" x14ac:dyDescent="0.55000000000000004">
      <c r="A389">
        <v>6902548385</v>
      </c>
      <c r="B389">
        <v>11</v>
      </c>
      <c r="C389">
        <v>883207</v>
      </c>
      <c r="D389" t="s">
        <v>1212</v>
      </c>
      <c r="E389">
        <v>0.18</v>
      </c>
      <c r="F389">
        <v>22</v>
      </c>
      <c r="G389">
        <v>11097037</v>
      </c>
      <c r="H389">
        <v>214979345</v>
      </c>
      <c r="I389">
        <v>435674</v>
      </c>
      <c r="J389">
        <v>884336</v>
      </c>
      <c r="K389">
        <v>0</v>
      </c>
      <c r="L389">
        <v>442000</v>
      </c>
      <c r="M389">
        <v>591446</v>
      </c>
      <c r="N389">
        <v>9238390</v>
      </c>
      <c r="O389">
        <v>16507</v>
      </c>
      <c r="P389">
        <v>46132</v>
      </c>
      <c r="Q389">
        <v>0</v>
      </c>
      <c r="R389">
        <v>17754</v>
      </c>
      <c r="S389" t="s">
        <v>1213</v>
      </c>
      <c r="T389" s="4">
        <v>1E-4</v>
      </c>
      <c r="U389" t="s">
        <v>1214</v>
      </c>
      <c r="V389" s="4">
        <v>6.3E-3</v>
      </c>
      <c r="W389" t="s">
        <v>1215</v>
      </c>
      <c r="X389" s="4">
        <v>0</v>
      </c>
      <c r="Y389" t="s">
        <v>1214</v>
      </c>
      <c r="Z389" s="4">
        <v>1.6000000000000001E-3</v>
      </c>
      <c r="AA389" t="s">
        <v>1216</v>
      </c>
      <c r="AB389" s="4">
        <v>1E-4</v>
      </c>
      <c r="AC389" t="s">
        <v>1214</v>
      </c>
      <c r="AD389" t="s">
        <v>1239</v>
      </c>
    </row>
    <row r="390" spans="1:30" hidden="1" x14ac:dyDescent="0.55000000000000004">
      <c r="A390">
        <v>6902705510</v>
      </c>
      <c r="B390">
        <v>4</v>
      </c>
      <c r="C390">
        <v>883207</v>
      </c>
      <c r="D390" t="s">
        <v>1212</v>
      </c>
      <c r="E390">
        <v>0.18</v>
      </c>
      <c r="F390">
        <v>22</v>
      </c>
      <c r="G390">
        <v>8794028</v>
      </c>
      <c r="H390">
        <v>217272879</v>
      </c>
      <c r="I390">
        <v>351356</v>
      </c>
      <c r="J390">
        <v>793531</v>
      </c>
      <c r="K390">
        <v>0</v>
      </c>
      <c r="L390">
        <v>405684</v>
      </c>
      <c r="M390">
        <v>560782</v>
      </c>
      <c r="N390">
        <v>9268802</v>
      </c>
      <c r="O390">
        <v>12287</v>
      </c>
      <c r="P390">
        <v>43586</v>
      </c>
      <c r="Q390">
        <v>0</v>
      </c>
      <c r="R390">
        <v>22305</v>
      </c>
      <c r="S390" t="s">
        <v>1213</v>
      </c>
      <c r="T390" s="4">
        <v>1.1999999999999999E-3</v>
      </c>
      <c r="U390" t="s">
        <v>1214</v>
      </c>
      <c r="V390" s="4">
        <v>5.5999999999999999E-3</v>
      </c>
      <c r="W390" t="s">
        <v>1215</v>
      </c>
      <c r="X390" s="4">
        <v>1.5E-3</v>
      </c>
      <c r="Y390" t="s">
        <v>1214</v>
      </c>
      <c r="Z390" s="4">
        <v>1.1999999999999999E-3</v>
      </c>
      <c r="AA390" t="s">
        <v>1216</v>
      </c>
      <c r="AB390" s="4">
        <v>1.6000000000000001E-3</v>
      </c>
      <c r="AC390" t="s">
        <v>1214</v>
      </c>
      <c r="AD390" t="s">
        <v>1293</v>
      </c>
    </row>
    <row r="391" spans="1:30" hidden="1" x14ac:dyDescent="0.55000000000000004">
      <c r="A391">
        <v>6903073204</v>
      </c>
      <c r="B391">
        <v>5</v>
      </c>
      <c r="C391">
        <v>883207</v>
      </c>
      <c r="D391" t="s">
        <v>1212</v>
      </c>
      <c r="E391">
        <v>0.18</v>
      </c>
      <c r="F391">
        <v>22</v>
      </c>
      <c r="G391">
        <v>11107220</v>
      </c>
      <c r="H391">
        <v>214969559</v>
      </c>
      <c r="I391">
        <v>530361</v>
      </c>
      <c r="J391">
        <v>943855</v>
      </c>
      <c r="K391">
        <v>0</v>
      </c>
      <c r="L391">
        <v>484615</v>
      </c>
      <c r="M391">
        <v>558831</v>
      </c>
      <c r="N391">
        <v>9270789</v>
      </c>
      <c r="O391">
        <v>13911</v>
      </c>
      <c r="P391">
        <v>45959</v>
      </c>
      <c r="Q391">
        <v>0</v>
      </c>
      <c r="R391">
        <v>27073</v>
      </c>
      <c r="S391" t="s">
        <v>1213</v>
      </c>
      <c r="T391" s="4">
        <v>8.0000000000000004E-4</v>
      </c>
      <c r="U391" t="s">
        <v>1214</v>
      </c>
      <c r="V391" s="4">
        <v>6.0000000000000001E-3</v>
      </c>
      <c r="W391" t="s">
        <v>1215</v>
      </c>
      <c r="X391" s="4">
        <v>4.0000000000000002E-4</v>
      </c>
      <c r="Y391" t="s">
        <v>1214</v>
      </c>
      <c r="Z391" s="4">
        <v>1.4E-3</v>
      </c>
      <c r="AA391" t="s">
        <v>1216</v>
      </c>
      <c r="AB391" s="4">
        <v>2.9999999999999997E-4</v>
      </c>
      <c r="AC391" t="s">
        <v>1214</v>
      </c>
      <c r="AD391" t="s">
        <v>1239</v>
      </c>
    </row>
    <row r="392" spans="1:30" hidden="1" x14ac:dyDescent="0.55000000000000004">
      <c r="A392">
        <v>6903171030</v>
      </c>
      <c r="B392">
        <v>17</v>
      </c>
      <c r="C392">
        <v>883208</v>
      </c>
      <c r="D392" t="s">
        <v>1212</v>
      </c>
      <c r="E392">
        <v>0.18</v>
      </c>
      <c r="F392">
        <v>22</v>
      </c>
      <c r="G392">
        <v>11263259</v>
      </c>
      <c r="H392">
        <v>214816934</v>
      </c>
      <c r="I392">
        <v>460458</v>
      </c>
      <c r="J392">
        <v>882686</v>
      </c>
      <c r="K392">
        <v>0</v>
      </c>
      <c r="L392">
        <v>456096</v>
      </c>
      <c r="M392">
        <v>579036</v>
      </c>
      <c r="N392">
        <v>9250483</v>
      </c>
      <c r="O392">
        <v>18993</v>
      </c>
      <c r="P392">
        <v>38914</v>
      </c>
      <c r="Q392">
        <v>0</v>
      </c>
      <c r="R392">
        <v>15709</v>
      </c>
      <c r="S392" t="s">
        <v>1213</v>
      </c>
      <c r="T392" s="4">
        <v>2.0000000000000001E-4</v>
      </c>
      <c r="U392" t="s">
        <v>1214</v>
      </c>
      <c r="V392" s="4">
        <v>5.7999999999999996E-3</v>
      </c>
      <c r="W392" t="s">
        <v>1215</v>
      </c>
      <c r="X392" s="4">
        <v>1E-4</v>
      </c>
      <c r="Y392" t="s">
        <v>1214</v>
      </c>
      <c r="Z392" s="4">
        <v>1.9E-3</v>
      </c>
      <c r="AA392" t="s">
        <v>1216</v>
      </c>
      <c r="AB392" s="4">
        <v>1E-4</v>
      </c>
      <c r="AC392" t="s">
        <v>1214</v>
      </c>
      <c r="AD392" t="s">
        <v>1254</v>
      </c>
    </row>
  </sheetData>
  <autoFilter ref="A1:AD392" xr:uid="{00000000-0009-0000-0000-000002000000}">
    <filterColumn colId="1">
      <filters>
        <filter val="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78"/>
  <sheetViews>
    <sheetView tabSelected="1" topLeftCell="A28" workbookViewId="0">
      <selection activeCell="F38" sqref="F38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7" customFormat="1" x14ac:dyDescent="0.55000000000000004">
      <c r="A1" s="15"/>
      <c r="C1" s="19" t="s">
        <v>1328</v>
      </c>
      <c r="D1" s="19"/>
      <c r="E1" s="19"/>
      <c r="F1" s="19"/>
      <c r="H1" s="20"/>
      <c r="I1" s="20"/>
      <c r="J1" s="20"/>
      <c r="K1" s="20"/>
      <c r="L1" s="21"/>
      <c r="N1" s="22"/>
      <c r="O1" s="23"/>
      <c r="P1" s="23"/>
      <c r="R1" s="24"/>
      <c r="S1" s="24"/>
      <c r="T1" s="24"/>
      <c r="U1" s="24"/>
      <c r="V1" s="16"/>
    </row>
    <row r="2" spans="1:22" s="7" customFormat="1" x14ac:dyDescent="0.55000000000000004">
      <c r="A2" s="15"/>
      <c r="C2" s="7" t="s">
        <v>1327</v>
      </c>
      <c r="D2" s="7" t="s">
        <v>1326</v>
      </c>
      <c r="E2" s="7" t="s">
        <v>1325</v>
      </c>
      <c r="F2" s="7" t="s">
        <v>1324</v>
      </c>
      <c r="H2" s="20" t="s">
        <v>1323</v>
      </c>
      <c r="I2" s="20"/>
      <c r="J2" s="20"/>
      <c r="K2" s="20"/>
      <c r="L2" s="21"/>
      <c r="N2" s="22" t="s">
        <v>1322</v>
      </c>
      <c r="O2" s="23"/>
      <c r="P2" s="23"/>
      <c r="R2" s="25" t="s">
        <v>1321</v>
      </c>
      <c r="S2" s="26"/>
      <c r="T2" s="26"/>
      <c r="U2" s="26"/>
      <c r="V2" s="14"/>
    </row>
    <row r="3" spans="1:22" ht="15.75" customHeight="1" x14ac:dyDescent="0.55000000000000004">
      <c r="A3" s="27" t="s">
        <v>1344</v>
      </c>
      <c r="B3">
        <v>5</v>
      </c>
      <c r="C3" s="18">
        <v>190590</v>
      </c>
      <c r="D3" s="18">
        <v>9639631</v>
      </c>
      <c r="E3" s="18">
        <v>25231</v>
      </c>
      <c r="F3" s="18">
        <v>96980</v>
      </c>
      <c r="G3" t="s">
        <v>1319</v>
      </c>
      <c r="H3" s="8" t="s">
        <v>1307</v>
      </c>
      <c r="I3" s="8" t="s">
        <v>1308</v>
      </c>
      <c r="J3" s="8" t="s">
        <v>1318</v>
      </c>
      <c r="K3" s="8" t="s">
        <v>1317</v>
      </c>
      <c r="L3" s="8" t="s">
        <v>1316</v>
      </c>
      <c r="M3" s="8" t="s">
        <v>1319</v>
      </c>
      <c r="N3" s="13" t="s">
        <v>1318</v>
      </c>
      <c r="O3" s="13" t="s">
        <v>1317</v>
      </c>
      <c r="P3" s="12" t="s">
        <v>1316</v>
      </c>
      <c r="Q3" s="8"/>
      <c r="R3" s="8" t="s">
        <v>1307</v>
      </c>
      <c r="S3" s="8" t="s">
        <v>1308</v>
      </c>
      <c r="T3" s="8" t="s">
        <v>1318</v>
      </c>
      <c r="U3" s="8" t="s">
        <v>1317</v>
      </c>
      <c r="V3" s="8" t="s">
        <v>1316</v>
      </c>
    </row>
    <row r="4" spans="1:22" x14ac:dyDescent="0.55000000000000004">
      <c r="A4" s="27"/>
      <c r="B4">
        <v>10</v>
      </c>
      <c r="C4" s="18">
        <v>626944</v>
      </c>
      <c r="D4" s="18">
        <v>19032715</v>
      </c>
      <c r="E4" s="18">
        <v>52052</v>
      </c>
      <c r="F4" s="18">
        <v>142783</v>
      </c>
      <c r="G4">
        <v>10</v>
      </c>
      <c r="H4" s="9">
        <f t="shared" ref="H4:H25" si="0">(C4-C3)*0.33*3/32768/300</f>
        <v>4.3944342041015626E-2</v>
      </c>
      <c r="I4" s="9">
        <f t="shared" ref="I4:I24" si="1">(D4-D3)*0.0011*3/327680/30</f>
        <v>3.1531959228515627E-3</v>
      </c>
      <c r="J4" s="9">
        <f t="shared" ref="J4:J24" si="2">(E4-E3)*17.4*3/327680/30</f>
        <v>0.14242108154296876</v>
      </c>
      <c r="K4" s="9">
        <f t="shared" ref="K4:K25" si="3">(F4-F3)*18.8*3/327680/30</f>
        <v>0.2627857666015625</v>
      </c>
      <c r="L4" s="9">
        <f t="shared" ref="L4:L25" si="4">SUM(H4:K4)</f>
        <v>0.45230438610839846</v>
      </c>
      <c r="M4">
        <v>10</v>
      </c>
      <c r="N4" s="11">
        <f t="shared" ref="N4:N25" si="5">(E4-E3)/(C4-C3+D4-D3)</f>
        <v>2.7286402335515011E-3</v>
      </c>
      <c r="O4" s="11">
        <f t="shared" ref="O4:O25" si="6">(F4-F3)/(C4-C3+D4-D3)</f>
        <v>4.6597781073546623E-3</v>
      </c>
      <c r="P4" s="10">
        <f t="shared" ref="P4:P25" si="7">SUM(N4:O4)</f>
        <v>7.3884183409061634E-3</v>
      </c>
      <c r="Q4">
        <v>10</v>
      </c>
      <c r="R4" s="9">
        <f t="shared" ref="R4:R25" si="8">(C4-C$3)*0.33*3/32768</f>
        <v>13.183302612304688</v>
      </c>
      <c r="S4" s="9">
        <f t="shared" ref="S4:S25" si="9">(D4-D$3)*0.0011*3/32768</f>
        <v>0.94595877685546881</v>
      </c>
      <c r="T4" s="9">
        <f t="shared" ref="T4:T25" si="10">(E4-E$3)*17.4*3/32768</f>
        <v>42.726324462890624</v>
      </c>
      <c r="U4" s="9">
        <f t="shared" ref="U4:U25" si="11">(E4-E$3)*18.8*3/32768</f>
        <v>46.164074707031254</v>
      </c>
      <c r="V4" s="9">
        <f t="shared" ref="V4:V25" si="12">SUM(R4:U4)</f>
        <v>103.01966055908204</v>
      </c>
    </row>
    <row r="5" spans="1:22" x14ac:dyDescent="0.55000000000000004">
      <c r="A5" s="27"/>
      <c r="B5">
        <v>15</v>
      </c>
      <c r="C5" s="18">
        <v>990599</v>
      </c>
      <c r="D5" s="18">
        <v>28498247</v>
      </c>
      <c r="E5" s="18">
        <v>53943</v>
      </c>
      <c r="F5" s="18">
        <v>155068</v>
      </c>
      <c r="G5">
        <v>15</v>
      </c>
      <c r="H5" s="9">
        <f t="shared" si="0"/>
        <v>3.6622970581054688E-2</v>
      </c>
      <c r="I5" s="9">
        <f t="shared" si="1"/>
        <v>3.1775162353515629E-3</v>
      </c>
      <c r="J5" s="9">
        <f t="shared" si="2"/>
        <v>1.0041320800781248E-2</v>
      </c>
      <c r="K5" s="9">
        <f t="shared" si="3"/>
        <v>7.0482788085937498E-2</v>
      </c>
      <c r="L5" s="9">
        <f t="shared" si="4"/>
        <v>0.120324595703125</v>
      </c>
      <c r="M5">
        <v>15</v>
      </c>
      <c r="N5" s="11">
        <f t="shared" si="5"/>
        <v>1.923862065092464E-4</v>
      </c>
      <c r="O5" s="11">
        <f t="shared" si="6"/>
        <v>1.2498490465182928E-3</v>
      </c>
      <c r="P5" s="10">
        <f t="shared" si="7"/>
        <v>1.4422352530275393E-3</v>
      </c>
      <c r="Q5">
        <v>15</v>
      </c>
      <c r="R5" s="9">
        <f t="shared" si="8"/>
        <v>24.170193786621098</v>
      </c>
      <c r="S5" s="9">
        <f t="shared" si="9"/>
        <v>1.8992136474609378</v>
      </c>
      <c r="T5" s="9">
        <f t="shared" si="10"/>
        <v>45.738720703124997</v>
      </c>
      <c r="U5" s="9">
        <f t="shared" si="11"/>
        <v>49.418847656249994</v>
      </c>
      <c r="V5" s="9">
        <f t="shared" si="12"/>
        <v>121.22697579345703</v>
      </c>
    </row>
    <row r="6" spans="1:22" x14ac:dyDescent="0.55000000000000004">
      <c r="A6" s="27"/>
      <c r="B6">
        <v>20</v>
      </c>
      <c r="C6" s="18">
        <v>1553862</v>
      </c>
      <c r="D6" s="18">
        <v>37762716</v>
      </c>
      <c r="E6" s="18">
        <v>165640</v>
      </c>
      <c r="F6" s="18">
        <v>214187</v>
      </c>
      <c r="G6">
        <v>20</v>
      </c>
      <c r="H6" s="9">
        <f t="shared" si="0"/>
        <v>5.6725094604492189E-2</v>
      </c>
      <c r="I6" s="9">
        <f t="shared" si="1"/>
        <v>3.110020721435547E-3</v>
      </c>
      <c r="J6" s="9">
        <f t="shared" si="2"/>
        <v>0.5931176147460937</v>
      </c>
      <c r="K6" s="9">
        <f t="shared" si="3"/>
        <v>0.33918371582031248</v>
      </c>
      <c r="L6" s="9">
        <f t="shared" si="4"/>
        <v>0.99213644589233396</v>
      </c>
      <c r="M6">
        <v>20</v>
      </c>
      <c r="N6" s="11">
        <f t="shared" si="5"/>
        <v>1.1365491041066239E-2</v>
      </c>
      <c r="O6" s="11">
        <f t="shared" si="6"/>
        <v>6.0155283029695965E-3</v>
      </c>
      <c r="P6" s="10">
        <f t="shared" si="7"/>
        <v>1.7381019344035836E-2</v>
      </c>
      <c r="Q6">
        <v>20</v>
      </c>
      <c r="R6" s="9">
        <f t="shared" si="8"/>
        <v>41.187722167968751</v>
      </c>
      <c r="S6" s="9">
        <f t="shared" si="9"/>
        <v>2.8322198638916016</v>
      </c>
      <c r="T6" s="9">
        <f t="shared" si="10"/>
        <v>223.67400512695309</v>
      </c>
      <c r="U6" s="9">
        <f t="shared" si="11"/>
        <v>241.67076416015627</v>
      </c>
      <c r="V6" s="9">
        <f t="shared" si="12"/>
        <v>509.36471131896974</v>
      </c>
    </row>
    <row r="7" spans="1:22" x14ac:dyDescent="0.55000000000000004">
      <c r="A7" s="27"/>
      <c r="B7">
        <v>25</v>
      </c>
      <c r="C7" s="18">
        <v>2037566</v>
      </c>
      <c r="D7" s="18">
        <v>47106789</v>
      </c>
      <c r="E7" s="18">
        <v>198856</v>
      </c>
      <c r="F7" s="18">
        <v>235704</v>
      </c>
      <c r="G7">
        <v>25</v>
      </c>
      <c r="H7" s="9">
        <f t="shared" si="0"/>
        <v>4.8712866210937504E-2</v>
      </c>
      <c r="I7" s="9">
        <f t="shared" si="1"/>
        <v>3.1367432556152347E-3</v>
      </c>
      <c r="J7" s="9">
        <f t="shared" si="2"/>
        <v>0.17637890624999997</v>
      </c>
      <c r="K7" s="9">
        <f t="shared" si="3"/>
        <v>0.12344958496093751</v>
      </c>
      <c r="L7" s="9">
        <f t="shared" si="4"/>
        <v>0.35167810067749022</v>
      </c>
      <c r="M7">
        <v>25</v>
      </c>
      <c r="N7" s="11">
        <f t="shared" si="5"/>
        <v>3.3798080684980946E-3</v>
      </c>
      <c r="O7" s="11">
        <f t="shared" si="6"/>
        <v>2.1894066175901223E-3</v>
      </c>
      <c r="P7" s="10">
        <f t="shared" si="7"/>
        <v>5.5692146860882169E-3</v>
      </c>
      <c r="Q7">
        <v>25</v>
      </c>
      <c r="R7" s="9">
        <f t="shared" si="8"/>
        <v>55.801582031250007</v>
      </c>
      <c r="S7" s="9">
        <f t="shared" si="9"/>
        <v>3.773242840576172</v>
      </c>
      <c r="T7" s="9">
        <f t="shared" si="10"/>
        <v>276.58767700195307</v>
      </c>
      <c r="U7" s="9">
        <f t="shared" si="11"/>
        <v>298.84185791015625</v>
      </c>
      <c r="V7" s="9">
        <f t="shared" si="12"/>
        <v>635.00435978393557</v>
      </c>
    </row>
    <row r="8" spans="1:22" x14ac:dyDescent="0.55000000000000004">
      <c r="A8" s="27"/>
      <c r="B8">
        <v>30</v>
      </c>
      <c r="C8" s="18">
        <v>2463419</v>
      </c>
      <c r="D8" s="18">
        <v>56508774</v>
      </c>
      <c r="E8" s="18">
        <v>200752</v>
      </c>
      <c r="F8" s="18">
        <v>248001</v>
      </c>
      <c r="G8">
        <v>30</v>
      </c>
      <c r="H8" s="9">
        <f t="shared" si="0"/>
        <v>4.2886807250976572E-2</v>
      </c>
      <c r="I8" s="9">
        <f t="shared" si="1"/>
        <v>3.1561839294433599E-3</v>
      </c>
      <c r="J8" s="9">
        <f t="shared" si="2"/>
        <v>1.0067871093749998E-2</v>
      </c>
      <c r="K8" s="9">
        <f t="shared" si="3"/>
        <v>7.0551635742187507E-2</v>
      </c>
      <c r="L8" s="9">
        <f t="shared" si="4"/>
        <v>0.12666249801635743</v>
      </c>
      <c r="M8">
        <v>30</v>
      </c>
      <c r="N8" s="11">
        <f t="shared" si="5"/>
        <v>1.9292137294082382E-4</v>
      </c>
      <c r="O8" s="11">
        <f t="shared" si="6"/>
        <v>1.2512416260829697E-3</v>
      </c>
      <c r="P8" s="10">
        <f t="shared" si="7"/>
        <v>1.4441629990237935E-3</v>
      </c>
      <c r="Q8">
        <v>30</v>
      </c>
      <c r="R8" s="9">
        <f t="shared" si="8"/>
        <v>68.667624206542968</v>
      </c>
      <c r="S8" s="9">
        <f t="shared" si="9"/>
        <v>4.7200980194091802</v>
      </c>
      <c r="T8" s="9">
        <f t="shared" si="10"/>
        <v>279.6080383300781</v>
      </c>
      <c r="U8" s="9">
        <f t="shared" si="11"/>
        <v>302.10523681640626</v>
      </c>
      <c r="V8" s="9">
        <f t="shared" si="12"/>
        <v>655.1009973724365</v>
      </c>
    </row>
    <row r="9" spans="1:22" x14ac:dyDescent="0.55000000000000004">
      <c r="B9">
        <v>35</v>
      </c>
      <c r="C9" s="17">
        <v>2966657</v>
      </c>
      <c r="D9" s="17">
        <v>65835660</v>
      </c>
      <c r="E9" s="17">
        <v>222613</v>
      </c>
      <c r="F9" s="17">
        <v>266342</v>
      </c>
      <c r="G9">
        <v>35</v>
      </c>
      <c r="H9" s="9">
        <f t="shared" si="0"/>
        <v>5.0680096435546877E-2</v>
      </c>
      <c r="I9" s="9">
        <f t="shared" si="1"/>
        <v>3.130973693847656E-3</v>
      </c>
      <c r="J9" s="9">
        <f t="shared" si="2"/>
        <v>0.11608319091796875</v>
      </c>
      <c r="K9" s="9">
        <f t="shared" si="3"/>
        <v>0.10522790527343749</v>
      </c>
      <c r="L9" s="9">
        <f t="shared" si="4"/>
        <v>0.27512216632080078</v>
      </c>
      <c r="N9" s="11">
        <f t="shared" si="5"/>
        <v>2.2238783559597008E-3</v>
      </c>
      <c r="O9" s="11">
        <f t="shared" si="6"/>
        <v>1.8657953856940157E-3</v>
      </c>
      <c r="P9" s="10">
        <f t="shared" si="7"/>
        <v>4.0896737416537161E-3</v>
      </c>
      <c r="R9" s="9">
        <f t="shared" si="8"/>
        <v>83.871653137207034</v>
      </c>
      <c r="S9" s="9">
        <f t="shared" si="9"/>
        <v>5.6593901275634764</v>
      </c>
      <c r="T9" s="9">
        <f t="shared" si="10"/>
        <v>314.4329956054687</v>
      </c>
      <c r="U9" s="9">
        <f t="shared" si="11"/>
        <v>339.73220214843752</v>
      </c>
      <c r="V9" s="9">
        <f t="shared" si="12"/>
        <v>743.6962410186768</v>
      </c>
    </row>
    <row r="10" spans="1:22" x14ac:dyDescent="0.55000000000000004">
      <c r="B10">
        <v>40</v>
      </c>
      <c r="C10" s="17">
        <v>3492562</v>
      </c>
      <c r="D10" s="17">
        <v>75137350</v>
      </c>
      <c r="E10" s="17">
        <v>248955</v>
      </c>
      <c r="F10" s="17">
        <v>285345</v>
      </c>
      <c r="G10">
        <v>40</v>
      </c>
      <c r="H10" s="9">
        <f t="shared" si="0"/>
        <v>5.2962844848632805E-2</v>
      </c>
      <c r="I10" s="9">
        <f t="shared" si="1"/>
        <v>3.1225155639648442E-3</v>
      </c>
      <c r="J10" s="9">
        <f t="shared" si="2"/>
        <v>0.13987756347656249</v>
      </c>
      <c r="K10" s="9">
        <f t="shared" si="3"/>
        <v>0.10902600097656251</v>
      </c>
      <c r="L10" s="9">
        <f t="shared" si="4"/>
        <v>0.30498892486572265</v>
      </c>
      <c r="N10" s="11">
        <f t="shared" si="5"/>
        <v>2.6804116368246756E-3</v>
      </c>
      <c r="O10" s="11">
        <f t="shared" si="6"/>
        <v>1.9336368663950844E-3</v>
      </c>
      <c r="P10" s="10">
        <f t="shared" si="7"/>
        <v>4.6140485032197601E-3</v>
      </c>
      <c r="R10" s="9">
        <f t="shared" si="8"/>
        <v>99.760506591796883</v>
      </c>
      <c r="S10" s="9">
        <f t="shared" si="9"/>
        <v>6.5961447967529301</v>
      </c>
      <c r="T10" s="9">
        <f t="shared" si="10"/>
        <v>356.39626464843747</v>
      </c>
      <c r="U10" s="9">
        <f t="shared" si="11"/>
        <v>385.07182617187505</v>
      </c>
      <c r="V10" s="9">
        <f t="shared" si="12"/>
        <v>847.82474220886229</v>
      </c>
    </row>
    <row r="11" spans="1:22" x14ac:dyDescent="0.55000000000000004">
      <c r="B11">
        <v>45</v>
      </c>
      <c r="C11" s="17">
        <v>4005140</v>
      </c>
      <c r="D11" s="17">
        <v>84452760</v>
      </c>
      <c r="E11" s="17">
        <v>261403</v>
      </c>
      <c r="F11" s="17">
        <v>300153</v>
      </c>
      <c r="G11">
        <v>45</v>
      </c>
      <c r="H11" s="9">
        <f t="shared" si="0"/>
        <v>5.1620709228515631E-2</v>
      </c>
      <c r="I11" s="9">
        <f t="shared" si="1"/>
        <v>3.1271212768554687E-3</v>
      </c>
      <c r="J11" s="9">
        <f t="shared" si="2"/>
        <v>6.6099609374999993E-2</v>
      </c>
      <c r="K11" s="9">
        <f t="shared" si="3"/>
        <v>8.4958007812500014E-2</v>
      </c>
      <c r="L11" s="9">
        <f t="shared" si="4"/>
        <v>0.2058054476928711</v>
      </c>
      <c r="N11" s="11">
        <f t="shared" si="5"/>
        <v>1.2665868130893119E-3</v>
      </c>
      <c r="O11" s="11">
        <f t="shared" si="6"/>
        <v>1.5067173464192265E-3</v>
      </c>
      <c r="P11" s="10">
        <f t="shared" si="7"/>
        <v>2.7733041595085382E-3</v>
      </c>
      <c r="R11" s="9">
        <f t="shared" si="8"/>
        <v>115.24671936035156</v>
      </c>
      <c r="S11" s="9">
        <f t="shared" si="9"/>
        <v>7.5342811798095708</v>
      </c>
      <c r="T11" s="9">
        <f t="shared" si="10"/>
        <v>376.22614746093745</v>
      </c>
      <c r="U11" s="9">
        <f t="shared" si="11"/>
        <v>406.49721679687502</v>
      </c>
      <c r="V11" s="9">
        <f t="shared" si="12"/>
        <v>905.50436479797361</v>
      </c>
    </row>
    <row r="12" spans="1:22" x14ac:dyDescent="0.55000000000000004">
      <c r="B12">
        <v>50</v>
      </c>
      <c r="C12" s="17">
        <v>4551657</v>
      </c>
      <c r="D12" s="17">
        <v>93733990</v>
      </c>
      <c r="E12" s="17">
        <v>287480</v>
      </c>
      <c r="F12" s="17">
        <v>332105</v>
      </c>
      <c r="G12">
        <v>50</v>
      </c>
      <c r="H12" s="9">
        <f t="shared" si="0"/>
        <v>5.5038638305664071E-2</v>
      </c>
      <c r="I12" s="9">
        <f t="shared" si="1"/>
        <v>3.1156472778320317E-3</v>
      </c>
      <c r="J12" s="9">
        <f t="shared" si="2"/>
        <v>0.13847039794921875</v>
      </c>
      <c r="K12" s="9">
        <f t="shared" si="3"/>
        <v>0.18331835937499996</v>
      </c>
      <c r="L12" s="9">
        <f t="shared" si="4"/>
        <v>0.37994304290771486</v>
      </c>
      <c r="N12" s="11">
        <f t="shared" si="5"/>
        <v>2.6534057093655339E-3</v>
      </c>
      <c r="O12" s="11">
        <f t="shared" si="6"/>
        <v>3.2512029461075872E-3</v>
      </c>
      <c r="P12" s="10">
        <f t="shared" si="7"/>
        <v>5.9046086554731207E-3</v>
      </c>
      <c r="R12" s="9">
        <f t="shared" si="8"/>
        <v>131.75831085205078</v>
      </c>
      <c r="S12" s="9">
        <f t="shared" si="9"/>
        <v>8.4689753631591813</v>
      </c>
      <c r="T12" s="9">
        <f t="shared" si="10"/>
        <v>417.76726684570309</v>
      </c>
      <c r="U12" s="9">
        <f t="shared" si="11"/>
        <v>451.3807250976563</v>
      </c>
      <c r="V12" s="9">
        <f t="shared" si="12"/>
        <v>1009.3752781585694</v>
      </c>
    </row>
    <row r="13" spans="1:22" x14ac:dyDescent="0.55000000000000004">
      <c r="B13">
        <v>55</v>
      </c>
      <c r="C13" s="17">
        <v>5108247</v>
      </c>
      <c r="D13" s="17">
        <v>103007208</v>
      </c>
      <c r="E13" s="17">
        <v>306190</v>
      </c>
      <c r="F13" s="17">
        <v>363906</v>
      </c>
      <c r="G13">
        <v>55</v>
      </c>
      <c r="H13" s="9">
        <f t="shared" si="0"/>
        <v>5.6053070068359384E-2</v>
      </c>
      <c r="I13" s="9">
        <f t="shared" si="1"/>
        <v>3.1129577026367192E-3</v>
      </c>
      <c r="J13" s="9">
        <f t="shared" si="2"/>
        <v>9.9351196289062499E-2</v>
      </c>
      <c r="K13" s="9">
        <f t="shared" si="3"/>
        <v>0.18245202636718752</v>
      </c>
      <c r="L13" s="9">
        <f t="shared" si="4"/>
        <v>0.34096925042724613</v>
      </c>
      <c r="N13" s="11">
        <f t="shared" si="5"/>
        <v>1.9033942473749234E-3</v>
      </c>
      <c r="O13" s="11">
        <f t="shared" si="6"/>
        <v>3.2351598322164585E-3</v>
      </c>
      <c r="P13" s="10">
        <f t="shared" si="7"/>
        <v>5.1385540795913821E-3</v>
      </c>
      <c r="R13" s="9">
        <f t="shared" si="8"/>
        <v>148.57423187255858</v>
      </c>
      <c r="S13" s="9">
        <f t="shared" si="9"/>
        <v>9.4028626739501959</v>
      </c>
      <c r="T13" s="9">
        <f t="shared" si="10"/>
        <v>447.57262573242184</v>
      </c>
      <c r="U13" s="9">
        <f t="shared" si="11"/>
        <v>483.5842163085938</v>
      </c>
      <c r="V13" s="9">
        <f t="shared" si="12"/>
        <v>1089.1339365875244</v>
      </c>
    </row>
    <row r="14" spans="1:22" x14ac:dyDescent="0.55000000000000004">
      <c r="B14">
        <v>60</v>
      </c>
      <c r="C14" s="17">
        <v>5701299</v>
      </c>
      <c r="D14" s="17">
        <v>112243893</v>
      </c>
      <c r="E14" s="17">
        <v>331168</v>
      </c>
      <c r="F14" s="17">
        <v>413242</v>
      </c>
      <c r="G14">
        <v>60</v>
      </c>
      <c r="H14" s="9">
        <f t="shared" si="0"/>
        <v>5.972508544921875E-2</v>
      </c>
      <c r="I14" s="9">
        <f t="shared" si="1"/>
        <v>3.1006938171386721E-3</v>
      </c>
      <c r="J14" s="9">
        <f t="shared" si="2"/>
        <v>0.13263464355468749</v>
      </c>
      <c r="K14" s="9">
        <f t="shared" si="3"/>
        <v>0.28305566406250005</v>
      </c>
      <c r="L14" s="9">
        <f t="shared" si="4"/>
        <v>0.47851608688354497</v>
      </c>
      <c r="N14" s="11">
        <f t="shared" si="5"/>
        <v>2.5410649338837854E-3</v>
      </c>
      <c r="O14" s="11">
        <f t="shared" si="6"/>
        <v>5.0190559523616961E-3</v>
      </c>
      <c r="P14" s="10">
        <f t="shared" si="7"/>
        <v>7.5601208862454816E-3</v>
      </c>
      <c r="R14" s="9">
        <f t="shared" si="8"/>
        <v>166.49175750732422</v>
      </c>
      <c r="S14" s="9">
        <f t="shared" si="9"/>
        <v>10.333070819091798</v>
      </c>
      <c r="T14" s="9">
        <f t="shared" si="10"/>
        <v>487.36301879882808</v>
      </c>
      <c r="U14" s="9">
        <f t="shared" si="11"/>
        <v>526.57613525390627</v>
      </c>
      <c r="V14" s="9">
        <f t="shared" si="12"/>
        <v>1190.7639823791505</v>
      </c>
    </row>
    <row r="15" spans="1:22" x14ac:dyDescent="0.55000000000000004">
      <c r="B15">
        <v>65</v>
      </c>
      <c r="C15" s="17">
        <v>6277173</v>
      </c>
      <c r="D15" s="17">
        <v>121498036</v>
      </c>
      <c r="E15" s="17">
        <v>341965</v>
      </c>
      <c r="F15" s="17">
        <v>454731</v>
      </c>
      <c r="G15">
        <v>65</v>
      </c>
      <c r="H15" s="9">
        <f t="shared" si="0"/>
        <v>5.7995123291015624E-2</v>
      </c>
      <c r="I15" s="9">
        <f t="shared" si="1"/>
        <v>3.1065543518066408E-3</v>
      </c>
      <c r="J15" s="9">
        <f t="shared" si="2"/>
        <v>5.733270263671874E-2</v>
      </c>
      <c r="K15" s="9">
        <f t="shared" si="3"/>
        <v>0.23803503417968752</v>
      </c>
      <c r="L15" s="9">
        <f t="shared" si="4"/>
        <v>0.35646941445922853</v>
      </c>
      <c r="N15" s="11">
        <f t="shared" si="5"/>
        <v>1.0983704300816571E-3</v>
      </c>
      <c r="O15" s="11">
        <f t="shared" si="6"/>
        <v>4.2206437689782227E-3</v>
      </c>
      <c r="P15" s="10">
        <f t="shared" si="7"/>
        <v>5.3190141990598801E-3</v>
      </c>
      <c r="R15" s="9">
        <f t="shared" si="8"/>
        <v>183.8902944946289</v>
      </c>
      <c r="S15" s="9">
        <f t="shared" si="9"/>
        <v>11.265037124633789</v>
      </c>
      <c r="T15" s="9">
        <f t="shared" si="10"/>
        <v>504.56282958984372</v>
      </c>
      <c r="U15" s="9">
        <f t="shared" si="11"/>
        <v>545.15983886718755</v>
      </c>
      <c r="V15" s="9">
        <f t="shared" si="12"/>
        <v>1244.878000076294</v>
      </c>
    </row>
    <row r="16" spans="1:22" x14ac:dyDescent="0.55000000000000004">
      <c r="B16">
        <v>70</v>
      </c>
      <c r="C16" s="17">
        <v>6856850</v>
      </c>
      <c r="D16" s="17">
        <v>130748068</v>
      </c>
      <c r="E16" s="17">
        <v>360403</v>
      </c>
      <c r="F16" s="17">
        <v>499049</v>
      </c>
      <c r="G16">
        <v>70</v>
      </c>
      <c r="H16" s="9">
        <f t="shared" si="0"/>
        <v>5.8378115844726561E-2</v>
      </c>
      <c r="I16" s="9">
        <f t="shared" si="1"/>
        <v>3.1051743164062502E-3</v>
      </c>
      <c r="J16" s="9">
        <f t="shared" si="2"/>
        <v>9.7906860351562486E-2</v>
      </c>
      <c r="K16" s="9">
        <f t="shared" si="3"/>
        <v>0.25426586914062504</v>
      </c>
      <c r="L16" s="9">
        <f t="shared" si="4"/>
        <v>0.41365601965332033</v>
      </c>
      <c r="N16" s="11">
        <f t="shared" si="5"/>
        <v>1.8757422015239719E-3</v>
      </c>
      <c r="O16" s="11">
        <f t="shared" si="6"/>
        <v>4.5085770087395262E-3</v>
      </c>
      <c r="P16" s="10">
        <f t="shared" si="7"/>
        <v>6.3843192102634979E-3</v>
      </c>
      <c r="R16" s="9">
        <f t="shared" si="8"/>
        <v>201.40372924804689</v>
      </c>
      <c r="S16" s="9">
        <f t="shared" si="9"/>
        <v>12.196589419555664</v>
      </c>
      <c r="T16" s="9">
        <f t="shared" si="10"/>
        <v>533.93488769531245</v>
      </c>
      <c r="U16" s="9">
        <f t="shared" si="11"/>
        <v>576.89516601562502</v>
      </c>
      <c r="V16" s="9">
        <f t="shared" si="12"/>
        <v>1324.4303723785401</v>
      </c>
    </row>
    <row r="17" spans="1:22" x14ac:dyDescent="0.55000000000000004">
      <c r="B17">
        <v>75</v>
      </c>
      <c r="C17" s="17">
        <v>7454434</v>
      </c>
      <c r="D17" s="17">
        <v>139980502</v>
      </c>
      <c r="E17" s="17">
        <v>379757</v>
      </c>
      <c r="F17" s="17">
        <v>552141</v>
      </c>
      <c r="G17">
        <v>75</v>
      </c>
      <c r="H17" s="9">
        <f t="shared" si="0"/>
        <v>6.0181494140625007E-2</v>
      </c>
      <c r="I17" s="9">
        <f t="shared" si="1"/>
        <v>3.0992667846679689E-3</v>
      </c>
      <c r="J17" s="9">
        <f t="shared" si="2"/>
        <v>0.10277087402343749</v>
      </c>
      <c r="K17" s="9">
        <f t="shared" si="3"/>
        <v>0.30460498046875001</v>
      </c>
      <c r="L17" s="9">
        <f t="shared" si="4"/>
        <v>0.4706566154174805</v>
      </c>
      <c r="N17" s="11">
        <f t="shared" si="5"/>
        <v>1.9688671984120477E-3</v>
      </c>
      <c r="O17" s="11">
        <f t="shared" si="6"/>
        <v>5.4010074040556182E-3</v>
      </c>
      <c r="P17" s="10">
        <f t="shared" si="7"/>
        <v>7.3698746024676662E-3</v>
      </c>
      <c r="R17" s="9">
        <f t="shared" si="8"/>
        <v>219.45817749023439</v>
      </c>
      <c r="S17" s="9">
        <f t="shared" si="9"/>
        <v>13.126369454956055</v>
      </c>
      <c r="T17" s="9">
        <f t="shared" si="10"/>
        <v>564.76614990234373</v>
      </c>
      <c r="U17" s="9">
        <f t="shared" si="11"/>
        <v>610.20710449218745</v>
      </c>
      <c r="V17" s="9">
        <f t="shared" si="12"/>
        <v>1407.5578013397217</v>
      </c>
    </row>
    <row r="18" spans="1:22" x14ac:dyDescent="0.55000000000000004">
      <c r="B18">
        <v>80</v>
      </c>
      <c r="C18" s="17">
        <v>8043719</v>
      </c>
      <c r="D18" s="17">
        <v>149219013</v>
      </c>
      <c r="E18" s="17">
        <v>394719</v>
      </c>
      <c r="F18" s="17">
        <v>599511</v>
      </c>
      <c r="G18">
        <v>80</v>
      </c>
      <c r="H18" s="9">
        <f t="shared" si="0"/>
        <v>5.9345718383789062E-2</v>
      </c>
      <c r="I18" s="9">
        <f t="shared" si="1"/>
        <v>3.1013067932128906E-3</v>
      </c>
      <c r="J18" s="9">
        <f t="shared" si="2"/>
        <v>7.9449096679687484E-2</v>
      </c>
      <c r="K18" s="9">
        <f t="shared" si="3"/>
        <v>0.27177612304687498</v>
      </c>
      <c r="L18" s="9">
        <f t="shared" si="4"/>
        <v>0.41367224490356441</v>
      </c>
      <c r="N18" s="11">
        <f t="shared" si="5"/>
        <v>1.5224166232184714E-3</v>
      </c>
      <c r="O18" s="11">
        <f t="shared" si="6"/>
        <v>4.8200023687915376E-3</v>
      </c>
      <c r="P18" s="10">
        <f t="shared" si="7"/>
        <v>6.3424189920100087E-3</v>
      </c>
      <c r="R18" s="9">
        <f t="shared" si="8"/>
        <v>237.26189300537112</v>
      </c>
      <c r="S18" s="9">
        <f t="shared" si="9"/>
        <v>14.056761492919923</v>
      </c>
      <c r="T18" s="9">
        <f t="shared" si="10"/>
        <v>588.60087890624993</v>
      </c>
      <c r="U18" s="9">
        <f t="shared" si="11"/>
        <v>635.95957031250009</v>
      </c>
      <c r="V18" s="9">
        <f t="shared" si="12"/>
        <v>1475.8791037170411</v>
      </c>
    </row>
    <row r="19" spans="1:22" x14ac:dyDescent="0.55000000000000004">
      <c r="B19">
        <v>85</v>
      </c>
      <c r="C19" s="17">
        <v>8651105</v>
      </c>
      <c r="D19" s="17">
        <v>158441328</v>
      </c>
      <c r="E19" s="17">
        <v>408349</v>
      </c>
      <c r="F19" s="17">
        <v>650228</v>
      </c>
      <c r="G19">
        <v>85</v>
      </c>
      <c r="H19" s="9">
        <f t="shared" si="0"/>
        <v>6.1168634033203127E-2</v>
      </c>
      <c r="I19" s="9">
        <f t="shared" si="1"/>
        <v>3.0958699035644531E-3</v>
      </c>
      <c r="J19" s="9">
        <f t="shared" si="2"/>
        <v>7.2376098632812497E-2</v>
      </c>
      <c r="K19" s="9">
        <f t="shared" si="3"/>
        <v>0.29097888183593751</v>
      </c>
      <c r="L19" s="9">
        <f t="shared" si="4"/>
        <v>0.42761948440551756</v>
      </c>
      <c r="N19" s="11">
        <f t="shared" si="5"/>
        <v>1.3866138959872736E-3</v>
      </c>
      <c r="O19" s="11">
        <f t="shared" si="6"/>
        <v>5.1595669084949789E-3</v>
      </c>
      <c r="P19" s="10">
        <f t="shared" si="7"/>
        <v>6.546180804482252E-3</v>
      </c>
      <c r="R19" s="9">
        <f t="shared" si="8"/>
        <v>255.61248321533205</v>
      </c>
      <c r="S19" s="9">
        <f t="shared" si="9"/>
        <v>14.985522463989259</v>
      </c>
      <c r="T19" s="9">
        <f t="shared" si="10"/>
        <v>610.31370849609368</v>
      </c>
      <c r="U19" s="9">
        <f t="shared" si="11"/>
        <v>659.41940917968759</v>
      </c>
      <c r="V19" s="9">
        <f t="shared" si="12"/>
        <v>1540.3311233551026</v>
      </c>
    </row>
    <row r="20" spans="1:22" x14ac:dyDescent="0.55000000000000004">
      <c r="B20">
        <v>90</v>
      </c>
      <c r="C20" s="17">
        <v>9204654</v>
      </c>
      <c r="D20" s="17">
        <v>167717694</v>
      </c>
      <c r="E20" s="17">
        <v>419557</v>
      </c>
      <c r="F20" s="17">
        <v>689696</v>
      </c>
      <c r="G20">
        <v>90</v>
      </c>
      <c r="H20" s="9">
        <f t="shared" si="0"/>
        <v>5.5746817016601564E-2</v>
      </c>
      <c r="I20" s="9">
        <f t="shared" si="1"/>
        <v>3.1140144653320312E-3</v>
      </c>
      <c r="J20" s="9">
        <f t="shared" si="2"/>
        <v>5.9515136718749993E-2</v>
      </c>
      <c r="K20" s="9">
        <f t="shared" si="3"/>
        <v>0.22643994140625001</v>
      </c>
      <c r="L20" s="9">
        <f t="shared" si="4"/>
        <v>0.34481590960693359</v>
      </c>
      <c r="N20" s="11">
        <f t="shared" si="5"/>
        <v>1.1401929721671041E-3</v>
      </c>
      <c r="O20" s="11">
        <f t="shared" si="6"/>
        <v>4.0150906696548245E-3</v>
      </c>
      <c r="P20" s="10">
        <f t="shared" si="7"/>
        <v>5.155283641821929E-3</v>
      </c>
      <c r="R20" s="9">
        <f t="shared" si="8"/>
        <v>272.33652832031248</v>
      </c>
      <c r="S20" s="9">
        <f t="shared" si="9"/>
        <v>15.919726803588869</v>
      </c>
      <c r="T20" s="9">
        <f t="shared" si="10"/>
        <v>628.16824951171873</v>
      </c>
      <c r="U20" s="9">
        <f t="shared" si="11"/>
        <v>678.71052246093757</v>
      </c>
      <c r="V20" s="9">
        <f t="shared" si="12"/>
        <v>1595.1350270965577</v>
      </c>
    </row>
    <row r="21" spans="1:22" x14ac:dyDescent="0.55000000000000004">
      <c r="B21">
        <v>95</v>
      </c>
      <c r="C21" s="17">
        <v>9826999</v>
      </c>
      <c r="D21" s="17">
        <v>176925006</v>
      </c>
      <c r="E21" s="17">
        <v>444642</v>
      </c>
      <c r="F21" s="17">
        <v>740017</v>
      </c>
      <c r="G21">
        <v>95</v>
      </c>
      <c r="H21" s="9">
        <f t="shared" si="0"/>
        <v>6.267512512207031E-2</v>
      </c>
      <c r="I21" s="9">
        <f t="shared" si="1"/>
        <v>3.0908334960937501E-3</v>
      </c>
      <c r="J21" s="9">
        <f t="shared" si="2"/>
        <v>0.13320281982421872</v>
      </c>
      <c r="K21" s="9">
        <f t="shared" si="3"/>
        <v>0.28870690917968755</v>
      </c>
      <c r="L21" s="9">
        <f t="shared" si="4"/>
        <v>0.48767568762207036</v>
      </c>
      <c r="N21" s="11">
        <f t="shared" si="5"/>
        <v>2.5519710402916399E-3</v>
      </c>
      <c r="O21" s="11">
        <f t="shared" si="6"/>
        <v>5.1193037559703249E-3</v>
      </c>
      <c r="P21" s="10">
        <f t="shared" si="7"/>
        <v>7.6712747962619648E-3</v>
      </c>
      <c r="R21" s="9">
        <f t="shared" si="8"/>
        <v>291.1390658569336</v>
      </c>
      <c r="S21" s="9">
        <f t="shared" si="9"/>
        <v>16.846976852416994</v>
      </c>
      <c r="T21" s="9">
        <f t="shared" si="10"/>
        <v>668.12909545898435</v>
      </c>
      <c r="U21" s="9">
        <f t="shared" si="11"/>
        <v>721.88660888671882</v>
      </c>
      <c r="V21" s="9">
        <f t="shared" si="12"/>
        <v>1698.0017470550538</v>
      </c>
    </row>
    <row r="22" spans="1:22" x14ac:dyDescent="0.55000000000000004">
      <c r="B22">
        <v>100</v>
      </c>
      <c r="C22" s="17">
        <v>10435813</v>
      </c>
      <c r="D22" s="17">
        <v>186145770</v>
      </c>
      <c r="E22" s="17">
        <v>466739</v>
      </c>
      <c r="F22" s="17">
        <v>801140</v>
      </c>
      <c r="G22">
        <v>100</v>
      </c>
      <c r="H22" s="9">
        <f t="shared" si="0"/>
        <v>6.1312445068359374E-2</v>
      </c>
      <c r="I22" s="9">
        <f t="shared" si="1"/>
        <v>3.0953492431640629E-3</v>
      </c>
      <c r="J22" s="9">
        <f t="shared" si="2"/>
        <v>0.11733636474609374</v>
      </c>
      <c r="K22" s="9">
        <f t="shared" si="3"/>
        <v>0.35068127441406255</v>
      </c>
      <c r="L22" s="9">
        <f t="shared" si="4"/>
        <v>0.5324254334716797</v>
      </c>
      <c r="N22" s="11">
        <f t="shared" si="5"/>
        <v>2.2480110539842097E-3</v>
      </c>
      <c r="O22" s="11">
        <f t="shared" si="6"/>
        <v>6.2182730530242498E-3</v>
      </c>
      <c r="P22" s="10">
        <f t="shared" si="7"/>
        <v>8.4662841070084587E-3</v>
      </c>
      <c r="R22" s="9">
        <f t="shared" si="8"/>
        <v>309.53279937744145</v>
      </c>
      <c r="S22" s="9">
        <f t="shared" si="9"/>
        <v>17.775581625366215</v>
      </c>
      <c r="T22" s="9">
        <f t="shared" si="10"/>
        <v>703.33000488281243</v>
      </c>
      <c r="U22" s="9">
        <f t="shared" si="11"/>
        <v>759.91977539062509</v>
      </c>
      <c r="V22" s="9">
        <f t="shared" si="12"/>
        <v>1790.5581612762453</v>
      </c>
    </row>
    <row r="23" spans="1:22" x14ac:dyDescent="0.55000000000000004">
      <c r="B23">
        <v>105</v>
      </c>
      <c r="C23" s="17">
        <v>11028450</v>
      </c>
      <c r="D23" s="17">
        <v>195382845</v>
      </c>
      <c r="E23" s="17">
        <v>481834</v>
      </c>
      <c r="F23" s="17">
        <v>850040</v>
      </c>
      <c r="G23">
        <v>105</v>
      </c>
      <c r="H23" s="9">
        <f t="shared" si="0"/>
        <v>5.9683291625976576E-2</v>
      </c>
      <c r="I23" s="9">
        <f t="shared" si="1"/>
        <v>3.1008247375488287E-3</v>
      </c>
      <c r="J23" s="9">
        <f t="shared" si="2"/>
        <v>8.0155334472656242E-2</v>
      </c>
      <c r="K23" s="9">
        <f t="shared" si="3"/>
        <v>0.28055419921875002</v>
      </c>
      <c r="L23" s="9">
        <f t="shared" si="4"/>
        <v>0.42349365005493167</v>
      </c>
      <c r="N23" s="11">
        <f t="shared" si="5"/>
        <v>1.535650281513843E-3</v>
      </c>
      <c r="O23" s="11">
        <f t="shared" si="6"/>
        <v>4.9747133995380532E-3</v>
      </c>
      <c r="P23" s="10">
        <f t="shared" si="7"/>
        <v>6.5103636810518962E-3</v>
      </c>
      <c r="R23" s="9">
        <f t="shared" si="8"/>
        <v>327.43778686523439</v>
      </c>
      <c r="S23" s="9">
        <f t="shared" si="9"/>
        <v>18.705829046630861</v>
      </c>
      <c r="T23" s="9">
        <f t="shared" si="10"/>
        <v>727.37660522460931</v>
      </c>
      <c r="U23" s="9">
        <f t="shared" si="11"/>
        <v>785.90115966796884</v>
      </c>
      <c r="V23" s="9">
        <f t="shared" si="12"/>
        <v>1859.4213808044433</v>
      </c>
    </row>
    <row r="24" spans="1:22" x14ac:dyDescent="0.55000000000000004">
      <c r="B24">
        <v>110</v>
      </c>
      <c r="C24" s="17">
        <v>11615488</v>
      </c>
      <c r="D24" s="17">
        <v>204625358</v>
      </c>
      <c r="E24" s="17">
        <v>496708</v>
      </c>
      <c r="F24" s="17">
        <v>894312</v>
      </c>
      <c r="G24">
        <v>110</v>
      </c>
      <c r="H24" s="9">
        <f t="shared" si="0"/>
        <v>5.9119427490234376E-2</v>
      </c>
      <c r="I24" s="9">
        <f t="shared" si="1"/>
        <v>3.1026502380371093E-3</v>
      </c>
      <c r="J24" s="9">
        <f t="shared" si="2"/>
        <v>7.8981811523437501E-2</v>
      </c>
      <c r="K24" s="9">
        <f t="shared" si="3"/>
        <v>0.25400195312500001</v>
      </c>
      <c r="L24" s="9">
        <f t="shared" si="4"/>
        <v>0.39520584237670897</v>
      </c>
      <c r="N24" s="11">
        <f t="shared" si="5"/>
        <v>1.513192209898499E-3</v>
      </c>
      <c r="O24" s="11">
        <f t="shared" si="6"/>
        <v>4.5039697133673756E-3</v>
      </c>
      <c r="P24" s="10">
        <f t="shared" si="7"/>
        <v>6.0171619232658744E-3</v>
      </c>
      <c r="R24" s="9">
        <f t="shared" si="8"/>
        <v>345.17361511230473</v>
      </c>
      <c r="S24" s="9">
        <f t="shared" si="9"/>
        <v>19.636624118041993</v>
      </c>
      <c r="T24" s="9">
        <f t="shared" si="10"/>
        <v>751.07114868164058</v>
      </c>
      <c r="U24" s="9">
        <f t="shared" si="11"/>
        <v>811.50216064453116</v>
      </c>
      <c r="V24" s="9">
        <f t="shared" si="12"/>
        <v>1927.3835485565185</v>
      </c>
    </row>
    <row r="25" spans="1:22" x14ac:dyDescent="0.55000000000000004">
      <c r="B25">
        <v>115</v>
      </c>
      <c r="C25" s="17">
        <v>12207182</v>
      </c>
      <c r="D25" s="17">
        <v>213863522</v>
      </c>
      <c r="E25" s="17">
        <v>513701</v>
      </c>
      <c r="F25" s="17">
        <v>949380</v>
      </c>
      <c r="G25">
        <v>115</v>
      </c>
      <c r="H25" s="9">
        <f t="shared" si="0"/>
        <v>5.9588323974609378E-2</v>
      </c>
      <c r="I25" s="9">
        <f>(D25-D24)*0.0011*3/32768/300</f>
        <v>3.1011903076171876E-3</v>
      </c>
      <c r="J25" s="9">
        <f>(E25-E24)*17.4*3/32768/300</f>
        <v>9.0233825683593741E-2</v>
      </c>
      <c r="K25" s="9">
        <f t="shared" si="3"/>
        <v>0.31594189453125004</v>
      </c>
      <c r="L25" s="9">
        <f t="shared" si="4"/>
        <v>0.46886523449707035</v>
      </c>
      <c r="N25" s="11">
        <f t="shared" si="5"/>
        <v>1.7287126629906555E-3</v>
      </c>
      <c r="O25" s="11">
        <f t="shared" si="6"/>
        <v>5.6021155137744617E-3</v>
      </c>
      <c r="P25" s="10">
        <f t="shared" si="7"/>
        <v>7.3308281767651175E-3</v>
      </c>
      <c r="R25" s="9">
        <f t="shared" si="8"/>
        <v>363.05011230468756</v>
      </c>
      <c r="S25" s="9">
        <f t="shared" si="9"/>
        <v>20.56698121032715</v>
      </c>
      <c r="T25" s="9">
        <f t="shared" si="10"/>
        <v>778.14129638671875</v>
      </c>
      <c r="U25" s="9">
        <f t="shared" si="11"/>
        <v>840.7503662109375</v>
      </c>
      <c r="V25" s="9">
        <f t="shared" si="12"/>
        <v>2002.5087561126709</v>
      </c>
    </row>
    <row r="26" spans="1:22" x14ac:dyDescent="0.55000000000000004">
      <c r="L26" s="8">
        <f>AVERAGE(L4:L25)</f>
        <v>0.39831847645291413</v>
      </c>
    </row>
    <row r="29" spans="1:22" s="7" customFormat="1" x14ac:dyDescent="0.55000000000000004">
      <c r="A29" s="15"/>
      <c r="C29" s="19" t="s">
        <v>1328</v>
      </c>
      <c r="D29" s="19"/>
      <c r="E29" s="19"/>
      <c r="F29" s="19"/>
      <c r="H29" s="20"/>
      <c r="I29" s="20"/>
      <c r="J29" s="20"/>
      <c r="K29" s="20"/>
      <c r="L29" s="21"/>
      <c r="N29" s="22"/>
      <c r="O29" s="23"/>
      <c r="P29" s="23"/>
      <c r="R29" s="24"/>
      <c r="S29" s="24"/>
      <c r="T29" s="24"/>
      <c r="U29" s="24"/>
      <c r="V29" s="16"/>
    </row>
    <row r="30" spans="1:22" s="7" customFormat="1" x14ac:dyDescent="0.55000000000000004">
      <c r="A30" s="15"/>
      <c r="C30" s="7" t="s">
        <v>1327</v>
      </c>
      <c r="D30" s="7" t="s">
        <v>1326</v>
      </c>
      <c r="E30" s="7" t="s">
        <v>1325</v>
      </c>
      <c r="F30" s="7" t="s">
        <v>1324</v>
      </c>
      <c r="H30" s="20" t="s">
        <v>1323</v>
      </c>
      <c r="I30" s="20"/>
      <c r="J30" s="20"/>
      <c r="K30" s="20"/>
      <c r="L30" s="21"/>
      <c r="N30" s="22" t="s">
        <v>1322</v>
      </c>
      <c r="O30" s="23"/>
      <c r="P30" s="23"/>
      <c r="R30" s="25" t="s">
        <v>1321</v>
      </c>
      <c r="S30" s="26"/>
      <c r="T30" s="26"/>
      <c r="U30" s="26"/>
      <c r="V30" s="14"/>
    </row>
    <row r="31" spans="1:22" ht="15.75" customHeight="1" x14ac:dyDescent="0.55000000000000004">
      <c r="A31" s="27" t="s">
        <v>1343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1319</v>
      </c>
      <c r="H31" s="8" t="s">
        <v>1307</v>
      </c>
      <c r="I31" s="8" t="s">
        <v>1308</v>
      </c>
      <c r="J31" s="8" t="s">
        <v>1318</v>
      </c>
      <c r="K31" s="8" t="s">
        <v>1317</v>
      </c>
      <c r="L31" s="8" t="s">
        <v>1316</v>
      </c>
      <c r="M31" s="8" t="s">
        <v>1319</v>
      </c>
      <c r="N31" s="13" t="s">
        <v>1318</v>
      </c>
      <c r="O31" s="13" t="s">
        <v>1317</v>
      </c>
      <c r="P31" s="12" t="s">
        <v>1316</v>
      </c>
      <c r="Q31" s="8"/>
      <c r="R31" s="8" t="s">
        <v>1307</v>
      </c>
      <c r="S31" s="8" t="s">
        <v>1308</v>
      </c>
      <c r="T31" s="8" t="s">
        <v>1318</v>
      </c>
      <c r="U31" s="8" t="s">
        <v>1317</v>
      </c>
      <c r="V31" s="8" t="s">
        <v>1316</v>
      </c>
    </row>
    <row r="32" spans="1:22" x14ac:dyDescent="0.55000000000000004">
      <c r="A32" s="27"/>
      <c r="B32">
        <v>10</v>
      </c>
      <c r="C32">
        <v>497124</v>
      </c>
      <c r="D32">
        <v>19162811</v>
      </c>
      <c r="E32">
        <v>67846</v>
      </c>
      <c r="F32">
        <v>112187</v>
      </c>
      <c r="G32">
        <v>10</v>
      </c>
      <c r="H32" s="9">
        <f t="shared" ref="H32:H53" si="13">(C32-C31)*0.33*3/32768/300</f>
        <v>3.1799963378906254E-2</v>
      </c>
      <c r="I32" s="9">
        <f t="shared" ref="I32:I52" si="14">(D32-D31)*0.0011*3/327680/30</f>
        <v>3.1937372741699223E-3</v>
      </c>
      <c r="J32" s="9">
        <f t="shared" ref="J32:J52" si="15">(E32-E31)*17.4*3/327680/30</f>
        <v>0.16185589599609373</v>
      </c>
      <c r="K32" s="9">
        <f t="shared" ref="K32:K53" si="16">(F32-F31)*18.8*3/327680/30</f>
        <v>0.17141918945312501</v>
      </c>
      <c r="L32" s="9">
        <f t="shared" ref="L32:L53" si="17">SUM(H32:K32)</f>
        <v>0.36826878610229491</v>
      </c>
      <c r="M32">
        <v>10</v>
      </c>
      <c r="N32" s="11">
        <f t="shared" ref="N32:N53" si="18">(E32-E31)/(C32-C31+D32-D31)</f>
        <v>3.1009346549311129E-3</v>
      </c>
      <c r="O32" s="11">
        <f t="shared" ref="O32:O53" si="19">(F32-F31)/(C32-C31+D32-D31)</f>
        <v>3.039589436699314E-3</v>
      </c>
      <c r="P32" s="10">
        <f t="shared" ref="P32:P53" si="20">SUM(N32:O32)</f>
        <v>6.1405240916304268E-3</v>
      </c>
      <c r="Q32">
        <v>10</v>
      </c>
      <c r="R32" s="9">
        <f t="shared" ref="R32:R53" si="21">(C32-C$3)*0.33*3/32768</f>
        <v>9.2611285400390635</v>
      </c>
      <c r="S32" s="9">
        <f t="shared" ref="S32:S53" si="22">(D32-D$3)*0.0011*3/32768</f>
        <v>0.95906048583984393</v>
      </c>
      <c r="T32" s="9">
        <f t="shared" ref="T32:T53" si="23">(E32-E$3)*17.4*3/32768</f>
        <v>67.886444091796861</v>
      </c>
      <c r="U32" s="9">
        <f t="shared" ref="U32:U53" si="24">(E32-E$3)*18.8*3/32768</f>
        <v>73.34857177734375</v>
      </c>
      <c r="V32" s="9">
        <f t="shared" ref="V32:V53" si="25">SUM(R32:U32)</f>
        <v>151.45520489501951</v>
      </c>
    </row>
    <row r="33" spans="1:22" x14ac:dyDescent="0.55000000000000004">
      <c r="A33" s="27"/>
      <c r="B33">
        <v>15</v>
      </c>
      <c r="C33">
        <v>752584</v>
      </c>
      <c r="D33">
        <v>28736988</v>
      </c>
      <c r="E33">
        <v>69746</v>
      </c>
      <c r="F33">
        <v>124471</v>
      </c>
      <c r="G33">
        <v>15</v>
      </c>
      <c r="H33" s="9">
        <f t="shared" si="13"/>
        <v>2.5726867675781251E-2</v>
      </c>
      <c r="I33" s="9">
        <f t="shared" si="14"/>
        <v>3.2139876403808601E-3</v>
      </c>
      <c r="J33" s="9">
        <f t="shared" si="15"/>
        <v>1.0089111328125001E-2</v>
      </c>
      <c r="K33" s="9">
        <f t="shared" si="16"/>
        <v>7.0477050781250009E-2</v>
      </c>
      <c r="L33" s="9">
        <f t="shared" si="17"/>
        <v>0.10950701742553712</v>
      </c>
      <c r="M33">
        <v>15</v>
      </c>
      <c r="N33" s="11">
        <f t="shared" si="18"/>
        <v>1.9329299749319329E-4</v>
      </c>
      <c r="O33" s="11">
        <f t="shared" si="19"/>
        <v>1.2496900953717822E-3</v>
      </c>
      <c r="P33" s="10">
        <f t="shared" si="20"/>
        <v>1.4429830928649756E-3</v>
      </c>
      <c r="Q33">
        <v>15</v>
      </c>
      <c r="R33" s="9">
        <f t="shared" si="21"/>
        <v>16.979188842773439</v>
      </c>
      <c r="S33" s="9">
        <f t="shared" si="22"/>
        <v>1.9232567779541017</v>
      </c>
      <c r="T33" s="9">
        <f t="shared" si="23"/>
        <v>70.913177490234361</v>
      </c>
      <c r="U33" s="9">
        <f t="shared" si="24"/>
        <v>76.61883544921875</v>
      </c>
      <c r="V33" s="9">
        <f t="shared" si="25"/>
        <v>166.43445856018064</v>
      </c>
    </row>
    <row r="34" spans="1:22" x14ac:dyDescent="0.55000000000000004">
      <c r="A34" s="27"/>
      <c r="B34">
        <v>20</v>
      </c>
      <c r="C34">
        <v>1092470</v>
      </c>
      <c r="D34">
        <v>38224664</v>
      </c>
      <c r="E34">
        <v>132865</v>
      </c>
      <c r="F34">
        <v>162827</v>
      </c>
      <c r="G34">
        <v>20</v>
      </c>
      <c r="H34" s="9">
        <f t="shared" si="13"/>
        <v>3.4229241943359377E-2</v>
      </c>
      <c r="I34" s="9">
        <f t="shared" si="14"/>
        <v>3.1849498291015629E-3</v>
      </c>
      <c r="J34" s="9">
        <f t="shared" si="15"/>
        <v>0.33516558837890625</v>
      </c>
      <c r="K34" s="9">
        <f t="shared" si="16"/>
        <v>0.22006005859375002</v>
      </c>
      <c r="L34" s="9">
        <f t="shared" si="17"/>
        <v>0.59263983874511716</v>
      </c>
      <c r="M34">
        <v>20</v>
      </c>
      <c r="N34" s="11">
        <f t="shared" si="18"/>
        <v>6.4226509077225866E-3</v>
      </c>
      <c r="O34" s="11">
        <f t="shared" si="19"/>
        <v>3.9029008415311958E-3</v>
      </c>
      <c r="P34" s="10">
        <f t="shared" si="20"/>
        <v>1.0325551749253783E-2</v>
      </c>
      <c r="Q34">
        <v>20</v>
      </c>
      <c r="R34" s="9">
        <f t="shared" si="21"/>
        <v>27.247961425781252</v>
      </c>
      <c r="S34" s="9">
        <f t="shared" si="22"/>
        <v>2.8787417266845705</v>
      </c>
      <c r="T34" s="9">
        <f t="shared" si="23"/>
        <v>171.46285400390624</v>
      </c>
      <c r="U34" s="9">
        <f t="shared" si="24"/>
        <v>185.25871582031252</v>
      </c>
      <c r="V34" s="9">
        <f t="shared" si="25"/>
        <v>386.8482729766846</v>
      </c>
    </row>
    <row r="35" spans="1:22" x14ac:dyDescent="0.55000000000000004">
      <c r="A35" s="27"/>
      <c r="B35">
        <v>25</v>
      </c>
      <c r="C35">
        <v>1326136</v>
      </c>
      <c r="D35">
        <v>47818709</v>
      </c>
      <c r="E35">
        <v>132865</v>
      </c>
      <c r="F35">
        <v>173908</v>
      </c>
      <c r="G35">
        <v>25</v>
      </c>
      <c r="H35" s="9">
        <f t="shared" si="13"/>
        <v>2.3532037353515625E-2</v>
      </c>
      <c r="I35" s="9">
        <f t="shared" si="14"/>
        <v>3.2206571960449221E-3</v>
      </c>
      <c r="J35" s="9">
        <f t="shared" si="15"/>
        <v>0</v>
      </c>
      <c r="K35" s="9">
        <f t="shared" si="16"/>
        <v>6.3575073242187502E-2</v>
      </c>
      <c r="L35" s="9">
        <f t="shared" si="17"/>
        <v>9.0327767791748045E-2</v>
      </c>
      <c r="M35">
        <v>25</v>
      </c>
      <c r="N35" s="11">
        <f t="shared" si="18"/>
        <v>0</v>
      </c>
      <c r="O35" s="11">
        <f t="shared" si="19"/>
        <v>1.1275260332746862E-3</v>
      </c>
      <c r="P35" s="10">
        <f t="shared" si="20"/>
        <v>1.1275260332746862E-3</v>
      </c>
      <c r="Q35">
        <v>25</v>
      </c>
      <c r="R35" s="9">
        <f t="shared" si="21"/>
        <v>34.307572631835939</v>
      </c>
      <c r="S35" s="9">
        <f t="shared" si="22"/>
        <v>3.8449388854980473</v>
      </c>
      <c r="T35" s="9">
        <f t="shared" si="23"/>
        <v>171.46285400390624</v>
      </c>
      <c r="U35" s="9">
        <f t="shared" si="24"/>
        <v>185.25871582031252</v>
      </c>
      <c r="V35" s="9">
        <f t="shared" si="25"/>
        <v>394.87408134155271</v>
      </c>
    </row>
    <row r="36" spans="1:22" x14ac:dyDescent="0.55000000000000004">
      <c r="A36" s="27"/>
      <c r="B36">
        <v>30</v>
      </c>
      <c r="C36">
        <v>1708053</v>
      </c>
      <c r="D36">
        <v>57264562</v>
      </c>
      <c r="E36">
        <v>183552</v>
      </c>
      <c r="F36">
        <v>211344</v>
      </c>
      <c r="G36">
        <v>30</v>
      </c>
      <c r="H36" s="9">
        <f t="shared" si="13"/>
        <v>3.8462100219726562E-2</v>
      </c>
      <c r="I36" s="9">
        <f t="shared" si="14"/>
        <v>3.1709101257324217E-3</v>
      </c>
      <c r="J36" s="9">
        <f t="shared" si="15"/>
        <v>0.26915093994140626</v>
      </c>
      <c r="K36" s="9">
        <f t="shared" si="16"/>
        <v>0.21478173828125005</v>
      </c>
      <c r="L36" s="9">
        <f t="shared" si="17"/>
        <v>0.52556568856811525</v>
      </c>
      <c r="M36">
        <v>30</v>
      </c>
      <c r="N36" s="11">
        <f t="shared" si="18"/>
        <v>5.1575281065796208E-3</v>
      </c>
      <c r="O36" s="11">
        <f t="shared" si="19"/>
        <v>3.8092059541482959E-3</v>
      </c>
      <c r="P36" s="10">
        <f t="shared" si="20"/>
        <v>8.9667340607279163E-3</v>
      </c>
      <c r="Q36">
        <v>30</v>
      </c>
      <c r="R36" s="9">
        <f t="shared" si="21"/>
        <v>45.84620269775391</v>
      </c>
      <c r="S36" s="9">
        <f t="shared" si="22"/>
        <v>4.7962119232177738</v>
      </c>
      <c r="T36" s="9">
        <f t="shared" si="23"/>
        <v>252.2081359863281</v>
      </c>
      <c r="U36" s="9">
        <f t="shared" si="24"/>
        <v>272.50074462890626</v>
      </c>
      <c r="V36" s="9">
        <f t="shared" si="25"/>
        <v>575.35129523620606</v>
      </c>
    </row>
    <row r="37" spans="1:22" x14ac:dyDescent="0.55000000000000004">
      <c r="B37">
        <v>35</v>
      </c>
      <c r="C37">
        <v>2281931</v>
      </c>
      <c r="D37">
        <v>66520681</v>
      </c>
      <c r="E37">
        <v>297892</v>
      </c>
      <c r="F37">
        <v>275353</v>
      </c>
      <c r="G37">
        <v>35</v>
      </c>
      <c r="H37" s="9">
        <f t="shared" si="13"/>
        <v>5.7794110107421887E-2</v>
      </c>
      <c r="I37" s="9">
        <f t="shared" si="14"/>
        <v>3.1072176818847655E-3</v>
      </c>
      <c r="J37" s="9">
        <f t="shared" si="15"/>
        <v>0.60715209960937488</v>
      </c>
      <c r="K37" s="9">
        <f t="shared" si="16"/>
        <v>0.36723913574218747</v>
      </c>
      <c r="L37" s="9">
        <f t="shared" si="17"/>
        <v>1.0352925631408691</v>
      </c>
      <c r="N37" s="11">
        <f t="shared" si="18"/>
        <v>1.1631743122607259E-2</v>
      </c>
      <c r="O37" s="11">
        <f t="shared" si="19"/>
        <v>6.5115991388400218E-3</v>
      </c>
      <c r="P37" s="10">
        <f t="shared" si="20"/>
        <v>1.814334226144728E-2</v>
      </c>
      <c r="R37" s="9">
        <f t="shared" si="21"/>
        <v>63.184435729980471</v>
      </c>
      <c r="S37" s="9">
        <f t="shared" si="22"/>
        <v>5.7283772277832039</v>
      </c>
      <c r="T37" s="9">
        <f t="shared" si="23"/>
        <v>434.3537658691406</v>
      </c>
      <c r="U37" s="9">
        <f t="shared" si="24"/>
        <v>469.3017700195312</v>
      </c>
      <c r="V37" s="9">
        <f t="shared" si="25"/>
        <v>972.56834884643547</v>
      </c>
    </row>
    <row r="38" spans="1:22" x14ac:dyDescent="0.55000000000000004">
      <c r="B38">
        <v>40</v>
      </c>
      <c r="C38">
        <v>2726920</v>
      </c>
      <c r="D38">
        <v>75905534</v>
      </c>
      <c r="E38">
        <v>349123</v>
      </c>
      <c r="F38">
        <v>305162</v>
      </c>
      <c r="G38">
        <v>40</v>
      </c>
      <c r="H38" s="9">
        <f t="shared" si="13"/>
        <v>4.4813955688476563E-2</v>
      </c>
      <c r="I38" s="9">
        <f t="shared" si="14"/>
        <v>3.150432830810547E-3</v>
      </c>
      <c r="J38" s="9">
        <f t="shared" si="15"/>
        <v>0.27203961181640618</v>
      </c>
      <c r="K38" s="9">
        <f t="shared" si="16"/>
        <v>0.17102331542968752</v>
      </c>
      <c r="L38" s="9">
        <f t="shared" si="17"/>
        <v>0.49102731576538083</v>
      </c>
      <c r="N38" s="11">
        <f t="shared" si="18"/>
        <v>5.2117826512369176E-3</v>
      </c>
      <c r="O38" s="11">
        <f t="shared" si="19"/>
        <v>3.0325004206578294E-3</v>
      </c>
      <c r="P38" s="10">
        <f t="shared" si="20"/>
        <v>8.2442830718947469E-3</v>
      </c>
      <c r="R38" s="9">
        <f t="shared" si="21"/>
        <v>76.628622436523443</v>
      </c>
      <c r="S38" s="9">
        <f t="shared" si="22"/>
        <v>6.6735070770263674</v>
      </c>
      <c r="T38" s="9">
        <f t="shared" si="23"/>
        <v>515.96564941406245</v>
      </c>
      <c r="U38" s="9">
        <f t="shared" si="24"/>
        <v>557.48012695312502</v>
      </c>
      <c r="V38" s="9">
        <f t="shared" si="25"/>
        <v>1156.7479058807373</v>
      </c>
    </row>
    <row r="39" spans="1:22" x14ac:dyDescent="0.55000000000000004">
      <c r="B39">
        <v>45</v>
      </c>
      <c r="C39">
        <v>3256801</v>
      </c>
      <c r="D39">
        <v>85205685</v>
      </c>
      <c r="E39">
        <v>434309</v>
      </c>
      <c r="F39">
        <v>355817</v>
      </c>
      <c r="G39">
        <v>45</v>
      </c>
      <c r="H39" s="9">
        <f t="shared" si="13"/>
        <v>5.3363259887695316E-2</v>
      </c>
      <c r="I39" s="9">
        <f t="shared" si="14"/>
        <v>3.1219989318847655E-3</v>
      </c>
      <c r="J39" s="9">
        <f t="shared" si="15"/>
        <v>0.45234265136718743</v>
      </c>
      <c r="K39" s="9">
        <f t="shared" si="16"/>
        <v>0.29062316894531254</v>
      </c>
      <c r="L39" s="9">
        <f t="shared" si="17"/>
        <v>0.79945107913208013</v>
      </c>
      <c r="N39" s="11">
        <f t="shared" si="18"/>
        <v>8.6658924406349848E-3</v>
      </c>
      <c r="O39" s="11">
        <f t="shared" si="19"/>
        <v>5.1530859716428182E-3</v>
      </c>
      <c r="P39" s="10">
        <f t="shared" si="20"/>
        <v>1.3818978412277803E-2</v>
      </c>
      <c r="R39" s="9">
        <f t="shared" si="21"/>
        <v>92.637600402832035</v>
      </c>
      <c r="S39" s="9">
        <f t="shared" si="22"/>
        <v>7.6101067565917973</v>
      </c>
      <c r="T39" s="9">
        <f t="shared" si="23"/>
        <v>651.66844482421868</v>
      </c>
      <c r="U39" s="9">
        <f t="shared" si="24"/>
        <v>704.10153808593759</v>
      </c>
      <c r="V39" s="9">
        <f t="shared" si="25"/>
        <v>1456.0176900695801</v>
      </c>
    </row>
    <row r="40" spans="1:22" x14ac:dyDescent="0.55000000000000004">
      <c r="B40">
        <v>50</v>
      </c>
      <c r="C40">
        <v>3670227</v>
      </c>
      <c r="D40">
        <v>94622169</v>
      </c>
      <c r="E40">
        <v>447043</v>
      </c>
      <c r="F40">
        <v>381475</v>
      </c>
      <c r="G40">
        <v>50</v>
      </c>
      <c r="H40" s="9">
        <f t="shared" si="13"/>
        <v>4.1635308837890628E-2</v>
      </c>
      <c r="I40" s="9">
        <f t="shared" si="14"/>
        <v>3.1610511474609373E-3</v>
      </c>
      <c r="J40" s="9">
        <f t="shared" si="15"/>
        <v>6.7618286132812497E-2</v>
      </c>
      <c r="K40" s="9">
        <f t="shared" si="16"/>
        <v>0.14720776367187502</v>
      </c>
      <c r="L40" s="9">
        <f t="shared" si="17"/>
        <v>0.25962240979003909</v>
      </c>
      <c r="N40" s="11">
        <f t="shared" si="18"/>
        <v>1.2954340375445959E-3</v>
      </c>
      <c r="O40" s="11">
        <f t="shared" si="19"/>
        <v>2.6101968380178456E-3</v>
      </c>
      <c r="P40" s="10">
        <f t="shared" si="20"/>
        <v>3.9056308755624413E-3</v>
      </c>
      <c r="R40" s="9">
        <f t="shared" si="21"/>
        <v>105.12819305419922</v>
      </c>
      <c r="S40" s="9">
        <f t="shared" si="22"/>
        <v>8.5584221008300787</v>
      </c>
      <c r="T40" s="9">
        <f t="shared" si="23"/>
        <v>671.95393066406245</v>
      </c>
      <c r="U40" s="9">
        <f t="shared" si="24"/>
        <v>726.01918945312502</v>
      </c>
      <c r="V40" s="9">
        <f t="shared" si="25"/>
        <v>1511.6597352722169</v>
      </c>
    </row>
    <row r="41" spans="1:22" x14ac:dyDescent="0.55000000000000004">
      <c r="B41">
        <v>55</v>
      </c>
      <c r="C41">
        <v>4178934</v>
      </c>
      <c r="D41">
        <v>103943286</v>
      </c>
      <c r="E41">
        <v>468894</v>
      </c>
      <c r="F41">
        <v>408390</v>
      </c>
      <c r="G41">
        <v>55</v>
      </c>
      <c r="H41" s="9">
        <f t="shared" si="13"/>
        <v>5.1230868530273435E-2</v>
      </c>
      <c r="I41" s="9">
        <f t="shared" si="14"/>
        <v>3.1290370788574226E-3</v>
      </c>
      <c r="J41" s="9">
        <f t="shared" si="15"/>
        <v>0.11603009033203125</v>
      </c>
      <c r="K41" s="9">
        <f t="shared" si="16"/>
        <v>0.15441955566406251</v>
      </c>
      <c r="L41" s="9">
        <f t="shared" si="17"/>
        <v>0.32480955160522462</v>
      </c>
      <c r="N41" s="11">
        <f t="shared" si="18"/>
        <v>2.2229289151057029E-3</v>
      </c>
      <c r="O41" s="11">
        <f t="shared" si="19"/>
        <v>2.7380958194165024E-3</v>
      </c>
      <c r="P41" s="10">
        <f t="shared" si="20"/>
        <v>4.9610247345222049E-3</v>
      </c>
      <c r="R41" s="9">
        <f t="shared" si="21"/>
        <v>120.49745361328125</v>
      </c>
      <c r="S41" s="9">
        <f t="shared" si="22"/>
        <v>9.4971332244873068</v>
      </c>
      <c r="T41" s="9">
        <f t="shared" si="23"/>
        <v>706.76295776367181</v>
      </c>
      <c r="U41" s="9">
        <f t="shared" si="24"/>
        <v>763.62894287109384</v>
      </c>
      <c r="V41" s="9">
        <f t="shared" si="25"/>
        <v>1600.3864874725341</v>
      </c>
    </row>
    <row r="42" spans="1:22" x14ac:dyDescent="0.55000000000000004">
      <c r="B42">
        <v>60</v>
      </c>
      <c r="C42">
        <v>4715068</v>
      </c>
      <c r="D42">
        <v>113235002</v>
      </c>
      <c r="E42">
        <v>483821</v>
      </c>
      <c r="F42">
        <v>447323</v>
      </c>
      <c r="G42">
        <v>60</v>
      </c>
      <c r="H42" s="9">
        <f t="shared" si="13"/>
        <v>5.3992987060546879E-2</v>
      </c>
      <c r="I42" s="9">
        <f t="shared" si="14"/>
        <v>3.1191673583984372E-3</v>
      </c>
      <c r="J42" s="9">
        <f t="shared" si="15"/>
        <v>7.9263244628906243E-2</v>
      </c>
      <c r="K42" s="9">
        <f t="shared" si="16"/>
        <v>0.22337048339843751</v>
      </c>
      <c r="L42" s="9">
        <f t="shared" si="17"/>
        <v>0.35974588244628908</v>
      </c>
      <c r="N42" s="11">
        <f t="shared" si="18"/>
        <v>1.5188469502485284E-3</v>
      </c>
      <c r="O42" s="11">
        <f t="shared" si="19"/>
        <v>3.9614971738477899E-3</v>
      </c>
      <c r="P42" s="10">
        <f t="shared" si="20"/>
        <v>5.4803441240963181E-3</v>
      </c>
      <c r="R42" s="9">
        <f t="shared" si="21"/>
        <v>136.6953497314453</v>
      </c>
      <c r="S42" s="9">
        <f t="shared" si="22"/>
        <v>10.432883432006836</v>
      </c>
      <c r="T42" s="9">
        <f t="shared" si="23"/>
        <v>730.54193115234364</v>
      </c>
      <c r="U42" s="9">
        <f t="shared" si="24"/>
        <v>789.3211669921875</v>
      </c>
      <c r="V42" s="9">
        <f t="shared" si="25"/>
        <v>1666.9913313079833</v>
      </c>
    </row>
    <row r="43" spans="1:22" x14ac:dyDescent="0.55000000000000004">
      <c r="B43">
        <v>65</v>
      </c>
      <c r="C43">
        <v>5241906</v>
      </c>
      <c r="D43">
        <v>122536012</v>
      </c>
      <c r="E43">
        <v>495263</v>
      </c>
      <c r="F43">
        <v>480651</v>
      </c>
      <c r="G43">
        <v>65</v>
      </c>
      <c r="H43" s="9">
        <f t="shared" si="13"/>
        <v>5.3056805419921874E-2</v>
      </c>
      <c r="I43" s="9">
        <f t="shared" si="14"/>
        <v>3.1222872924804692E-3</v>
      </c>
      <c r="J43" s="9">
        <f t="shared" si="15"/>
        <v>6.075769042968749E-2</v>
      </c>
      <c r="K43" s="9">
        <f t="shared" si="16"/>
        <v>0.19121289062500002</v>
      </c>
      <c r="L43" s="9">
        <f t="shared" si="17"/>
        <v>0.30814967376708985</v>
      </c>
      <c r="N43" s="11">
        <f t="shared" si="18"/>
        <v>1.164242670419811E-3</v>
      </c>
      <c r="O43" s="11">
        <f t="shared" si="19"/>
        <v>3.3911798391672316E-3</v>
      </c>
      <c r="P43" s="10">
        <f t="shared" si="20"/>
        <v>4.5554225095870426E-3</v>
      </c>
      <c r="R43" s="9">
        <f t="shared" si="21"/>
        <v>152.61239135742187</v>
      </c>
      <c r="S43" s="9">
        <f t="shared" si="22"/>
        <v>11.369569619750976</v>
      </c>
      <c r="T43" s="9">
        <f t="shared" si="23"/>
        <v>748.76923828124995</v>
      </c>
      <c r="U43" s="9">
        <f t="shared" si="24"/>
        <v>809.01503906249991</v>
      </c>
      <c r="V43" s="9">
        <f t="shared" si="25"/>
        <v>1721.7662383209226</v>
      </c>
    </row>
    <row r="44" spans="1:22" x14ac:dyDescent="0.55000000000000004">
      <c r="B44">
        <v>70</v>
      </c>
      <c r="C44">
        <v>5789028</v>
      </c>
      <c r="D44">
        <v>131818317</v>
      </c>
      <c r="E44">
        <v>511781</v>
      </c>
      <c r="F44">
        <v>519755</v>
      </c>
      <c r="G44">
        <v>70</v>
      </c>
      <c r="H44" s="9">
        <f t="shared" si="13"/>
        <v>5.5099566650390626E-2</v>
      </c>
      <c r="I44" s="9">
        <f t="shared" si="14"/>
        <v>3.1160081481933595E-3</v>
      </c>
      <c r="J44" s="9">
        <f t="shared" si="15"/>
        <v>8.7711547851562488E-2</v>
      </c>
      <c r="K44" s="9">
        <f t="shared" si="16"/>
        <v>0.22435156249999999</v>
      </c>
      <c r="L44" s="9">
        <f t="shared" si="17"/>
        <v>0.37027868515014645</v>
      </c>
      <c r="N44" s="11">
        <f t="shared" si="18"/>
        <v>1.6804641816862774E-3</v>
      </c>
      <c r="O44" s="11">
        <f t="shared" si="19"/>
        <v>3.9782583460867046E-3</v>
      </c>
      <c r="P44" s="10">
        <f t="shared" si="20"/>
        <v>5.6587225277729821E-3</v>
      </c>
      <c r="R44" s="9">
        <f t="shared" si="21"/>
        <v>169.14226135253907</v>
      </c>
      <c r="S44" s="9">
        <f t="shared" si="22"/>
        <v>12.304372064208984</v>
      </c>
      <c r="T44" s="9">
        <f t="shared" si="23"/>
        <v>775.08270263671875</v>
      </c>
      <c r="U44" s="9">
        <f t="shared" si="24"/>
        <v>837.4456787109375</v>
      </c>
      <c r="V44" s="9">
        <f t="shared" si="25"/>
        <v>1793.9750147644042</v>
      </c>
    </row>
    <row r="45" spans="1:22" x14ac:dyDescent="0.55000000000000004">
      <c r="B45">
        <v>75</v>
      </c>
      <c r="C45">
        <v>6349727</v>
      </c>
      <c r="D45">
        <v>141087223</v>
      </c>
      <c r="E45">
        <v>532302</v>
      </c>
      <c r="F45">
        <v>562264</v>
      </c>
      <c r="G45">
        <v>75</v>
      </c>
      <c r="H45" s="9">
        <f t="shared" si="13"/>
        <v>5.646687927246094E-2</v>
      </c>
      <c r="I45" s="9">
        <f t="shared" si="14"/>
        <v>3.1115101928710942E-3</v>
      </c>
      <c r="J45" s="9">
        <f t="shared" si="15"/>
        <v>0.10896771240234375</v>
      </c>
      <c r="K45" s="9">
        <f t="shared" si="16"/>
        <v>0.2438870849609375</v>
      </c>
      <c r="L45" s="9">
        <f t="shared" si="17"/>
        <v>0.4124331868286133</v>
      </c>
      <c r="N45" s="11">
        <f t="shared" si="18"/>
        <v>2.0876729024207992E-3</v>
      </c>
      <c r="O45" s="11">
        <f t="shared" si="19"/>
        <v>4.3245888313925129E-3</v>
      </c>
      <c r="P45" s="10">
        <f t="shared" si="20"/>
        <v>6.412261733813312E-3</v>
      </c>
      <c r="R45" s="9">
        <f t="shared" si="21"/>
        <v>186.08232513427737</v>
      </c>
      <c r="S45" s="9">
        <f t="shared" si="22"/>
        <v>13.237825122070312</v>
      </c>
      <c r="T45" s="9">
        <f t="shared" si="23"/>
        <v>807.77301635742174</v>
      </c>
      <c r="U45" s="9">
        <f t="shared" si="24"/>
        <v>872.76624755859382</v>
      </c>
      <c r="V45" s="9">
        <f t="shared" si="25"/>
        <v>1879.8594141723634</v>
      </c>
    </row>
    <row r="46" spans="1:22" x14ac:dyDescent="0.55000000000000004">
      <c r="B46">
        <v>80</v>
      </c>
      <c r="C46">
        <v>6910701</v>
      </c>
      <c r="D46">
        <v>150355748</v>
      </c>
      <c r="E46">
        <v>552651</v>
      </c>
      <c r="F46">
        <v>601061</v>
      </c>
      <c r="G46">
        <v>80</v>
      </c>
      <c r="H46" s="9">
        <f t="shared" si="13"/>
        <v>5.6494573974609379E-2</v>
      </c>
      <c r="I46" s="9">
        <f t="shared" si="14"/>
        <v>3.1113822937011717E-3</v>
      </c>
      <c r="J46" s="9">
        <f t="shared" si="15"/>
        <v>0.10805438232421874</v>
      </c>
      <c r="K46" s="9">
        <f t="shared" si="16"/>
        <v>0.22259020996093748</v>
      </c>
      <c r="L46" s="9">
        <f t="shared" si="17"/>
        <v>0.39025054855346675</v>
      </c>
      <c r="N46" s="11">
        <f t="shared" si="18"/>
        <v>2.0701970670122657E-3</v>
      </c>
      <c r="O46" s="11">
        <f t="shared" si="19"/>
        <v>3.9469966882340595E-3</v>
      </c>
      <c r="P46" s="10">
        <f t="shared" si="20"/>
        <v>6.0171937552463252E-3</v>
      </c>
      <c r="R46" s="9">
        <f t="shared" si="21"/>
        <v>203.03069732666015</v>
      </c>
      <c r="S46" s="9">
        <f t="shared" si="22"/>
        <v>14.171239810180666</v>
      </c>
      <c r="T46" s="9">
        <f t="shared" si="23"/>
        <v>840.1893310546875</v>
      </c>
      <c r="U46" s="9">
        <f t="shared" si="24"/>
        <v>907.790771484375</v>
      </c>
      <c r="V46" s="9">
        <f t="shared" si="25"/>
        <v>1965.1820396759033</v>
      </c>
    </row>
    <row r="47" spans="1:22" x14ac:dyDescent="0.55000000000000004">
      <c r="B47">
        <v>85</v>
      </c>
      <c r="C47">
        <v>7464935</v>
      </c>
      <c r="D47">
        <v>159631018</v>
      </c>
      <c r="E47">
        <v>564809</v>
      </c>
      <c r="F47">
        <v>643129</v>
      </c>
      <c r="G47">
        <v>85</v>
      </c>
      <c r="H47" s="9">
        <f t="shared" si="13"/>
        <v>5.581580200195313E-2</v>
      </c>
      <c r="I47" s="9">
        <f t="shared" si="14"/>
        <v>3.1136465454101566E-3</v>
      </c>
      <c r="J47" s="9">
        <f t="shared" si="15"/>
        <v>6.4559692382812492E-2</v>
      </c>
      <c r="K47" s="9">
        <f t="shared" si="16"/>
        <v>0.24135693359375002</v>
      </c>
      <c r="L47" s="9">
        <f t="shared" si="17"/>
        <v>0.36484607452392581</v>
      </c>
      <c r="N47" s="11">
        <f t="shared" si="18"/>
        <v>1.2368884533746566E-3</v>
      </c>
      <c r="O47" s="11">
        <f t="shared" si="19"/>
        <v>4.2797683382599979E-3</v>
      </c>
      <c r="P47" s="10">
        <f t="shared" si="20"/>
        <v>5.5166567916346545E-3</v>
      </c>
      <c r="R47" s="9">
        <f t="shared" si="21"/>
        <v>219.77543792724612</v>
      </c>
      <c r="S47" s="9">
        <f t="shared" si="22"/>
        <v>15.105333773803711</v>
      </c>
      <c r="T47" s="9">
        <f t="shared" si="23"/>
        <v>859.55723876953118</v>
      </c>
      <c r="U47" s="9">
        <f t="shared" si="24"/>
        <v>928.71701660156259</v>
      </c>
      <c r="V47" s="9">
        <f t="shared" si="25"/>
        <v>2023.1550270721436</v>
      </c>
    </row>
    <row r="48" spans="1:22" x14ac:dyDescent="0.55000000000000004">
      <c r="B48">
        <v>90</v>
      </c>
      <c r="C48">
        <v>8015395</v>
      </c>
      <c r="D48">
        <v>168910246</v>
      </c>
      <c r="E48">
        <v>578984</v>
      </c>
      <c r="F48">
        <v>679501</v>
      </c>
      <c r="G48">
        <v>90</v>
      </c>
      <c r="H48" s="9">
        <f t="shared" si="13"/>
        <v>5.5435729980468751E-2</v>
      </c>
      <c r="I48" s="9">
        <f t="shared" si="14"/>
        <v>3.1149752197265628E-3</v>
      </c>
      <c r="J48" s="9">
        <f t="shared" si="15"/>
        <v>7.5270080566406231E-2</v>
      </c>
      <c r="K48" s="9">
        <f t="shared" si="16"/>
        <v>0.20867724609374999</v>
      </c>
      <c r="L48" s="9">
        <f t="shared" si="17"/>
        <v>0.34249803186035155</v>
      </c>
      <c r="N48" s="11">
        <f t="shared" si="18"/>
        <v>1.4420600124846281E-3</v>
      </c>
      <c r="O48" s="11">
        <f t="shared" si="19"/>
        <v>3.700219172775372E-3</v>
      </c>
      <c r="P48" s="10">
        <f t="shared" si="20"/>
        <v>5.1422791852599996E-3</v>
      </c>
      <c r="R48" s="9">
        <f t="shared" si="21"/>
        <v>236.4061569213867</v>
      </c>
      <c r="S48" s="9">
        <f t="shared" si="22"/>
        <v>16.039826339721678</v>
      </c>
      <c r="T48" s="9">
        <f t="shared" si="23"/>
        <v>882.13826293945306</v>
      </c>
      <c r="U48" s="9">
        <f t="shared" si="24"/>
        <v>953.11490478515634</v>
      </c>
      <c r="V48" s="9">
        <f t="shared" si="25"/>
        <v>2087.699150985718</v>
      </c>
    </row>
    <row r="49" spans="1:22" x14ac:dyDescent="0.55000000000000004">
      <c r="B49">
        <v>95</v>
      </c>
      <c r="C49">
        <v>8630561</v>
      </c>
      <c r="D49">
        <v>178124773</v>
      </c>
      <c r="E49">
        <v>599020</v>
      </c>
      <c r="F49">
        <v>732520</v>
      </c>
      <c r="G49">
        <v>95</v>
      </c>
      <c r="H49" s="9">
        <f t="shared" si="13"/>
        <v>6.195214233398437E-2</v>
      </c>
      <c r="I49" s="9">
        <f t="shared" si="14"/>
        <v>3.0932555236816406E-3</v>
      </c>
      <c r="J49" s="9">
        <f t="shared" si="15"/>
        <v>0.106392333984375</v>
      </c>
      <c r="K49" s="9">
        <f t="shared" si="16"/>
        <v>0.30418615722656256</v>
      </c>
      <c r="L49" s="9">
        <f t="shared" si="17"/>
        <v>0.47562388906860359</v>
      </c>
      <c r="N49" s="11">
        <f t="shared" si="18"/>
        <v>2.0383139127539383E-3</v>
      </c>
      <c r="O49" s="11">
        <f t="shared" si="19"/>
        <v>5.3937594999152062E-3</v>
      </c>
      <c r="P49" s="10">
        <f t="shared" si="20"/>
        <v>7.4320734126691445E-3</v>
      </c>
      <c r="R49" s="9">
        <f t="shared" si="21"/>
        <v>254.99179962158206</v>
      </c>
      <c r="S49" s="9">
        <f t="shared" si="22"/>
        <v>16.967802996826173</v>
      </c>
      <c r="T49" s="9">
        <f t="shared" si="23"/>
        <v>914.05596313476553</v>
      </c>
      <c r="U49" s="9">
        <f t="shared" si="24"/>
        <v>987.6006958007813</v>
      </c>
      <c r="V49" s="9">
        <f t="shared" si="25"/>
        <v>2173.6162615539552</v>
      </c>
    </row>
    <row r="50" spans="1:22" x14ac:dyDescent="0.55000000000000004">
      <c r="B50">
        <v>100</v>
      </c>
      <c r="C50">
        <v>9239996</v>
      </c>
      <c r="D50">
        <v>187343090</v>
      </c>
      <c r="E50">
        <v>624713</v>
      </c>
      <c r="F50">
        <v>784032</v>
      </c>
      <c r="G50">
        <v>100</v>
      </c>
      <c r="H50" s="9">
        <f t="shared" si="13"/>
        <v>6.137498474121094E-2</v>
      </c>
      <c r="I50" s="9">
        <f t="shared" si="14"/>
        <v>3.094527801513672E-3</v>
      </c>
      <c r="J50" s="9">
        <f t="shared" si="15"/>
        <v>0.13643133544921873</v>
      </c>
      <c r="K50" s="9">
        <f t="shared" si="16"/>
        <v>0.29554003906250004</v>
      </c>
      <c r="L50" s="9">
        <f t="shared" si="17"/>
        <v>0.49644088705444339</v>
      </c>
      <c r="N50" s="11">
        <f t="shared" si="18"/>
        <v>2.6143313343682259E-3</v>
      </c>
      <c r="O50" s="11">
        <f t="shared" si="19"/>
        <v>5.2414835050782725E-3</v>
      </c>
      <c r="P50" s="10">
        <f t="shared" si="20"/>
        <v>7.8558148394464976E-3</v>
      </c>
      <c r="R50" s="9">
        <f t="shared" si="21"/>
        <v>273.4042950439453</v>
      </c>
      <c r="S50" s="9">
        <f t="shared" si="22"/>
        <v>17.896161337280276</v>
      </c>
      <c r="T50" s="9">
        <f t="shared" si="23"/>
        <v>954.9853637695312</v>
      </c>
      <c r="U50" s="9">
        <f t="shared" si="24"/>
        <v>1031.8232666015624</v>
      </c>
      <c r="V50" s="9">
        <f t="shared" si="25"/>
        <v>2278.1090867523189</v>
      </c>
    </row>
    <row r="51" spans="1:22" x14ac:dyDescent="0.55000000000000004">
      <c r="B51">
        <v>105</v>
      </c>
      <c r="C51">
        <v>9814654</v>
      </c>
      <c r="D51">
        <v>196598007</v>
      </c>
      <c r="E51">
        <v>638996</v>
      </c>
      <c r="F51">
        <v>825229</v>
      </c>
      <c r="G51">
        <v>105</v>
      </c>
      <c r="H51" s="9">
        <f t="shared" si="13"/>
        <v>5.7872662353515632E-2</v>
      </c>
      <c r="I51" s="9">
        <f t="shared" si="14"/>
        <v>3.1068141784667967E-3</v>
      </c>
      <c r="J51" s="9">
        <f t="shared" si="15"/>
        <v>7.5843566894531242E-2</v>
      </c>
      <c r="K51" s="9">
        <f t="shared" si="16"/>
        <v>0.23635974121093747</v>
      </c>
      <c r="L51" s="9">
        <f t="shared" si="17"/>
        <v>0.37318278463745114</v>
      </c>
      <c r="N51" s="11">
        <f t="shared" si="18"/>
        <v>1.4530638405017512E-3</v>
      </c>
      <c r="O51" s="11">
        <f t="shared" si="19"/>
        <v>4.1911272867850343E-3</v>
      </c>
      <c r="P51" s="10">
        <f t="shared" si="20"/>
        <v>5.6441911272867851E-3</v>
      </c>
      <c r="R51" s="9">
        <f t="shared" si="21"/>
        <v>290.76609374999998</v>
      </c>
      <c r="S51" s="9">
        <f t="shared" si="22"/>
        <v>18.828205590820314</v>
      </c>
      <c r="T51" s="9">
        <f t="shared" si="23"/>
        <v>977.73843383789063</v>
      </c>
      <c r="U51" s="9">
        <f t="shared" si="24"/>
        <v>1056.4070434570313</v>
      </c>
      <c r="V51" s="9">
        <f t="shared" si="25"/>
        <v>2343.7397766357421</v>
      </c>
    </row>
    <row r="52" spans="1:22" x14ac:dyDescent="0.55000000000000004">
      <c r="B52">
        <v>110</v>
      </c>
      <c r="C52">
        <v>10376170</v>
      </c>
      <c r="D52">
        <v>205866195</v>
      </c>
      <c r="E52">
        <v>656155</v>
      </c>
      <c r="F52">
        <v>862466</v>
      </c>
      <c r="G52">
        <v>110</v>
      </c>
      <c r="H52" s="9">
        <f t="shared" si="13"/>
        <v>5.6549157714843749E-2</v>
      </c>
      <c r="I52" s="9">
        <f t="shared" si="14"/>
        <v>3.111269165039063E-3</v>
      </c>
      <c r="J52" s="9">
        <f t="shared" si="15"/>
        <v>9.1115295410156241E-2</v>
      </c>
      <c r="K52" s="9">
        <f t="shared" si="16"/>
        <v>0.21364001464843749</v>
      </c>
      <c r="L52" s="9">
        <f t="shared" si="17"/>
        <v>0.36441573693847651</v>
      </c>
      <c r="N52" s="11">
        <f t="shared" si="18"/>
        <v>1.7456273352686917E-3</v>
      </c>
      <c r="O52" s="11">
        <f t="shared" si="19"/>
        <v>3.7882117304854756E-3</v>
      </c>
      <c r="P52" s="10">
        <f t="shared" si="20"/>
        <v>5.5338390657541673E-3</v>
      </c>
      <c r="R52" s="9">
        <f t="shared" si="21"/>
        <v>307.73084106445316</v>
      </c>
      <c r="S52" s="9">
        <f t="shared" si="22"/>
        <v>19.761586340332034</v>
      </c>
      <c r="T52" s="9">
        <f t="shared" si="23"/>
        <v>1005.0730224609374</v>
      </c>
      <c r="U52" s="9">
        <f t="shared" si="24"/>
        <v>1085.940966796875</v>
      </c>
      <c r="V52" s="9">
        <f t="shared" si="25"/>
        <v>2418.506416662598</v>
      </c>
    </row>
    <row r="53" spans="1:22" x14ac:dyDescent="0.55000000000000004">
      <c r="B53">
        <v>115</v>
      </c>
      <c r="C53">
        <v>10973384</v>
      </c>
      <c r="D53">
        <v>215096695</v>
      </c>
      <c r="E53">
        <v>675366</v>
      </c>
      <c r="F53">
        <v>912158</v>
      </c>
      <c r="G53">
        <v>115</v>
      </c>
      <c r="H53" s="9">
        <f t="shared" si="13"/>
        <v>6.0144232177734375E-2</v>
      </c>
      <c r="I53" s="9">
        <f>(D53-D52)*0.0011*3/32768/300</f>
        <v>3.0986175537109375E-3</v>
      </c>
      <c r="J53" s="9">
        <f>(E53-E52)*17.4*3/32768/300</f>
        <v>0.10201153564453125</v>
      </c>
      <c r="K53" s="9">
        <f t="shared" si="16"/>
        <v>0.28509814453124999</v>
      </c>
      <c r="L53" s="9">
        <f t="shared" si="17"/>
        <v>0.45035252990722652</v>
      </c>
      <c r="N53" s="11">
        <f t="shared" si="18"/>
        <v>1.9547780897978921E-3</v>
      </c>
      <c r="O53" s="11">
        <f t="shared" si="19"/>
        <v>5.0563131975554032E-3</v>
      </c>
      <c r="P53" s="10">
        <f t="shared" si="20"/>
        <v>7.0110912873532953E-3</v>
      </c>
      <c r="R53" s="9">
        <f t="shared" si="21"/>
        <v>325.77411071777345</v>
      </c>
      <c r="S53" s="9">
        <f t="shared" si="22"/>
        <v>20.691171606445312</v>
      </c>
      <c r="T53" s="9">
        <f t="shared" si="23"/>
        <v>1035.6764831542969</v>
      </c>
      <c r="U53" s="9">
        <f t="shared" si="24"/>
        <v>1119.0067749023438</v>
      </c>
      <c r="V53" s="9">
        <f t="shared" si="25"/>
        <v>2501.1485403808592</v>
      </c>
    </row>
    <row r="54" spans="1:22" x14ac:dyDescent="0.55000000000000004">
      <c r="L54" s="8">
        <f>AVERAGE(L32:L53)</f>
        <v>0.42294226949102226</v>
      </c>
    </row>
    <row r="57" spans="1:22" s="7" customFormat="1" x14ac:dyDescent="0.55000000000000004">
      <c r="A57" s="15"/>
      <c r="C57" s="19" t="s">
        <v>1328</v>
      </c>
      <c r="D57" s="19"/>
      <c r="E57" s="19"/>
      <c r="F57" s="19"/>
      <c r="H57" s="20"/>
      <c r="I57" s="20"/>
      <c r="J57" s="20"/>
      <c r="K57" s="20"/>
      <c r="L57" s="21"/>
      <c r="N57" s="22"/>
      <c r="O57" s="23"/>
      <c r="P57" s="23"/>
      <c r="R57" s="24"/>
      <c r="S57" s="24"/>
      <c r="T57" s="24"/>
      <c r="U57" s="24"/>
      <c r="V57" s="16"/>
    </row>
    <row r="58" spans="1:22" s="7" customFormat="1" x14ac:dyDescent="0.55000000000000004">
      <c r="A58" s="15"/>
      <c r="C58" s="7" t="s">
        <v>1327</v>
      </c>
      <c r="D58" s="7" t="s">
        <v>1326</v>
      </c>
      <c r="E58" s="7" t="s">
        <v>1325</v>
      </c>
      <c r="F58" s="7" t="s">
        <v>1324</v>
      </c>
      <c r="H58" s="20" t="s">
        <v>1323</v>
      </c>
      <c r="I58" s="20"/>
      <c r="J58" s="20"/>
      <c r="K58" s="20"/>
      <c r="L58" s="21"/>
      <c r="N58" s="22" t="s">
        <v>1322</v>
      </c>
      <c r="O58" s="23"/>
      <c r="P58" s="23"/>
      <c r="R58" s="25" t="s">
        <v>1321</v>
      </c>
      <c r="S58" s="26"/>
      <c r="T58" s="26"/>
      <c r="U58" s="26"/>
      <c r="V58" s="14"/>
    </row>
    <row r="59" spans="1:22" ht="15.75" customHeight="1" x14ac:dyDescent="0.55000000000000004">
      <c r="A59" s="27" t="s">
        <v>1342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1319</v>
      </c>
      <c r="H59" s="8" t="s">
        <v>1307</v>
      </c>
      <c r="I59" s="8" t="s">
        <v>1308</v>
      </c>
      <c r="J59" s="8" t="s">
        <v>1318</v>
      </c>
      <c r="K59" s="8" t="s">
        <v>1317</v>
      </c>
      <c r="L59" s="8" t="s">
        <v>1316</v>
      </c>
      <c r="M59" s="8" t="s">
        <v>1319</v>
      </c>
      <c r="N59" s="13" t="s">
        <v>1318</v>
      </c>
      <c r="O59" s="13" t="s">
        <v>1317</v>
      </c>
      <c r="P59" s="12" t="s">
        <v>1316</v>
      </c>
      <c r="Q59" s="8"/>
      <c r="R59" s="8" t="s">
        <v>1307</v>
      </c>
      <c r="S59" s="8" t="s">
        <v>1308</v>
      </c>
      <c r="T59" s="8" t="s">
        <v>1318</v>
      </c>
      <c r="U59" s="8" t="s">
        <v>1317</v>
      </c>
      <c r="V59" s="8" t="s">
        <v>1316</v>
      </c>
    </row>
    <row r="60" spans="1:22" x14ac:dyDescent="0.55000000000000004">
      <c r="A60" s="27"/>
      <c r="B60">
        <v>10</v>
      </c>
      <c r="C60">
        <v>667157</v>
      </c>
      <c r="D60">
        <v>18992594</v>
      </c>
      <c r="E60">
        <v>78538</v>
      </c>
      <c r="F60">
        <v>153042</v>
      </c>
      <c r="G60">
        <v>10</v>
      </c>
      <c r="H60" s="9">
        <f t="shared" ref="H60:H81" si="26">(C60-C59)*0.33*3/32768/300</f>
        <v>4.7604876708984376E-2</v>
      </c>
      <c r="I60" s="9">
        <f t="shared" ref="I60:I80" si="27">(D60-D59)*0.0011*3/327680/30</f>
        <v>3.1410310668945314E-3</v>
      </c>
      <c r="J60" s="9">
        <f t="shared" ref="J60:J80" si="28">(E60-E59)*17.4*3/327680/30</f>
        <v>0.2780612182617187</v>
      </c>
      <c r="K60" s="9">
        <f t="shared" ref="K60:K81" si="29">(F60-F59)*18.8*3/327680/30</f>
        <v>0.34332604980468756</v>
      </c>
      <c r="L60" s="9">
        <f t="shared" ref="L60:L81" si="30">SUM(H60:K60)</f>
        <v>0.67213317584228516</v>
      </c>
      <c r="M60">
        <v>10</v>
      </c>
      <c r="N60" s="11">
        <f t="shared" ref="N60:N81" si="31">(E60-E59)/(C60-C59+D60-D59)</f>
        <v>5.3273049788250693E-3</v>
      </c>
      <c r="O60" s="11">
        <f t="shared" ref="O60:O81" si="32">(F60-F59)/(C60-C59+D60-D59)</f>
        <v>6.0878689437194877E-3</v>
      </c>
      <c r="P60" s="10">
        <f t="shared" ref="P60:P81" si="33">SUM(N60:O60)</f>
        <v>1.1415173922544557E-2</v>
      </c>
      <c r="Q60">
        <v>10</v>
      </c>
      <c r="R60" s="9">
        <f t="shared" ref="R60:R81" si="34">(C60-C$3)*0.33*3/32768</f>
        <v>14.398233947753909</v>
      </c>
      <c r="S60" s="9">
        <f t="shared" ref="S60:S81" si="35">(D60-D$3)*0.0011*3/32768</f>
        <v>0.94191827087402347</v>
      </c>
      <c r="T60" s="9">
        <f t="shared" ref="T60:T81" si="36">(E60-E$3)*17.4*3/32768</f>
        <v>84.918988037109372</v>
      </c>
      <c r="U60" s="9">
        <f t="shared" ref="U60:U81" si="37">(E60-E$3)*18.8*3/32768</f>
        <v>91.751550292968759</v>
      </c>
      <c r="V60" s="9">
        <f t="shared" ref="V60:V81" si="38">SUM(R60:U60)</f>
        <v>192.01069054870607</v>
      </c>
    </row>
    <row r="61" spans="1:22" x14ac:dyDescent="0.55000000000000004">
      <c r="A61" s="27"/>
      <c r="B61">
        <v>15</v>
      </c>
      <c r="C61">
        <v>1030009</v>
      </c>
      <c r="D61">
        <v>28458941</v>
      </c>
      <c r="E61">
        <v>80438</v>
      </c>
      <c r="F61">
        <v>166815</v>
      </c>
      <c r="G61">
        <v>15</v>
      </c>
      <c r="H61" s="9">
        <f t="shared" si="26"/>
        <v>3.6542102050781247E-2</v>
      </c>
      <c r="I61" s="9">
        <f t="shared" si="27"/>
        <v>3.1777898254394532E-3</v>
      </c>
      <c r="J61" s="9">
        <f t="shared" si="28"/>
        <v>1.0089111328125001E-2</v>
      </c>
      <c r="K61" s="9">
        <f t="shared" si="29"/>
        <v>7.9019897460937502E-2</v>
      </c>
      <c r="L61" s="9">
        <f t="shared" si="30"/>
        <v>0.12882890066528319</v>
      </c>
      <c r="M61">
        <v>15</v>
      </c>
      <c r="N61" s="11">
        <f t="shared" si="31"/>
        <v>1.9330161084336577E-4</v>
      </c>
      <c r="O61" s="11">
        <f t="shared" si="32"/>
        <v>1.4012332032345668E-3</v>
      </c>
      <c r="P61" s="10">
        <f t="shared" si="33"/>
        <v>1.5945348140779326E-3</v>
      </c>
      <c r="Q61">
        <v>15</v>
      </c>
      <c r="R61" s="9">
        <f t="shared" si="34"/>
        <v>25.360864562988283</v>
      </c>
      <c r="S61" s="9">
        <f t="shared" si="35"/>
        <v>1.8952552185058595</v>
      </c>
      <c r="T61" s="9">
        <f t="shared" si="36"/>
        <v>87.945721435546872</v>
      </c>
      <c r="U61" s="9">
        <f t="shared" si="37"/>
        <v>95.021813964843759</v>
      </c>
      <c r="V61" s="9">
        <f t="shared" si="38"/>
        <v>210.22365518188479</v>
      </c>
    </row>
    <row r="62" spans="1:22" x14ac:dyDescent="0.55000000000000004">
      <c r="A62" s="27"/>
      <c r="B62">
        <v>20</v>
      </c>
      <c r="C62">
        <v>1433683</v>
      </c>
      <c r="D62">
        <v>37882995</v>
      </c>
      <c r="E62">
        <v>121342</v>
      </c>
      <c r="F62">
        <v>202132</v>
      </c>
      <c r="G62">
        <v>20</v>
      </c>
      <c r="H62" s="9">
        <f t="shared" si="26"/>
        <v>4.0653204345703124E-2</v>
      </c>
      <c r="I62" s="9">
        <f t="shared" si="27"/>
        <v>3.1635923461914065E-3</v>
      </c>
      <c r="J62" s="9">
        <f t="shared" si="28"/>
        <v>0.21720263671874998</v>
      </c>
      <c r="K62" s="9">
        <f t="shared" si="29"/>
        <v>0.20262438964843749</v>
      </c>
      <c r="L62" s="9">
        <f t="shared" si="30"/>
        <v>0.46364382305908197</v>
      </c>
      <c r="M62">
        <v>20</v>
      </c>
      <c r="N62" s="11">
        <f t="shared" si="31"/>
        <v>4.1621013524183823E-3</v>
      </c>
      <c r="O62" s="11">
        <f t="shared" si="32"/>
        <v>3.5936078002972815E-3</v>
      </c>
      <c r="P62" s="10">
        <f t="shared" si="33"/>
        <v>7.7557091527156643E-3</v>
      </c>
      <c r="Q62">
        <v>20</v>
      </c>
      <c r="R62" s="9">
        <f t="shared" si="34"/>
        <v>37.556825866699221</v>
      </c>
      <c r="S62" s="9">
        <f t="shared" si="35"/>
        <v>2.8443329223632814</v>
      </c>
      <c r="T62" s="9">
        <f t="shared" si="36"/>
        <v>153.10651245117185</v>
      </c>
      <c r="U62" s="9">
        <f t="shared" si="37"/>
        <v>165.42542724609376</v>
      </c>
      <c r="V62" s="9">
        <f t="shared" si="38"/>
        <v>358.93309848632811</v>
      </c>
    </row>
    <row r="63" spans="1:22" x14ac:dyDescent="0.55000000000000004">
      <c r="A63" s="27"/>
      <c r="B63">
        <v>25</v>
      </c>
      <c r="C63">
        <v>1994665</v>
      </c>
      <c r="D63">
        <v>47151844</v>
      </c>
      <c r="E63">
        <v>204442</v>
      </c>
      <c r="F63">
        <v>275085</v>
      </c>
      <c r="G63">
        <v>25</v>
      </c>
      <c r="H63" s="9">
        <f t="shared" si="26"/>
        <v>5.6495379638671871E-2</v>
      </c>
      <c r="I63" s="9">
        <f t="shared" si="27"/>
        <v>3.1114910583496099E-3</v>
      </c>
      <c r="J63" s="9">
        <f t="shared" si="28"/>
        <v>0.44126586914062488</v>
      </c>
      <c r="K63" s="9">
        <f t="shared" si="29"/>
        <v>0.41855358886718752</v>
      </c>
      <c r="L63" s="9">
        <f t="shared" si="30"/>
        <v>0.91942632870483387</v>
      </c>
      <c r="M63">
        <v>25</v>
      </c>
      <c r="N63" s="11">
        <f t="shared" si="31"/>
        <v>8.4538584640977046E-3</v>
      </c>
      <c r="O63" s="11">
        <f t="shared" si="32"/>
        <v>7.4215924973684696E-3</v>
      </c>
      <c r="P63" s="10">
        <f t="shared" si="33"/>
        <v>1.5875450961466173E-2</v>
      </c>
      <c r="Q63">
        <v>25</v>
      </c>
      <c r="R63" s="9">
        <f t="shared" si="34"/>
        <v>54.505439758300781</v>
      </c>
      <c r="S63" s="9">
        <f t="shared" si="35"/>
        <v>3.7777802398681644</v>
      </c>
      <c r="T63" s="9">
        <f t="shared" si="36"/>
        <v>285.48627319335935</v>
      </c>
      <c r="U63" s="9">
        <f t="shared" si="37"/>
        <v>308.45643310546876</v>
      </c>
      <c r="V63" s="9">
        <f t="shared" si="38"/>
        <v>652.22592629699705</v>
      </c>
    </row>
    <row r="64" spans="1:22" x14ac:dyDescent="0.55000000000000004">
      <c r="A64" s="27"/>
      <c r="B64">
        <v>30</v>
      </c>
      <c r="C64">
        <v>2461269</v>
      </c>
      <c r="D64">
        <v>56515054</v>
      </c>
      <c r="E64">
        <v>234563</v>
      </c>
      <c r="F64">
        <v>315285</v>
      </c>
      <c r="G64">
        <v>30</v>
      </c>
      <c r="H64" s="9">
        <f t="shared" si="26"/>
        <v>4.6990759277343752E-2</v>
      </c>
      <c r="I64" s="9">
        <f t="shared" si="27"/>
        <v>3.1431674194335939E-3</v>
      </c>
      <c r="J64" s="9">
        <f t="shared" si="28"/>
        <v>0.15994427490234375</v>
      </c>
      <c r="K64" s="9">
        <f t="shared" si="29"/>
        <v>0.23063964843750001</v>
      </c>
      <c r="L64" s="9">
        <f t="shared" si="30"/>
        <v>0.44071785003662112</v>
      </c>
      <c r="M64">
        <v>30</v>
      </c>
      <c r="N64" s="11">
        <f t="shared" si="31"/>
        <v>3.0642492319793639E-3</v>
      </c>
      <c r="O64" s="11">
        <f t="shared" si="32"/>
        <v>4.0895992538617721E-3</v>
      </c>
      <c r="P64" s="10">
        <f t="shared" si="33"/>
        <v>7.1538484858411355E-3</v>
      </c>
      <c r="Q64">
        <v>30</v>
      </c>
      <c r="R64" s="9">
        <f t="shared" si="34"/>
        <v>68.602667541503905</v>
      </c>
      <c r="S64" s="9">
        <f t="shared" si="35"/>
        <v>4.7207304656982423</v>
      </c>
      <c r="T64" s="9">
        <f t="shared" si="36"/>
        <v>333.46955566406245</v>
      </c>
      <c r="U64" s="9">
        <f t="shared" si="37"/>
        <v>360.30043945312502</v>
      </c>
      <c r="V64" s="9">
        <f t="shared" si="38"/>
        <v>767.09339312438965</v>
      </c>
    </row>
    <row r="65" spans="2:22" x14ac:dyDescent="0.55000000000000004">
      <c r="B65">
        <v>35</v>
      </c>
      <c r="C65">
        <v>2969435</v>
      </c>
      <c r="D65">
        <v>65836568</v>
      </c>
      <c r="E65">
        <v>250700</v>
      </c>
      <c r="F65">
        <v>347604</v>
      </c>
      <c r="G65">
        <v>35</v>
      </c>
      <c r="H65" s="9">
        <f t="shared" si="26"/>
        <v>5.1176385498046872E-2</v>
      </c>
      <c r="I65" s="9">
        <f t="shared" si="27"/>
        <v>3.1291703491210937E-3</v>
      </c>
      <c r="J65" s="9">
        <f t="shared" si="28"/>
        <v>8.5688415527343728E-2</v>
      </c>
      <c r="K65" s="9">
        <f t="shared" si="29"/>
        <v>0.18542395019531249</v>
      </c>
      <c r="L65" s="9">
        <f t="shared" si="30"/>
        <v>0.32541792156982419</v>
      </c>
      <c r="N65" s="11">
        <f t="shared" si="31"/>
        <v>1.6416607661693971E-3</v>
      </c>
      <c r="O65" s="11">
        <f t="shared" si="32"/>
        <v>3.2878995043582292E-3</v>
      </c>
      <c r="P65" s="10">
        <f t="shared" si="33"/>
        <v>4.9295602705276258E-3</v>
      </c>
      <c r="R65" s="9">
        <f t="shared" si="34"/>
        <v>83.955583190917977</v>
      </c>
      <c r="S65" s="9">
        <f t="shared" si="35"/>
        <v>5.6594815704345702</v>
      </c>
      <c r="T65" s="9">
        <f t="shared" si="36"/>
        <v>359.17608032226559</v>
      </c>
      <c r="U65" s="9">
        <f t="shared" si="37"/>
        <v>388.0753051757813</v>
      </c>
      <c r="V65" s="9">
        <f t="shared" si="38"/>
        <v>836.86645025939947</v>
      </c>
    </row>
    <row r="66" spans="2:22" x14ac:dyDescent="0.55000000000000004">
      <c r="B66">
        <v>40</v>
      </c>
      <c r="C66">
        <v>3468953</v>
      </c>
      <c r="D66">
        <v>75166839</v>
      </c>
      <c r="E66">
        <v>275064</v>
      </c>
      <c r="F66">
        <v>376436</v>
      </c>
      <c r="G66">
        <v>40</v>
      </c>
      <c r="H66" s="9">
        <f t="shared" si="26"/>
        <v>5.0305462646484375E-2</v>
      </c>
      <c r="I66" s="9">
        <f t="shared" si="27"/>
        <v>3.1321100158691407E-3</v>
      </c>
      <c r="J66" s="9">
        <f t="shared" si="28"/>
        <v>0.12937426757812498</v>
      </c>
      <c r="K66" s="9">
        <f t="shared" si="29"/>
        <v>0.16541796874999998</v>
      </c>
      <c r="L66" s="9">
        <f t="shared" si="30"/>
        <v>0.34822980899047851</v>
      </c>
      <c r="N66" s="11">
        <f t="shared" si="31"/>
        <v>2.4785882993012365E-3</v>
      </c>
      <c r="O66" s="11">
        <f t="shared" si="32"/>
        <v>2.9331250141788395E-3</v>
      </c>
      <c r="P66" s="10">
        <f t="shared" si="33"/>
        <v>5.4117133134800755E-3</v>
      </c>
      <c r="R66" s="9">
        <f t="shared" si="34"/>
        <v>99.047221984863285</v>
      </c>
      <c r="S66" s="9">
        <f t="shared" si="35"/>
        <v>6.5991145751953137</v>
      </c>
      <c r="T66" s="9">
        <f t="shared" si="36"/>
        <v>397.98836059570306</v>
      </c>
      <c r="U66" s="9">
        <f t="shared" si="37"/>
        <v>430.01041259765628</v>
      </c>
      <c r="V66" s="9">
        <f t="shared" si="38"/>
        <v>933.64510975341796</v>
      </c>
    </row>
    <row r="67" spans="2:22" x14ac:dyDescent="0.55000000000000004">
      <c r="B67">
        <v>45</v>
      </c>
      <c r="C67">
        <v>4094260</v>
      </c>
      <c r="D67">
        <v>84371296</v>
      </c>
      <c r="E67">
        <v>350710</v>
      </c>
      <c r="F67">
        <v>424120</v>
      </c>
      <c r="G67">
        <v>45</v>
      </c>
      <c r="H67" s="9">
        <f t="shared" si="26"/>
        <v>6.2973422241210927E-2</v>
      </c>
      <c r="I67" s="9">
        <f t="shared" si="27"/>
        <v>3.0898750915527348E-3</v>
      </c>
      <c r="J67" s="9">
        <f t="shared" si="28"/>
        <v>0.40168469238281251</v>
      </c>
      <c r="K67" s="9">
        <f t="shared" si="29"/>
        <v>0.27357763671875002</v>
      </c>
      <c r="L67" s="9">
        <f t="shared" si="30"/>
        <v>0.7413256264343262</v>
      </c>
      <c r="N67" s="11">
        <f t="shared" si="31"/>
        <v>7.6956069342051349E-3</v>
      </c>
      <c r="O67" s="11">
        <f t="shared" si="32"/>
        <v>4.8509811629251732E-3</v>
      </c>
      <c r="P67" s="10">
        <f t="shared" si="33"/>
        <v>1.2546588097130308E-2</v>
      </c>
      <c r="R67" s="9">
        <f t="shared" si="34"/>
        <v>117.93924865722657</v>
      </c>
      <c r="S67" s="9">
        <f t="shared" si="35"/>
        <v>7.5260771026611328</v>
      </c>
      <c r="T67" s="9">
        <f t="shared" si="36"/>
        <v>518.49376831054678</v>
      </c>
      <c r="U67" s="9">
        <f t="shared" si="37"/>
        <v>560.2116577148438</v>
      </c>
      <c r="V67" s="9">
        <f t="shared" si="38"/>
        <v>1204.1707517852783</v>
      </c>
    </row>
    <row r="68" spans="2:22" x14ac:dyDescent="0.55000000000000004">
      <c r="B68">
        <v>50</v>
      </c>
      <c r="C68">
        <v>4673115</v>
      </c>
      <c r="D68">
        <v>93622263</v>
      </c>
      <c r="E68">
        <v>393848</v>
      </c>
      <c r="F68">
        <v>460767</v>
      </c>
      <c r="G68">
        <v>50</v>
      </c>
      <c r="H68" s="9">
        <f t="shared" si="26"/>
        <v>5.8295333862304698E-2</v>
      </c>
      <c r="I68" s="9">
        <f t="shared" si="27"/>
        <v>3.1054881896972661E-3</v>
      </c>
      <c r="J68" s="9">
        <f t="shared" si="28"/>
        <v>0.22906530761718746</v>
      </c>
      <c r="K68" s="9">
        <f t="shared" si="29"/>
        <v>0.21025500488281249</v>
      </c>
      <c r="L68" s="9">
        <f t="shared" si="30"/>
        <v>0.50072113455200196</v>
      </c>
      <c r="N68" s="11">
        <f t="shared" si="31"/>
        <v>4.3884823143287843E-3</v>
      </c>
      <c r="O68" s="11">
        <f t="shared" si="32"/>
        <v>3.7281448229683099E-3</v>
      </c>
      <c r="P68" s="10">
        <f t="shared" si="33"/>
        <v>8.1166271372970951E-3</v>
      </c>
      <c r="R68" s="9">
        <f t="shared" si="34"/>
        <v>135.42784881591797</v>
      </c>
      <c r="S68" s="9">
        <f t="shared" si="35"/>
        <v>8.4577235595703115</v>
      </c>
      <c r="T68" s="9">
        <f t="shared" si="36"/>
        <v>587.21336059570308</v>
      </c>
      <c r="U68" s="9">
        <f t="shared" si="37"/>
        <v>634.46041259765627</v>
      </c>
      <c r="V68" s="9">
        <f t="shared" si="38"/>
        <v>1365.5593455688477</v>
      </c>
    </row>
    <row r="69" spans="2:22" x14ac:dyDescent="0.55000000000000004">
      <c r="B69">
        <v>55</v>
      </c>
      <c r="C69">
        <v>5236502</v>
      </c>
      <c r="D69">
        <v>102888722</v>
      </c>
      <c r="E69">
        <v>409266</v>
      </c>
      <c r="F69">
        <v>493169</v>
      </c>
      <c r="G69">
        <v>55</v>
      </c>
      <c r="H69" s="9">
        <f t="shared" si="26"/>
        <v>5.6737582397460948E-2</v>
      </c>
      <c r="I69" s="9">
        <f t="shared" si="27"/>
        <v>3.1106887512207036E-3</v>
      </c>
      <c r="J69" s="9">
        <f t="shared" si="28"/>
        <v>8.1870483398437485E-2</v>
      </c>
      <c r="K69" s="9">
        <f t="shared" si="29"/>
        <v>0.18590014648437497</v>
      </c>
      <c r="L69" s="9">
        <f t="shared" si="30"/>
        <v>0.3276189010314941</v>
      </c>
      <c r="N69" s="11">
        <f t="shared" si="31"/>
        <v>1.568488458517051E-3</v>
      </c>
      <c r="O69" s="11">
        <f t="shared" si="32"/>
        <v>3.2962876529296593E-3</v>
      </c>
      <c r="P69" s="10">
        <f t="shared" si="33"/>
        <v>4.8647761114467107E-3</v>
      </c>
      <c r="R69" s="9">
        <f t="shared" si="34"/>
        <v>152.44912353515625</v>
      </c>
      <c r="S69" s="9">
        <f t="shared" si="35"/>
        <v>9.3909301849365239</v>
      </c>
      <c r="T69" s="9">
        <f t="shared" si="36"/>
        <v>611.77450561523426</v>
      </c>
      <c r="U69" s="9">
        <f t="shared" si="37"/>
        <v>660.99774169921875</v>
      </c>
      <c r="V69" s="9">
        <f t="shared" si="38"/>
        <v>1434.6123010345459</v>
      </c>
    </row>
    <row r="70" spans="2:22" x14ac:dyDescent="0.55000000000000004">
      <c r="B70">
        <v>60</v>
      </c>
      <c r="C70">
        <v>5791254</v>
      </c>
      <c r="D70">
        <v>112163711</v>
      </c>
      <c r="E70">
        <v>421502</v>
      </c>
      <c r="F70">
        <v>530453</v>
      </c>
      <c r="G70">
        <v>60</v>
      </c>
      <c r="H70" s="9">
        <f t="shared" si="26"/>
        <v>5.5867968749999997E-2</v>
      </c>
      <c r="I70" s="9">
        <f t="shared" si="27"/>
        <v>3.1135522155761718E-3</v>
      </c>
      <c r="J70" s="9">
        <f t="shared" si="28"/>
        <v>6.4973876953124995E-2</v>
      </c>
      <c r="K70" s="9">
        <f t="shared" si="29"/>
        <v>0.21390966796875002</v>
      </c>
      <c r="L70" s="9">
        <f t="shared" si="30"/>
        <v>0.33786506588745119</v>
      </c>
      <c r="N70" s="11">
        <f t="shared" si="31"/>
        <v>1.2447937336294008E-3</v>
      </c>
      <c r="O70" s="11">
        <f t="shared" si="32"/>
        <v>3.7929788790976283E-3</v>
      </c>
      <c r="P70" s="10">
        <f t="shared" si="33"/>
        <v>5.0377726127270291E-3</v>
      </c>
      <c r="R70" s="9">
        <f t="shared" si="34"/>
        <v>169.20951416015626</v>
      </c>
      <c r="S70" s="9">
        <f t="shared" si="35"/>
        <v>10.324995849609376</v>
      </c>
      <c r="T70" s="9">
        <f t="shared" si="36"/>
        <v>631.26666870117185</v>
      </c>
      <c r="U70" s="9">
        <f t="shared" si="37"/>
        <v>682.05823974609382</v>
      </c>
      <c r="V70" s="9">
        <f t="shared" si="38"/>
        <v>1492.8594184570313</v>
      </c>
    </row>
    <row r="71" spans="2:22" x14ac:dyDescent="0.55000000000000004">
      <c r="B71">
        <v>65</v>
      </c>
      <c r="C71">
        <v>6347718</v>
      </c>
      <c r="D71">
        <v>121437094</v>
      </c>
      <c r="E71">
        <v>434258</v>
      </c>
      <c r="F71">
        <v>563530</v>
      </c>
      <c r="G71">
        <v>65</v>
      </c>
      <c r="H71" s="9">
        <f t="shared" si="26"/>
        <v>5.6040380859374996E-2</v>
      </c>
      <c r="I71" s="9">
        <f t="shared" si="27"/>
        <v>3.1130130920410163E-3</v>
      </c>
      <c r="J71" s="9">
        <f t="shared" si="28"/>
        <v>6.7735107421874996E-2</v>
      </c>
      <c r="K71" s="9">
        <f t="shared" si="29"/>
        <v>0.18977282714843746</v>
      </c>
      <c r="L71" s="9">
        <f t="shared" si="30"/>
        <v>0.31666132852172846</v>
      </c>
      <c r="N71" s="11">
        <f t="shared" si="31"/>
        <v>1.2976804216789945E-3</v>
      </c>
      <c r="O71" s="11">
        <f t="shared" si="32"/>
        <v>3.3649557312540063E-3</v>
      </c>
      <c r="P71" s="10">
        <f t="shared" si="33"/>
        <v>4.6626361529330008E-3</v>
      </c>
      <c r="R71" s="9">
        <f t="shared" si="34"/>
        <v>186.02162841796874</v>
      </c>
      <c r="S71" s="9">
        <f t="shared" si="35"/>
        <v>11.25889977722168</v>
      </c>
      <c r="T71" s="9">
        <f t="shared" si="36"/>
        <v>651.58720092773433</v>
      </c>
      <c r="U71" s="9">
        <f t="shared" si="37"/>
        <v>704.01375732421877</v>
      </c>
      <c r="V71" s="9">
        <f t="shared" si="38"/>
        <v>1552.8814864471435</v>
      </c>
    </row>
    <row r="72" spans="2:22" x14ac:dyDescent="0.55000000000000004">
      <c r="B72">
        <v>70</v>
      </c>
      <c r="C72">
        <v>6942688</v>
      </c>
      <c r="D72">
        <v>130671640</v>
      </c>
      <c r="E72">
        <v>452098</v>
      </c>
      <c r="F72">
        <v>609084</v>
      </c>
      <c r="G72">
        <v>70</v>
      </c>
      <c r="H72" s="9">
        <f t="shared" si="26"/>
        <v>5.9918243408203127E-2</v>
      </c>
      <c r="I72" s="9">
        <f t="shared" si="27"/>
        <v>3.0999757690429691E-3</v>
      </c>
      <c r="J72" s="9">
        <f t="shared" si="28"/>
        <v>9.4731445312500009E-2</v>
      </c>
      <c r="K72" s="9">
        <f t="shared" si="29"/>
        <v>0.261357177734375</v>
      </c>
      <c r="L72" s="9">
        <f t="shared" si="30"/>
        <v>0.41910684222412109</v>
      </c>
      <c r="N72" s="11">
        <f t="shared" si="31"/>
        <v>1.8149418547159391E-3</v>
      </c>
      <c r="O72" s="11">
        <f t="shared" si="32"/>
        <v>4.6344092628772364E-3</v>
      </c>
      <c r="P72" s="10">
        <f t="shared" si="33"/>
        <v>6.4493511175931755E-3</v>
      </c>
      <c r="R72" s="9">
        <f t="shared" si="34"/>
        <v>203.99710144042973</v>
      </c>
      <c r="S72" s="9">
        <f t="shared" si="35"/>
        <v>12.188892507934572</v>
      </c>
      <c r="T72" s="9">
        <f t="shared" si="36"/>
        <v>680.00663452148433</v>
      </c>
      <c r="U72" s="9">
        <f t="shared" si="37"/>
        <v>734.71981201171877</v>
      </c>
      <c r="V72" s="9">
        <f t="shared" si="38"/>
        <v>1630.9124404815675</v>
      </c>
    </row>
    <row r="73" spans="2:22" x14ac:dyDescent="0.55000000000000004">
      <c r="B73">
        <v>75</v>
      </c>
      <c r="C73">
        <v>7499148</v>
      </c>
      <c r="D73">
        <v>139944913</v>
      </c>
      <c r="E73">
        <v>463236</v>
      </c>
      <c r="F73">
        <v>650261</v>
      </c>
      <c r="G73">
        <v>75</v>
      </c>
      <c r="H73" s="9">
        <f t="shared" si="26"/>
        <v>5.603997802734375E-2</v>
      </c>
      <c r="I73" s="9">
        <f t="shared" si="27"/>
        <v>3.1129761657714846E-3</v>
      </c>
      <c r="J73" s="9">
        <f t="shared" si="28"/>
        <v>5.9143432617187498E-2</v>
      </c>
      <c r="K73" s="9">
        <f t="shared" si="29"/>
        <v>0.23624499511718747</v>
      </c>
      <c r="L73" s="9">
        <f t="shared" si="30"/>
        <v>0.35454138192749018</v>
      </c>
      <c r="N73" s="11">
        <f t="shared" si="31"/>
        <v>1.1330928317178097E-3</v>
      </c>
      <c r="O73" s="11">
        <f t="shared" si="32"/>
        <v>4.1890252766784205E-3</v>
      </c>
      <c r="P73" s="10">
        <f t="shared" si="33"/>
        <v>5.3221181083962302E-3</v>
      </c>
      <c r="R73" s="9">
        <f t="shared" si="34"/>
        <v>220.80909484863281</v>
      </c>
      <c r="S73" s="9">
        <f t="shared" si="35"/>
        <v>13.122785357666016</v>
      </c>
      <c r="T73" s="9">
        <f t="shared" si="36"/>
        <v>697.74966430664051</v>
      </c>
      <c r="U73" s="9">
        <f t="shared" si="37"/>
        <v>753.89044189453125</v>
      </c>
      <c r="V73" s="9">
        <f t="shared" si="38"/>
        <v>1685.5719864074706</v>
      </c>
    </row>
    <row r="74" spans="2:22" x14ac:dyDescent="0.55000000000000004">
      <c r="B74">
        <v>80</v>
      </c>
      <c r="C74">
        <v>8111524</v>
      </c>
      <c r="D74">
        <v>149160290</v>
      </c>
      <c r="E74">
        <v>487048</v>
      </c>
      <c r="F74">
        <v>699795</v>
      </c>
      <c r="G74">
        <v>80</v>
      </c>
      <c r="H74" s="9">
        <f t="shared" si="26"/>
        <v>6.1671166992187498E-2</v>
      </c>
      <c r="I74" s="9">
        <f t="shared" si="27"/>
        <v>3.0935408630371098E-3</v>
      </c>
      <c r="J74" s="9">
        <f t="shared" si="28"/>
        <v>0.12644311523437499</v>
      </c>
      <c r="K74" s="9">
        <f t="shared" si="29"/>
        <v>0.28419165039062499</v>
      </c>
      <c r="L74" s="9">
        <f t="shared" si="30"/>
        <v>0.4753994734802246</v>
      </c>
      <c r="N74" s="11">
        <f t="shared" si="31"/>
        <v>2.4229343167252982E-3</v>
      </c>
      <c r="O74" s="11">
        <f t="shared" si="32"/>
        <v>5.0402162121901111E-3</v>
      </c>
      <c r="P74" s="10">
        <f t="shared" si="33"/>
        <v>7.4631505289154097E-3</v>
      </c>
      <c r="R74" s="9">
        <f t="shared" si="34"/>
        <v>239.31044494628907</v>
      </c>
      <c r="S74" s="9">
        <f t="shared" si="35"/>
        <v>14.050847616577148</v>
      </c>
      <c r="T74" s="9">
        <f t="shared" si="36"/>
        <v>735.68259887695308</v>
      </c>
      <c r="U74" s="9">
        <f t="shared" si="37"/>
        <v>794.87545166015616</v>
      </c>
      <c r="V74" s="9">
        <f t="shared" si="38"/>
        <v>1783.9193430999753</v>
      </c>
    </row>
    <row r="75" spans="2:22" x14ac:dyDescent="0.55000000000000004">
      <c r="B75">
        <v>85</v>
      </c>
      <c r="C75">
        <v>8724204</v>
      </c>
      <c r="D75">
        <v>158377396</v>
      </c>
      <c r="E75">
        <v>514620</v>
      </c>
      <c r="F75">
        <v>743357</v>
      </c>
      <c r="G75">
        <v>85</v>
      </c>
      <c r="H75" s="9">
        <f t="shared" si="26"/>
        <v>6.1701782226562508E-2</v>
      </c>
      <c r="I75" s="9">
        <f t="shared" si="27"/>
        <v>3.0941212768554687E-3</v>
      </c>
      <c r="J75" s="9">
        <f t="shared" si="28"/>
        <v>0.14640893554687501</v>
      </c>
      <c r="K75" s="9">
        <f t="shared" si="29"/>
        <v>0.249928466796875</v>
      </c>
      <c r="L75" s="9">
        <f t="shared" si="30"/>
        <v>0.46113330584716794</v>
      </c>
      <c r="N75" s="11">
        <f t="shared" si="31"/>
        <v>2.8049440750795591E-3</v>
      </c>
      <c r="O75" s="11">
        <f t="shared" si="32"/>
        <v>4.4316325909841778E-3</v>
      </c>
      <c r="P75" s="10">
        <f t="shared" si="33"/>
        <v>7.2365766660637369E-3</v>
      </c>
      <c r="R75" s="9">
        <f t="shared" si="34"/>
        <v>257.82097961425779</v>
      </c>
      <c r="S75" s="9">
        <f t="shared" si="35"/>
        <v>14.97908399963379</v>
      </c>
      <c r="T75" s="9">
        <f t="shared" si="36"/>
        <v>779.60527954101553</v>
      </c>
      <c r="U75" s="9">
        <f t="shared" si="37"/>
        <v>842.3321411132813</v>
      </c>
      <c r="V75" s="9">
        <f t="shared" si="38"/>
        <v>1894.7374842681884</v>
      </c>
    </row>
    <row r="76" spans="2:22" x14ac:dyDescent="0.55000000000000004">
      <c r="B76">
        <v>90</v>
      </c>
      <c r="C76">
        <v>9296778</v>
      </c>
      <c r="D76">
        <v>167634313</v>
      </c>
      <c r="E76">
        <v>531011</v>
      </c>
      <c r="F76">
        <v>780805</v>
      </c>
      <c r="G76">
        <v>90</v>
      </c>
      <c r="H76" s="9">
        <f t="shared" si="26"/>
        <v>5.7662786865234378E-2</v>
      </c>
      <c r="I76" s="9">
        <f t="shared" si="27"/>
        <v>3.1074855651855469E-3</v>
      </c>
      <c r="J76" s="9">
        <f t="shared" si="28"/>
        <v>8.7037170410156239E-2</v>
      </c>
      <c r="K76" s="9">
        <f t="shared" si="29"/>
        <v>0.21485058593750003</v>
      </c>
      <c r="L76" s="9">
        <f t="shared" si="30"/>
        <v>0.36265802877807618</v>
      </c>
      <c r="N76" s="11">
        <f t="shared" si="31"/>
        <v>1.6675329373616599E-3</v>
      </c>
      <c r="O76" s="11">
        <f t="shared" si="32"/>
        <v>3.8097598339527448E-3</v>
      </c>
      <c r="P76" s="10">
        <f t="shared" si="33"/>
        <v>5.4772927713144046E-3</v>
      </c>
      <c r="R76" s="9">
        <f t="shared" si="34"/>
        <v>275.11981567382816</v>
      </c>
      <c r="S76" s="9">
        <f t="shared" si="35"/>
        <v>15.911329669189453</v>
      </c>
      <c r="T76" s="9">
        <f t="shared" si="36"/>
        <v>805.7164306640625</v>
      </c>
      <c r="U76" s="9">
        <f t="shared" si="37"/>
        <v>870.544189453125</v>
      </c>
      <c r="V76" s="9">
        <f t="shared" si="38"/>
        <v>1967.2917654602052</v>
      </c>
    </row>
    <row r="77" spans="2:22" x14ac:dyDescent="0.55000000000000004">
      <c r="B77">
        <v>95</v>
      </c>
      <c r="C77">
        <v>9915361</v>
      </c>
      <c r="D77">
        <v>176845663</v>
      </c>
      <c r="E77">
        <v>552891</v>
      </c>
      <c r="F77">
        <v>826627</v>
      </c>
      <c r="G77">
        <v>95</v>
      </c>
      <c r="H77" s="9">
        <f t="shared" si="26"/>
        <v>6.229626159667969E-2</v>
      </c>
      <c r="I77" s="9">
        <f t="shared" si="27"/>
        <v>3.0921890258789062E-3</v>
      </c>
      <c r="J77" s="9">
        <f t="shared" si="28"/>
        <v>0.11618408203124998</v>
      </c>
      <c r="K77" s="9">
        <f t="shared" si="29"/>
        <v>0.262894775390625</v>
      </c>
      <c r="L77" s="9">
        <f t="shared" si="30"/>
        <v>0.44446730804443357</v>
      </c>
      <c r="N77" s="11">
        <f t="shared" si="31"/>
        <v>2.2258544386823389E-3</v>
      </c>
      <c r="O77" s="11">
        <f t="shared" si="32"/>
        <v>4.661476329492785E-3</v>
      </c>
      <c r="P77" s="10">
        <f t="shared" si="33"/>
        <v>6.8873307681751239E-3</v>
      </c>
      <c r="R77" s="9">
        <f t="shared" si="34"/>
        <v>293.80869415283206</v>
      </c>
      <c r="S77" s="9">
        <f t="shared" si="35"/>
        <v>16.838986376953127</v>
      </c>
      <c r="T77" s="9">
        <f t="shared" si="36"/>
        <v>840.5716552734375</v>
      </c>
      <c r="U77" s="9">
        <f t="shared" si="37"/>
        <v>908.203857421875</v>
      </c>
      <c r="V77" s="9">
        <f t="shared" si="38"/>
        <v>2059.4231932250977</v>
      </c>
    </row>
    <row r="78" spans="2:22" x14ac:dyDescent="0.55000000000000004">
      <c r="B78">
        <v>100</v>
      </c>
      <c r="C78">
        <v>10567050</v>
      </c>
      <c r="D78">
        <v>186023672</v>
      </c>
      <c r="E78">
        <v>602284</v>
      </c>
      <c r="F78">
        <v>883871</v>
      </c>
      <c r="G78">
        <v>100</v>
      </c>
      <c r="H78" s="9">
        <f t="shared" si="26"/>
        <v>6.5630300903320324E-2</v>
      </c>
      <c r="I78" s="9">
        <f t="shared" si="27"/>
        <v>3.0809966735839845E-3</v>
      </c>
      <c r="J78" s="9">
        <f t="shared" si="28"/>
        <v>0.26227972412109374</v>
      </c>
      <c r="K78" s="9">
        <f t="shared" si="29"/>
        <v>0.32842626953124998</v>
      </c>
      <c r="L78" s="9">
        <f t="shared" si="30"/>
        <v>0.65941729122924797</v>
      </c>
      <c r="N78" s="11">
        <f t="shared" si="31"/>
        <v>5.024874619749254E-3</v>
      </c>
      <c r="O78" s="11">
        <f t="shared" si="32"/>
        <v>5.8235766754990842E-3</v>
      </c>
      <c r="P78" s="10">
        <f t="shared" si="33"/>
        <v>1.0848451295248338E-2</v>
      </c>
      <c r="R78" s="9">
        <f t="shared" si="34"/>
        <v>313.49778442382814</v>
      </c>
      <c r="S78" s="9">
        <f t="shared" si="35"/>
        <v>17.763285379028321</v>
      </c>
      <c r="T78" s="9">
        <f t="shared" si="36"/>
        <v>919.25557250976556</v>
      </c>
      <c r="U78" s="9">
        <f t="shared" si="37"/>
        <v>993.21866455078134</v>
      </c>
      <c r="V78" s="9">
        <f t="shared" si="38"/>
        <v>2243.7353068634034</v>
      </c>
    </row>
    <row r="79" spans="2:22" x14ac:dyDescent="0.55000000000000004">
      <c r="B79">
        <v>105</v>
      </c>
      <c r="C79">
        <v>11154665</v>
      </c>
      <c r="D79">
        <v>195263855</v>
      </c>
      <c r="E79">
        <v>621224</v>
      </c>
      <c r="F79">
        <v>925525</v>
      </c>
      <c r="G79">
        <v>105</v>
      </c>
      <c r="H79" s="9">
        <f t="shared" si="26"/>
        <v>5.9177536010742195E-2</v>
      </c>
      <c r="I79" s="9">
        <f t="shared" si="27"/>
        <v>3.1018680725097658E-3</v>
      </c>
      <c r="J79" s="9">
        <f t="shared" si="28"/>
        <v>0.100572509765625</v>
      </c>
      <c r="K79" s="9">
        <f t="shared" si="29"/>
        <v>0.23898168945312501</v>
      </c>
      <c r="L79" s="9">
        <f t="shared" si="30"/>
        <v>0.40183360330200196</v>
      </c>
      <c r="N79" s="11">
        <f t="shared" si="31"/>
        <v>1.9271865376150384E-3</v>
      </c>
      <c r="O79" s="11">
        <f t="shared" si="32"/>
        <v>4.2383858520494621E-3</v>
      </c>
      <c r="P79" s="10">
        <f t="shared" si="33"/>
        <v>6.1655723896645006E-3</v>
      </c>
      <c r="R79" s="9">
        <f t="shared" si="34"/>
        <v>331.25104522705078</v>
      </c>
      <c r="S79" s="9">
        <f t="shared" si="35"/>
        <v>18.693845800781251</v>
      </c>
      <c r="T79" s="9">
        <f t="shared" si="36"/>
        <v>949.42732543945306</v>
      </c>
      <c r="U79" s="9">
        <f t="shared" si="37"/>
        <v>1025.8180297851563</v>
      </c>
      <c r="V79" s="9">
        <f t="shared" si="38"/>
        <v>2325.1902462524413</v>
      </c>
    </row>
    <row r="80" spans="2:22" x14ac:dyDescent="0.55000000000000004">
      <c r="B80">
        <v>110</v>
      </c>
      <c r="C80">
        <v>11764162</v>
      </c>
      <c r="D80">
        <v>204483921</v>
      </c>
      <c r="E80">
        <v>638283</v>
      </c>
      <c r="F80">
        <v>969587</v>
      </c>
      <c r="G80">
        <v>110</v>
      </c>
      <c r="H80" s="9">
        <f t="shared" si="26"/>
        <v>6.1381228637695316E-2</v>
      </c>
      <c r="I80" s="9">
        <f t="shared" si="27"/>
        <v>3.0951149291992192E-3</v>
      </c>
      <c r="J80" s="9">
        <f t="shared" si="28"/>
        <v>9.0584289550781252E-2</v>
      </c>
      <c r="K80" s="9">
        <f t="shared" si="29"/>
        <v>0.25279711914062497</v>
      </c>
      <c r="L80" s="9">
        <f t="shared" si="30"/>
        <v>0.40785775225830079</v>
      </c>
      <c r="N80" s="11">
        <f t="shared" si="31"/>
        <v>1.7354789831450289E-3</v>
      </c>
      <c r="O80" s="11">
        <f t="shared" si="32"/>
        <v>4.4826000911739414E-3</v>
      </c>
      <c r="P80" s="10">
        <f t="shared" si="33"/>
        <v>6.2180790743189707E-3</v>
      </c>
      <c r="R80" s="9">
        <f t="shared" si="34"/>
        <v>349.66541381835941</v>
      </c>
      <c r="S80" s="9">
        <f t="shared" si="35"/>
        <v>19.622380279541016</v>
      </c>
      <c r="T80" s="9">
        <f t="shared" si="36"/>
        <v>976.60261230468745</v>
      </c>
      <c r="U80" s="9">
        <f t="shared" si="37"/>
        <v>1055.1798339843749</v>
      </c>
      <c r="V80" s="9">
        <f t="shared" si="38"/>
        <v>2401.0702403869627</v>
      </c>
    </row>
    <row r="81" spans="1:22" x14ac:dyDescent="0.55000000000000004">
      <c r="B81">
        <v>115</v>
      </c>
      <c r="C81">
        <v>12357316</v>
      </c>
      <c r="D81">
        <v>213720745</v>
      </c>
      <c r="E81">
        <v>652224</v>
      </c>
      <c r="F81">
        <v>1019530</v>
      </c>
      <c r="G81">
        <v>115</v>
      </c>
      <c r="H81" s="9">
        <f t="shared" si="26"/>
        <v>5.973535766601562E-2</v>
      </c>
      <c r="I81" s="9">
        <f>(D81-D80)*0.0011*3/32768/300</f>
        <v>3.1007404785156254E-3</v>
      </c>
      <c r="J81" s="9">
        <f>(E81-E80)*17.4*3/32768/300</f>
        <v>7.4027526855468748E-2</v>
      </c>
      <c r="K81" s="9">
        <f t="shared" si="29"/>
        <v>0.28653820800781254</v>
      </c>
      <c r="L81" s="9">
        <f t="shared" si="30"/>
        <v>0.42340183300781253</v>
      </c>
      <c r="N81" s="11">
        <f t="shared" si="31"/>
        <v>1.4182127365900514E-3</v>
      </c>
      <c r="O81" s="11">
        <f t="shared" si="32"/>
        <v>5.0806827848444832E-3</v>
      </c>
      <c r="P81" s="10">
        <f t="shared" si="33"/>
        <v>6.4988955214345346E-3</v>
      </c>
      <c r="R81" s="9">
        <f t="shared" si="34"/>
        <v>367.58602111816407</v>
      </c>
      <c r="S81" s="9">
        <f t="shared" si="35"/>
        <v>20.552602423095706</v>
      </c>
      <c r="T81" s="9">
        <f t="shared" si="36"/>
        <v>998.81087036132806</v>
      </c>
      <c r="U81" s="9">
        <f t="shared" si="37"/>
        <v>1079.1749633789063</v>
      </c>
      <c r="V81" s="9">
        <f t="shared" si="38"/>
        <v>2466.124457281494</v>
      </c>
    </row>
    <row r="82" spans="1:22" x14ac:dyDescent="0.55000000000000004">
      <c r="L82" s="8">
        <f>AVERAGE(L60:L81)</f>
        <v>0.45147303115428572</v>
      </c>
    </row>
    <row r="85" spans="1:22" s="7" customFormat="1" x14ac:dyDescent="0.55000000000000004">
      <c r="A85" s="15"/>
      <c r="C85" s="19" t="s">
        <v>1328</v>
      </c>
      <c r="D85" s="19"/>
      <c r="E85" s="19"/>
      <c r="F85" s="19"/>
      <c r="H85" s="20"/>
      <c r="I85" s="20"/>
      <c r="J85" s="20"/>
      <c r="K85" s="20"/>
      <c r="L85" s="21"/>
      <c r="N85" s="22"/>
      <c r="O85" s="23"/>
      <c r="P85" s="23"/>
      <c r="R85" s="24"/>
      <c r="S85" s="24"/>
      <c r="T85" s="24"/>
      <c r="U85" s="24"/>
      <c r="V85" s="16"/>
    </row>
    <row r="86" spans="1:22" s="7" customFormat="1" x14ac:dyDescent="0.55000000000000004">
      <c r="A86" s="15"/>
      <c r="C86" s="7" t="s">
        <v>1327</v>
      </c>
      <c r="D86" s="7" t="s">
        <v>1326</v>
      </c>
      <c r="E86" s="7" t="s">
        <v>1325</v>
      </c>
      <c r="F86" s="7" t="s">
        <v>1324</v>
      </c>
      <c r="H86" s="20" t="s">
        <v>1323</v>
      </c>
      <c r="I86" s="20"/>
      <c r="J86" s="20"/>
      <c r="K86" s="20"/>
      <c r="L86" s="21"/>
      <c r="N86" s="22" t="s">
        <v>1322</v>
      </c>
      <c r="O86" s="23"/>
      <c r="P86" s="23"/>
      <c r="R86" s="25" t="s">
        <v>1321</v>
      </c>
      <c r="S86" s="26"/>
      <c r="T86" s="26"/>
      <c r="U86" s="26"/>
      <c r="V86" s="14"/>
    </row>
    <row r="87" spans="1:22" ht="15.75" customHeight="1" x14ac:dyDescent="0.55000000000000004">
      <c r="A87" s="27" t="s">
        <v>1341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1319</v>
      </c>
      <c r="H87" s="8" t="s">
        <v>1307</v>
      </c>
      <c r="I87" s="8" t="s">
        <v>1308</v>
      </c>
      <c r="J87" s="8" t="s">
        <v>1318</v>
      </c>
      <c r="K87" s="8" t="s">
        <v>1317</v>
      </c>
      <c r="L87" s="8" t="s">
        <v>1316</v>
      </c>
      <c r="M87" s="8" t="s">
        <v>1319</v>
      </c>
      <c r="N87" s="13" t="s">
        <v>1318</v>
      </c>
      <c r="O87" s="13" t="s">
        <v>1317</v>
      </c>
      <c r="P87" s="12" t="s">
        <v>1316</v>
      </c>
      <c r="Q87" s="8"/>
      <c r="R87" s="8" t="s">
        <v>1307</v>
      </c>
      <c r="S87" s="8" t="s">
        <v>1308</v>
      </c>
      <c r="T87" s="8" t="s">
        <v>1318</v>
      </c>
      <c r="U87" s="8" t="s">
        <v>1317</v>
      </c>
      <c r="V87" s="8" t="s">
        <v>1316</v>
      </c>
    </row>
    <row r="88" spans="1:22" x14ac:dyDescent="0.55000000000000004">
      <c r="A88" s="27"/>
      <c r="B88">
        <v>10</v>
      </c>
      <c r="C88">
        <v>184174</v>
      </c>
      <c r="D88">
        <v>19475700</v>
      </c>
      <c r="E88">
        <v>15684</v>
      </c>
      <c r="F88">
        <v>78617</v>
      </c>
      <c r="G88">
        <v>10</v>
      </c>
      <c r="H88" s="9">
        <f t="shared" ref="H88:H109" si="39">(C88-C87)*0.33*3/32768/300</f>
        <v>8.2531219482421883E-3</v>
      </c>
      <c r="I88" s="9">
        <f t="shared" ref="I88:I108" si="40">(D88-D87)*0.0011*3/327680/30</f>
        <v>3.2721921691894534E-3</v>
      </c>
      <c r="J88" s="9">
        <f t="shared" ref="J88:J108" si="41">(E88-E87)*17.4*3/327680/30</f>
        <v>1.3875183105468748E-2</v>
      </c>
      <c r="K88" s="9">
        <f t="shared" ref="K88:K109" si="42">(F88-F87)*18.8*3/327680/30</f>
        <v>6.2766113281249994E-2</v>
      </c>
      <c r="L88" s="9">
        <f t="shared" ref="L88:L109" si="43">SUM(H88:K88)</f>
        <v>8.8166610504150381E-2</v>
      </c>
      <c r="M88">
        <v>10</v>
      </c>
      <c r="N88" s="11">
        <f t="shared" ref="N88:N109" si="44">(E88-E87)/(C88-C87+D88-D87)</f>
        <v>2.6583206453543887E-4</v>
      </c>
      <c r="O88" s="11">
        <f t="shared" ref="O88:O109" si="45">(F88-F87)/(C88-C87+D88-D87)</f>
        <v>1.1129746597848072E-3</v>
      </c>
      <c r="P88" s="10">
        <f t="shared" ref="P88:P109" si="46">SUM(N88:O88)</f>
        <v>1.3788067243202459E-3</v>
      </c>
      <c r="Q88">
        <v>10</v>
      </c>
      <c r="R88" s="9">
        <f t="shared" ref="R88:R109" si="47">(C88-C$3)*0.33*3/32768</f>
        <v>-0.1938427734375</v>
      </c>
      <c r="S88" s="9">
        <f t="shared" ref="S88:S109" si="48">(D88-D$3)*0.0011*3/32768</f>
        <v>0.99057091369628902</v>
      </c>
      <c r="T88" s="9">
        <f t="shared" ref="T88:T109" si="49">(E88-E$3)*17.4*3/32768</f>
        <v>-15.208538818359374</v>
      </c>
      <c r="U88" s="9">
        <f t="shared" ref="U88:U109" si="50">(E88-E$3)*18.8*3/32768</f>
        <v>-16.432214355468751</v>
      </c>
      <c r="V88" s="9">
        <f t="shared" ref="V88:V109" si="51">SUM(R88:U88)</f>
        <v>-30.844025033569338</v>
      </c>
    </row>
    <row r="89" spans="1:22" x14ac:dyDescent="0.55000000000000004">
      <c r="A89" s="27"/>
      <c r="B89">
        <v>15</v>
      </c>
      <c r="C89">
        <v>266435</v>
      </c>
      <c r="D89">
        <v>29223036</v>
      </c>
      <c r="E89">
        <v>18297</v>
      </c>
      <c r="F89">
        <v>89744</v>
      </c>
      <c r="G89">
        <v>15</v>
      </c>
      <c r="H89" s="9">
        <f t="shared" si="39"/>
        <v>8.2843414306640623E-3</v>
      </c>
      <c r="I89" s="9">
        <f t="shared" si="40"/>
        <v>3.2721159667968751E-3</v>
      </c>
      <c r="J89" s="9">
        <f t="shared" si="41"/>
        <v>1.3875183105468748E-2</v>
      </c>
      <c r="K89" s="9">
        <f t="shared" si="42"/>
        <v>6.3838989257812506E-2</v>
      </c>
      <c r="L89" s="9">
        <f t="shared" si="43"/>
        <v>8.9270629760742196E-2</v>
      </c>
      <c r="M89">
        <v>15</v>
      </c>
      <c r="N89" s="11">
        <f t="shared" si="44"/>
        <v>2.6582981987969596E-4</v>
      </c>
      <c r="O89" s="11">
        <f t="shared" si="45"/>
        <v>1.1319894396484413E-3</v>
      </c>
      <c r="P89" s="10">
        <f t="shared" si="46"/>
        <v>1.3978192595281373E-3</v>
      </c>
      <c r="Q89">
        <v>15</v>
      </c>
      <c r="R89" s="9">
        <f t="shared" si="47"/>
        <v>2.2914596557617188</v>
      </c>
      <c r="S89" s="9">
        <f t="shared" si="48"/>
        <v>1.9722057037353515</v>
      </c>
      <c r="T89" s="9">
        <f t="shared" si="49"/>
        <v>-11.04598388671875</v>
      </c>
      <c r="U89" s="9">
        <f t="shared" si="50"/>
        <v>-11.934741210937501</v>
      </c>
      <c r="V89" s="9">
        <f t="shared" si="51"/>
        <v>-18.717059738159179</v>
      </c>
    </row>
    <row r="90" spans="1:22" x14ac:dyDescent="0.55000000000000004">
      <c r="A90" s="27"/>
      <c r="B90">
        <v>20</v>
      </c>
      <c r="C90">
        <v>348886</v>
      </c>
      <c r="D90">
        <v>38970102</v>
      </c>
      <c r="E90">
        <v>20910</v>
      </c>
      <c r="F90">
        <v>101046</v>
      </c>
      <c r="G90">
        <v>20</v>
      </c>
      <c r="H90" s="9">
        <f t="shared" si="39"/>
        <v>8.3034759521484376E-3</v>
      </c>
      <c r="I90" s="9">
        <f t="shared" si="40"/>
        <v>3.2720253295898442E-3</v>
      </c>
      <c r="J90" s="9">
        <f t="shared" si="41"/>
        <v>1.3875183105468748E-2</v>
      </c>
      <c r="K90" s="9">
        <f t="shared" si="42"/>
        <v>6.4843017578125009E-2</v>
      </c>
      <c r="L90" s="9">
        <f t="shared" si="43"/>
        <v>9.0293701965332041E-2</v>
      </c>
      <c r="M90">
        <v>20</v>
      </c>
      <c r="N90" s="11">
        <f t="shared" si="44"/>
        <v>2.6583198340264329E-4</v>
      </c>
      <c r="O90" s="11">
        <f t="shared" si="45"/>
        <v>1.149802172375306E-3</v>
      </c>
      <c r="P90" s="10">
        <f t="shared" si="46"/>
        <v>1.4156341557779494E-3</v>
      </c>
      <c r="Q90">
        <v>20</v>
      </c>
      <c r="R90" s="9">
        <f t="shared" si="47"/>
        <v>4.7825024414062502</v>
      </c>
      <c r="S90" s="9">
        <f t="shared" si="48"/>
        <v>2.9538133026123048</v>
      </c>
      <c r="T90" s="9">
        <f t="shared" si="49"/>
        <v>-6.8834289550781245</v>
      </c>
      <c r="U90" s="9">
        <f t="shared" si="50"/>
        <v>-7.4372680664062507</v>
      </c>
      <c r="V90" s="9">
        <f t="shared" si="51"/>
        <v>-6.5843812774658206</v>
      </c>
    </row>
    <row r="91" spans="1:22" x14ac:dyDescent="0.55000000000000004">
      <c r="A91" s="27"/>
      <c r="B91">
        <v>25</v>
      </c>
      <c r="C91">
        <v>431565</v>
      </c>
      <c r="D91">
        <v>48717022</v>
      </c>
      <c r="E91">
        <v>23523</v>
      </c>
      <c r="F91">
        <v>112173</v>
      </c>
      <c r="G91">
        <v>25</v>
      </c>
      <c r="H91" s="9">
        <f t="shared" si="39"/>
        <v>8.3264373779296866E-3</v>
      </c>
      <c r="I91" s="9">
        <f t="shared" si="40"/>
        <v>3.2719763183593755E-3</v>
      </c>
      <c r="J91" s="9">
        <f t="shared" si="41"/>
        <v>1.3875183105468748E-2</v>
      </c>
      <c r="K91" s="9">
        <f t="shared" si="42"/>
        <v>6.3838989257812506E-2</v>
      </c>
      <c r="L91" s="9">
        <f t="shared" si="43"/>
        <v>8.931258605957032E-2</v>
      </c>
      <c r="M91">
        <v>25</v>
      </c>
      <c r="N91" s="11">
        <f t="shared" si="44"/>
        <v>2.658297657920735E-4</v>
      </c>
      <c r="O91" s="11">
        <f t="shared" si="45"/>
        <v>1.1319892093258331E-3</v>
      </c>
      <c r="P91" s="10">
        <f t="shared" si="46"/>
        <v>1.3978189751179065E-3</v>
      </c>
      <c r="Q91">
        <v>25</v>
      </c>
      <c r="R91" s="9">
        <f t="shared" si="47"/>
        <v>7.2804336547851563</v>
      </c>
      <c r="S91" s="9">
        <f t="shared" si="48"/>
        <v>3.9354061981201172</v>
      </c>
      <c r="T91" s="9">
        <f t="shared" si="49"/>
        <v>-2.7208740234374997</v>
      </c>
      <c r="U91" s="9">
        <f t="shared" si="50"/>
        <v>-2.9397949218750004</v>
      </c>
      <c r="V91" s="9">
        <f t="shared" si="51"/>
        <v>5.5551709075927729</v>
      </c>
    </row>
    <row r="92" spans="1:22" x14ac:dyDescent="0.55000000000000004">
      <c r="A92" s="27"/>
      <c r="B92">
        <v>30</v>
      </c>
      <c r="C92">
        <v>542653</v>
      </c>
      <c r="D92">
        <v>58433448</v>
      </c>
      <c r="E92">
        <v>31045</v>
      </c>
      <c r="F92">
        <v>125054</v>
      </c>
      <c r="G92">
        <v>30</v>
      </c>
      <c r="H92" s="9">
        <f t="shared" si="39"/>
        <v>1.1187451171875E-2</v>
      </c>
      <c r="I92" s="9">
        <f t="shared" si="40"/>
        <v>3.2617396850585941E-3</v>
      </c>
      <c r="J92" s="9">
        <f t="shared" si="41"/>
        <v>3.9942260742187499E-2</v>
      </c>
      <c r="K92" s="9">
        <f t="shared" si="42"/>
        <v>7.3902221679687491E-2</v>
      </c>
      <c r="L92" s="9">
        <f t="shared" si="43"/>
        <v>0.12829367327880858</v>
      </c>
      <c r="M92">
        <v>30</v>
      </c>
      <c r="N92" s="11">
        <f t="shared" si="44"/>
        <v>7.6540211491939875E-4</v>
      </c>
      <c r="O92" s="11">
        <f t="shared" si="45"/>
        <v>1.3107078758676915E-3</v>
      </c>
      <c r="P92" s="10">
        <f t="shared" si="46"/>
        <v>2.07610999078709E-3</v>
      </c>
      <c r="Q92">
        <v>30</v>
      </c>
      <c r="R92" s="9">
        <f t="shared" si="47"/>
        <v>10.636669006347656</v>
      </c>
      <c r="S92" s="9">
        <f t="shared" si="48"/>
        <v>4.9139281036376952</v>
      </c>
      <c r="T92" s="9">
        <f t="shared" si="49"/>
        <v>9.2618041992187496</v>
      </c>
      <c r="U92" s="9">
        <f t="shared" si="50"/>
        <v>10.007006835937499</v>
      </c>
      <c r="V92" s="9">
        <f t="shared" si="51"/>
        <v>34.819408145141594</v>
      </c>
    </row>
    <row r="93" spans="1:22" x14ac:dyDescent="0.55000000000000004">
      <c r="B93">
        <v>35</v>
      </c>
      <c r="C93">
        <v>726154</v>
      </c>
      <c r="D93">
        <v>68080069</v>
      </c>
      <c r="E93">
        <v>50918</v>
      </c>
      <c r="F93">
        <v>151313</v>
      </c>
      <c r="G93">
        <v>35</v>
      </c>
      <c r="H93" s="9">
        <f t="shared" si="39"/>
        <v>1.848002014160156E-2</v>
      </c>
      <c r="I93" s="9">
        <f t="shared" si="40"/>
        <v>3.2383066101074219E-3</v>
      </c>
      <c r="J93" s="9">
        <f t="shared" si="41"/>
        <v>0.10552679443359374</v>
      </c>
      <c r="K93" s="9">
        <f t="shared" si="42"/>
        <v>0.1506558837890625</v>
      </c>
      <c r="L93" s="9">
        <f t="shared" si="43"/>
        <v>0.27790100497436521</v>
      </c>
      <c r="N93" s="11">
        <f t="shared" si="44"/>
        <v>2.0216432715687558E-3</v>
      </c>
      <c r="O93" s="11">
        <f t="shared" si="45"/>
        <v>2.671279156047097E-3</v>
      </c>
      <c r="P93" s="10">
        <f t="shared" si="46"/>
        <v>4.6929224276158529E-3</v>
      </c>
      <c r="R93" s="9">
        <f t="shared" si="47"/>
        <v>16.180675048828125</v>
      </c>
      <c r="S93" s="9">
        <f t="shared" si="48"/>
        <v>5.8854200866699218</v>
      </c>
      <c r="T93" s="9">
        <f t="shared" si="49"/>
        <v>40.919842529296872</v>
      </c>
      <c r="U93" s="9">
        <f t="shared" si="50"/>
        <v>44.212243652343751</v>
      </c>
      <c r="V93" s="9">
        <f t="shared" si="51"/>
        <v>107.19818131713868</v>
      </c>
    </row>
    <row r="94" spans="1:22" x14ac:dyDescent="0.55000000000000004">
      <c r="B94">
        <v>40</v>
      </c>
      <c r="C94">
        <v>941911</v>
      </c>
      <c r="D94">
        <v>77691929</v>
      </c>
      <c r="E94">
        <v>65204</v>
      </c>
      <c r="F94">
        <v>166091</v>
      </c>
      <c r="G94">
        <v>40</v>
      </c>
      <c r="H94" s="9">
        <f t="shared" si="39"/>
        <v>2.1728457641601563E-2</v>
      </c>
      <c r="I94" s="9">
        <f t="shared" si="40"/>
        <v>3.2266375732421873E-3</v>
      </c>
      <c r="J94" s="9">
        <f t="shared" si="41"/>
        <v>7.5859497070312504E-2</v>
      </c>
      <c r="K94" s="9">
        <f t="shared" si="42"/>
        <v>8.4785888671875018E-2</v>
      </c>
      <c r="L94" s="9">
        <f t="shared" si="43"/>
        <v>0.18560048095703127</v>
      </c>
      <c r="N94" s="11">
        <f t="shared" si="44"/>
        <v>1.4536586030977805E-3</v>
      </c>
      <c r="O94" s="11">
        <f t="shared" si="45"/>
        <v>1.5037216041284473E-3</v>
      </c>
      <c r="P94" s="10">
        <f t="shared" si="46"/>
        <v>2.9573802072262278E-3</v>
      </c>
      <c r="R94" s="9">
        <f t="shared" si="47"/>
        <v>22.699212341308595</v>
      </c>
      <c r="S94" s="9">
        <f t="shared" si="48"/>
        <v>6.8534113586425791</v>
      </c>
      <c r="T94" s="9">
        <f t="shared" si="49"/>
        <v>63.677691650390621</v>
      </c>
      <c r="U94" s="9">
        <f t="shared" si="50"/>
        <v>68.801184082031256</v>
      </c>
      <c r="V94" s="9">
        <f t="shared" si="51"/>
        <v>162.03149943237304</v>
      </c>
    </row>
    <row r="95" spans="1:22" x14ac:dyDescent="0.55000000000000004">
      <c r="B95">
        <v>45</v>
      </c>
      <c r="C95">
        <v>1131060</v>
      </c>
      <c r="D95">
        <v>87330578</v>
      </c>
      <c r="E95">
        <v>67105</v>
      </c>
      <c r="F95">
        <v>178259</v>
      </c>
      <c r="G95">
        <v>45</v>
      </c>
      <c r="H95" s="9">
        <f t="shared" si="39"/>
        <v>1.9048818969726565E-2</v>
      </c>
      <c r="I95" s="9">
        <f t="shared" si="40"/>
        <v>3.2356304626464847E-3</v>
      </c>
      <c r="J95" s="9">
        <f t="shared" si="41"/>
        <v>1.0094421386718748E-2</v>
      </c>
      <c r="K95" s="9">
        <f t="shared" si="42"/>
        <v>6.9811523437499995E-2</v>
      </c>
      <c r="L95" s="9">
        <f t="shared" si="43"/>
        <v>0.10219039425659179</v>
      </c>
      <c r="N95" s="11">
        <f t="shared" si="44"/>
        <v>1.934309191133151E-4</v>
      </c>
      <c r="O95" s="11">
        <f t="shared" si="45"/>
        <v>1.238120685834202E-3</v>
      </c>
      <c r="P95" s="10">
        <f t="shared" si="46"/>
        <v>1.4315516049475171E-3</v>
      </c>
      <c r="R95" s="9">
        <f t="shared" si="47"/>
        <v>28.413858032226564</v>
      </c>
      <c r="S95" s="9">
        <f t="shared" si="48"/>
        <v>7.8241004974365236</v>
      </c>
      <c r="T95" s="9">
        <f t="shared" si="49"/>
        <v>66.706018066406244</v>
      </c>
      <c r="U95" s="9">
        <f t="shared" si="50"/>
        <v>72.073168945312503</v>
      </c>
      <c r="V95" s="9">
        <f t="shared" si="51"/>
        <v>175.01714554138184</v>
      </c>
    </row>
    <row r="96" spans="1:22" x14ac:dyDescent="0.55000000000000004">
      <c r="B96">
        <v>50</v>
      </c>
      <c r="C96">
        <v>1495356</v>
      </c>
      <c r="D96">
        <v>96795969</v>
      </c>
      <c r="E96">
        <v>152719</v>
      </c>
      <c r="F96">
        <v>227156</v>
      </c>
      <c r="G96">
        <v>50</v>
      </c>
      <c r="H96" s="9">
        <f t="shared" si="39"/>
        <v>3.6687524414062506E-2</v>
      </c>
      <c r="I96" s="9">
        <f t="shared" si="40"/>
        <v>3.1774689025878908E-3</v>
      </c>
      <c r="J96" s="9">
        <f t="shared" si="41"/>
        <v>0.45461535644531248</v>
      </c>
      <c r="K96" s="9">
        <f t="shared" si="42"/>
        <v>0.28053698730468746</v>
      </c>
      <c r="L96" s="9">
        <f t="shared" si="43"/>
        <v>0.77501733706665032</v>
      </c>
      <c r="N96" s="11">
        <f t="shared" si="44"/>
        <v>8.7097381635854731E-3</v>
      </c>
      <c r="O96" s="11">
        <f t="shared" si="45"/>
        <v>4.9744208538888366E-3</v>
      </c>
      <c r="P96" s="10">
        <f t="shared" si="46"/>
        <v>1.368415901747431E-2</v>
      </c>
      <c r="R96" s="9">
        <f t="shared" si="47"/>
        <v>39.420115356445315</v>
      </c>
      <c r="S96" s="9">
        <f t="shared" si="48"/>
        <v>8.7773411682128906</v>
      </c>
      <c r="T96" s="9">
        <f t="shared" si="49"/>
        <v>203.09062499999999</v>
      </c>
      <c r="U96" s="9">
        <f t="shared" si="50"/>
        <v>219.43124999999998</v>
      </c>
      <c r="V96" s="9">
        <f t="shared" si="51"/>
        <v>470.71933152465817</v>
      </c>
    </row>
    <row r="97" spans="2:22" x14ac:dyDescent="0.55000000000000004">
      <c r="B97">
        <v>55</v>
      </c>
      <c r="C97">
        <v>2001904</v>
      </c>
      <c r="D97">
        <v>106117174</v>
      </c>
      <c r="E97">
        <v>166207</v>
      </c>
      <c r="F97">
        <v>257647</v>
      </c>
      <c r="G97">
        <v>55</v>
      </c>
      <c r="H97" s="9">
        <f t="shared" si="39"/>
        <v>5.1013439941406252E-2</v>
      </c>
      <c r="I97" s="9">
        <f t="shared" si="40"/>
        <v>3.1290666198730472E-3</v>
      </c>
      <c r="J97" s="9">
        <f t="shared" si="41"/>
        <v>7.1622070312499994E-2</v>
      </c>
      <c r="K97" s="9">
        <f t="shared" si="42"/>
        <v>0.17493615722656253</v>
      </c>
      <c r="L97" s="9">
        <f t="shared" si="43"/>
        <v>0.30070073410034182</v>
      </c>
      <c r="N97" s="11">
        <f t="shared" si="44"/>
        <v>1.3724398649416606E-3</v>
      </c>
      <c r="O97" s="11">
        <f t="shared" si="45"/>
        <v>3.1025403263594434E-3</v>
      </c>
      <c r="P97" s="10">
        <f t="shared" si="46"/>
        <v>4.4749801913011042E-3</v>
      </c>
      <c r="R97" s="9">
        <f t="shared" si="47"/>
        <v>54.724147338867184</v>
      </c>
      <c r="S97" s="9">
        <f t="shared" si="48"/>
        <v>9.7160611541748061</v>
      </c>
      <c r="T97" s="9">
        <f t="shared" si="49"/>
        <v>224.57724609374998</v>
      </c>
      <c r="U97" s="9">
        <f t="shared" si="50"/>
        <v>242.64667968750001</v>
      </c>
      <c r="V97" s="9">
        <f t="shared" si="51"/>
        <v>531.664134274292</v>
      </c>
    </row>
    <row r="98" spans="2:22" x14ac:dyDescent="0.55000000000000004">
      <c r="B98">
        <v>60</v>
      </c>
      <c r="C98">
        <v>2539606</v>
      </c>
      <c r="D98">
        <v>115407175</v>
      </c>
      <c r="E98">
        <v>179426</v>
      </c>
      <c r="F98">
        <v>295947</v>
      </c>
      <c r="G98">
        <v>60</v>
      </c>
      <c r="H98" s="9">
        <f t="shared" si="39"/>
        <v>5.4150897216796876E-2</v>
      </c>
      <c r="I98" s="9">
        <f t="shared" si="40"/>
        <v>3.1185916442871098E-3</v>
      </c>
      <c r="J98" s="9">
        <f t="shared" si="41"/>
        <v>7.0193664550781243E-2</v>
      </c>
      <c r="K98" s="9">
        <f t="shared" si="42"/>
        <v>0.21973876953124999</v>
      </c>
      <c r="L98" s="9">
        <f t="shared" si="43"/>
        <v>0.34720192294311525</v>
      </c>
      <c r="N98" s="11">
        <f t="shared" si="44"/>
        <v>1.3450752429128149E-3</v>
      </c>
      <c r="O98" s="11">
        <f t="shared" si="45"/>
        <v>3.8971466679446867E-3</v>
      </c>
      <c r="P98" s="10">
        <f t="shared" si="46"/>
        <v>5.2422219108575014E-3</v>
      </c>
      <c r="R98" s="9">
        <f t="shared" si="47"/>
        <v>70.969416503906245</v>
      </c>
      <c r="S98" s="9">
        <f t="shared" si="48"/>
        <v>10.651638647460938</v>
      </c>
      <c r="T98" s="9">
        <f t="shared" si="49"/>
        <v>245.63534545898438</v>
      </c>
      <c r="U98" s="9">
        <f t="shared" si="50"/>
        <v>265.39910888671875</v>
      </c>
      <c r="V98" s="9">
        <f t="shared" si="51"/>
        <v>592.65550949707028</v>
      </c>
    </row>
    <row r="99" spans="2:22" x14ac:dyDescent="0.55000000000000004">
      <c r="B99">
        <v>65</v>
      </c>
      <c r="C99">
        <v>3062387</v>
      </c>
      <c r="D99">
        <v>124712131</v>
      </c>
      <c r="E99">
        <v>189182</v>
      </c>
      <c r="F99">
        <v>330061</v>
      </c>
      <c r="G99">
        <v>65</v>
      </c>
      <c r="H99" s="9">
        <f t="shared" si="39"/>
        <v>5.2648233032226571E-2</v>
      </c>
      <c r="I99" s="9">
        <f t="shared" si="40"/>
        <v>3.1236119384765626E-3</v>
      </c>
      <c r="J99" s="9">
        <f t="shared" si="41"/>
        <v>5.1804931640624989E-2</v>
      </c>
      <c r="K99" s="9">
        <f t="shared" si="42"/>
        <v>0.19572241210937502</v>
      </c>
      <c r="L99" s="9">
        <f t="shared" si="43"/>
        <v>0.30329918872070316</v>
      </c>
      <c r="N99" s="11">
        <f t="shared" si="44"/>
        <v>9.9270055761565461E-4</v>
      </c>
      <c r="O99" s="11">
        <f t="shared" si="45"/>
        <v>3.4711958612649078E-3</v>
      </c>
      <c r="P99" s="10">
        <f t="shared" si="46"/>
        <v>4.4638964188805624E-3</v>
      </c>
      <c r="R99" s="9">
        <f t="shared" si="47"/>
        <v>86.763886413574227</v>
      </c>
      <c r="S99" s="9">
        <f t="shared" si="48"/>
        <v>11.588722229003908</v>
      </c>
      <c r="T99" s="9">
        <f t="shared" si="49"/>
        <v>261.17682495117185</v>
      </c>
      <c r="U99" s="9">
        <f t="shared" si="50"/>
        <v>282.19105224609376</v>
      </c>
      <c r="V99" s="9">
        <f t="shared" si="51"/>
        <v>641.72048583984383</v>
      </c>
    </row>
    <row r="100" spans="2:22" x14ac:dyDescent="0.55000000000000004">
      <c r="B100">
        <v>70</v>
      </c>
      <c r="C100">
        <v>3666896</v>
      </c>
      <c r="D100">
        <v>133935268</v>
      </c>
      <c r="E100">
        <v>221303</v>
      </c>
      <c r="F100">
        <v>380900</v>
      </c>
      <c r="G100">
        <v>70</v>
      </c>
      <c r="H100" s="9">
        <f t="shared" si="39"/>
        <v>6.0878897094726568E-2</v>
      </c>
      <c r="I100" s="9">
        <f t="shared" si="40"/>
        <v>3.0961458435058596E-3</v>
      </c>
      <c r="J100" s="9">
        <f t="shared" si="41"/>
        <v>0.17056439208984372</v>
      </c>
      <c r="K100" s="9">
        <f t="shared" si="42"/>
        <v>0.2916788330078125</v>
      </c>
      <c r="L100" s="9">
        <f t="shared" si="43"/>
        <v>0.52621826803588867</v>
      </c>
      <c r="N100" s="11">
        <f t="shared" si="44"/>
        <v>3.2684327457460313E-3</v>
      </c>
      <c r="O100" s="11">
        <f t="shared" si="45"/>
        <v>5.1730597540855664E-3</v>
      </c>
      <c r="P100" s="10">
        <f t="shared" si="46"/>
        <v>8.4414924998315981E-3</v>
      </c>
      <c r="R100" s="9">
        <f t="shared" si="47"/>
        <v>105.02755554199219</v>
      </c>
      <c r="S100" s="9">
        <f t="shared" si="48"/>
        <v>12.517565982055665</v>
      </c>
      <c r="T100" s="9">
        <f t="shared" si="49"/>
        <v>312.34614257812495</v>
      </c>
      <c r="U100" s="9">
        <f t="shared" si="50"/>
        <v>337.47744140625002</v>
      </c>
      <c r="V100" s="9">
        <f t="shared" si="51"/>
        <v>767.36870550842286</v>
      </c>
    </row>
    <row r="101" spans="2:22" x14ac:dyDescent="0.55000000000000004">
      <c r="B101">
        <v>75</v>
      </c>
      <c r="C101">
        <v>4199867</v>
      </c>
      <c r="D101">
        <v>143230118</v>
      </c>
      <c r="E101">
        <v>232701</v>
      </c>
      <c r="F101">
        <v>421627</v>
      </c>
      <c r="G101">
        <v>75</v>
      </c>
      <c r="H101" s="9">
        <f t="shared" si="39"/>
        <v>5.3674447631835938E-2</v>
      </c>
      <c r="I101" s="9">
        <f t="shared" si="40"/>
        <v>3.120219421386719E-3</v>
      </c>
      <c r="J101" s="9">
        <f t="shared" si="41"/>
        <v>6.0524047851562499E-2</v>
      </c>
      <c r="K101" s="9">
        <f t="shared" si="42"/>
        <v>0.23366320800781246</v>
      </c>
      <c r="L101" s="9">
        <f t="shared" si="43"/>
        <v>0.35098192291259761</v>
      </c>
      <c r="N101" s="11">
        <f t="shared" si="44"/>
        <v>1.1597687829275685E-3</v>
      </c>
      <c r="O101" s="11">
        <f t="shared" si="45"/>
        <v>4.1440518707046049E-3</v>
      </c>
      <c r="P101" s="10">
        <f t="shared" si="46"/>
        <v>5.3038206536321734E-3</v>
      </c>
      <c r="R101" s="9">
        <f t="shared" si="47"/>
        <v>121.12988983154298</v>
      </c>
      <c r="S101" s="9">
        <f t="shared" si="48"/>
        <v>13.45363180847168</v>
      </c>
      <c r="T101" s="9">
        <f t="shared" si="49"/>
        <v>330.50335693359369</v>
      </c>
      <c r="U101" s="9">
        <f t="shared" si="50"/>
        <v>357.0955810546875</v>
      </c>
      <c r="V101" s="9">
        <f t="shared" si="51"/>
        <v>822.18245962829587</v>
      </c>
    </row>
    <row r="102" spans="2:22" x14ac:dyDescent="0.55000000000000004">
      <c r="B102">
        <v>80</v>
      </c>
      <c r="C102">
        <v>4778737</v>
      </c>
      <c r="D102">
        <v>152480973</v>
      </c>
      <c r="E102">
        <v>248734</v>
      </c>
      <c r="F102">
        <v>466036</v>
      </c>
      <c r="G102">
        <v>80</v>
      </c>
      <c r="H102" s="9">
        <f t="shared" si="39"/>
        <v>5.8296844482421881E-2</v>
      </c>
      <c r="I102" s="9">
        <f t="shared" si="40"/>
        <v>3.1054505920410157E-3</v>
      </c>
      <c r="J102" s="9">
        <f t="shared" si="41"/>
        <v>8.5136169433593728E-2</v>
      </c>
      <c r="K102" s="9">
        <f t="shared" si="42"/>
        <v>0.25478796386718749</v>
      </c>
      <c r="L102" s="9">
        <f t="shared" si="43"/>
        <v>0.40132642837524413</v>
      </c>
      <c r="N102" s="11">
        <f t="shared" si="44"/>
        <v>1.6310730971619246E-3</v>
      </c>
      <c r="O102" s="11">
        <f t="shared" si="45"/>
        <v>4.5178273044261157E-3</v>
      </c>
      <c r="P102" s="10">
        <f t="shared" si="46"/>
        <v>6.1489004015880403E-3</v>
      </c>
      <c r="R102" s="9">
        <f t="shared" si="47"/>
        <v>138.61894317626954</v>
      </c>
      <c r="S102" s="9">
        <f t="shared" si="48"/>
        <v>14.385266986083984</v>
      </c>
      <c r="T102" s="9">
        <f t="shared" si="49"/>
        <v>356.04420776367186</v>
      </c>
      <c r="U102" s="9">
        <f t="shared" si="50"/>
        <v>384.69144287109378</v>
      </c>
      <c r="V102" s="9">
        <f t="shared" si="51"/>
        <v>893.73986079711926</v>
      </c>
    </row>
    <row r="103" spans="2:22" x14ac:dyDescent="0.55000000000000004">
      <c r="B103">
        <v>85</v>
      </c>
      <c r="C103">
        <v>5372105</v>
      </c>
      <c r="D103">
        <v>161717317</v>
      </c>
      <c r="E103">
        <v>265639</v>
      </c>
      <c r="F103">
        <v>520637</v>
      </c>
      <c r="G103">
        <v>85</v>
      </c>
      <c r="H103" s="9">
        <f t="shared" si="39"/>
        <v>5.9756909179687505E-2</v>
      </c>
      <c r="I103" s="9">
        <f t="shared" si="40"/>
        <v>3.100579345703125E-3</v>
      </c>
      <c r="J103" s="9">
        <f t="shared" si="41"/>
        <v>8.9766540527343758E-2</v>
      </c>
      <c r="K103" s="9">
        <f t="shared" si="42"/>
        <v>0.31326257324218754</v>
      </c>
      <c r="L103" s="9">
        <f t="shared" si="43"/>
        <v>0.46588660229492196</v>
      </c>
      <c r="N103" s="11">
        <f t="shared" si="44"/>
        <v>1.7197858899630019E-3</v>
      </c>
      <c r="O103" s="11">
        <f t="shared" si="45"/>
        <v>5.5546896999627256E-3</v>
      </c>
      <c r="P103" s="10">
        <f t="shared" si="46"/>
        <v>7.2744755899257271E-3</v>
      </c>
      <c r="R103" s="9">
        <f t="shared" si="47"/>
        <v>156.5460159301758</v>
      </c>
      <c r="S103" s="9">
        <f t="shared" si="48"/>
        <v>15.315440789794922</v>
      </c>
      <c r="T103" s="9">
        <f t="shared" si="49"/>
        <v>382.97416992187499</v>
      </c>
      <c r="U103" s="9">
        <f t="shared" si="50"/>
        <v>413.78818359375003</v>
      </c>
      <c r="V103" s="9">
        <f t="shared" si="51"/>
        <v>968.62381023559578</v>
      </c>
    </row>
    <row r="104" spans="2:22" x14ac:dyDescent="0.55000000000000004">
      <c r="B104">
        <v>90</v>
      </c>
      <c r="C104">
        <v>5937310</v>
      </c>
      <c r="D104">
        <v>170981816</v>
      </c>
      <c r="E104">
        <v>279048</v>
      </c>
      <c r="F104">
        <v>564571</v>
      </c>
      <c r="G104">
        <v>90</v>
      </c>
      <c r="H104" s="9">
        <f t="shared" si="39"/>
        <v>5.692066955566407E-2</v>
      </c>
      <c r="I104" s="9">
        <f t="shared" si="40"/>
        <v>3.1100307922363279E-3</v>
      </c>
      <c r="J104" s="9">
        <f t="shared" si="41"/>
        <v>7.1202575683593741E-2</v>
      </c>
      <c r="K104" s="9">
        <f t="shared" si="42"/>
        <v>0.25206274414062502</v>
      </c>
      <c r="L104" s="9">
        <f t="shared" si="43"/>
        <v>0.38329602017211917</v>
      </c>
      <c r="N104" s="11">
        <f t="shared" si="44"/>
        <v>1.3641305984391798E-3</v>
      </c>
      <c r="O104" s="11">
        <f t="shared" si="45"/>
        <v>4.4695140362314067E-3</v>
      </c>
      <c r="P104" s="10">
        <f t="shared" si="46"/>
        <v>5.8336446346705867E-3</v>
      </c>
      <c r="R104" s="9">
        <f t="shared" si="47"/>
        <v>173.62221679687502</v>
      </c>
      <c r="S104" s="9">
        <f t="shared" si="48"/>
        <v>16.248450027465822</v>
      </c>
      <c r="T104" s="9">
        <f t="shared" si="49"/>
        <v>404.33494262695308</v>
      </c>
      <c r="U104" s="9">
        <f t="shared" si="50"/>
        <v>436.86763916015627</v>
      </c>
      <c r="V104" s="9">
        <f t="shared" si="51"/>
        <v>1031.0732486114503</v>
      </c>
    </row>
    <row r="105" spans="2:22" x14ac:dyDescent="0.55000000000000004">
      <c r="B105">
        <v>95</v>
      </c>
      <c r="C105">
        <v>6510369</v>
      </c>
      <c r="D105">
        <v>180238285</v>
      </c>
      <c r="E105">
        <v>296991</v>
      </c>
      <c r="F105">
        <v>608697</v>
      </c>
      <c r="G105">
        <v>95</v>
      </c>
      <c r="H105" s="9">
        <f t="shared" si="39"/>
        <v>5.7711630249023441E-2</v>
      </c>
      <c r="I105" s="9">
        <f t="shared" si="40"/>
        <v>3.1073351745605471E-3</v>
      </c>
      <c r="J105" s="9">
        <f t="shared" si="41"/>
        <v>9.5278381347656246E-2</v>
      </c>
      <c r="K105" s="9">
        <f t="shared" si="42"/>
        <v>0.25316430664062506</v>
      </c>
      <c r="L105" s="9">
        <f t="shared" si="43"/>
        <v>0.40926165341186527</v>
      </c>
      <c r="N105" s="11">
        <f t="shared" si="44"/>
        <v>1.8254182703381079E-3</v>
      </c>
      <c r="O105" s="11">
        <f t="shared" si="45"/>
        <v>4.4891270465886052E-3</v>
      </c>
      <c r="P105" s="10">
        <f t="shared" si="46"/>
        <v>6.3145453169267136E-3</v>
      </c>
      <c r="R105" s="9">
        <f t="shared" si="47"/>
        <v>190.93570587158203</v>
      </c>
      <c r="S105" s="9">
        <f t="shared" si="48"/>
        <v>17.180650579833987</v>
      </c>
      <c r="T105" s="9">
        <f t="shared" si="49"/>
        <v>432.91845703125</v>
      </c>
      <c r="U105" s="9">
        <f t="shared" si="50"/>
        <v>467.7509765625</v>
      </c>
      <c r="V105" s="9">
        <f t="shared" si="51"/>
        <v>1108.7857900451659</v>
      </c>
    </row>
    <row r="106" spans="2:22" x14ac:dyDescent="0.55000000000000004">
      <c r="B106">
        <v>100</v>
      </c>
      <c r="C106">
        <v>7098656</v>
      </c>
      <c r="D106">
        <v>189479424</v>
      </c>
      <c r="E106">
        <v>311413</v>
      </c>
      <c r="F106">
        <v>666379</v>
      </c>
      <c r="G106">
        <v>100</v>
      </c>
      <c r="H106" s="9">
        <f t="shared" si="39"/>
        <v>5.92452117919922E-2</v>
      </c>
      <c r="I106" s="9">
        <f t="shared" si="40"/>
        <v>3.1021889953613286E-3</v>
      </c>
      <c r="J106" s="9">
        <f t="shared" si="41"/>
        <v>7.6581665039062496E-2</v>
      </c>
      <c r="K106" s="9">
        <f t="shared" si="42"/>
        <v>0.33093920898437507</v>
      </c>
      <c r="L106" s="9">
        <f t="shared" si="43"/>
        <v>0.46986827481079108</v>
      </c>
      <c r="N106" s="11">
        <f t="shared" si="44"/>
        <v>1.467227079180412E-3</v>
      </c>
      <c r="O106" s="11">
        <f t="shared" si="45"/>
        <v>5.8682979046792766E-3</v>
      </c>
      <c r="P106" s="10">
        <f t="shared" si="46"/>
        <v>7.3355249838596885E-3</v>
      </c>
      <c r="R106" s="9">
        <f t="shared" si="47"/>
        <v>208.70926940917971</v>
      </c>
      <c r="S106" s="9">
        <f t="shared" si="48"/>
        <v>18.111307278442382</v>
      </c>
      <c r="T106" s="9">
        <f t="shared" si="49"/>
        <v>455.8929565429687</v>
      </c>
      <c r="U106" s="9">
        <f t="shared" si="50"/>
        <v>492.57399902343752</v>
      </c>
      <c r="V106" s="9">
        <f t="shared" si="51"/>
        <v>1175.2875322540283</v>
      </c>
    </row>
    <row r="107" spans="2:22" x14ac:dyDescent="0.55000000000000004">
      <c r="B107">
        <v>105</v>
      </c>
      <c r="C107">
        <v>7646692</v>
      </c>
      <c r="D107">
        <v>198760912</v>
      </c>
      <c r="E107">
        <v>322267</v>
      </c>
      <c r="F107">
        <v>705946</v>
      </c>
      <c r="G107">
        <v>105</v>
      </c>
      <c r="H107" s="9">
        <f t="shared" si="39"/>
        <v>5.5191613769531252E-2</v>
      </c>
      <c r="I107" s="9">
        <f t="shared" si="40"/>
        <v>3.1157338867187499E-3</v>
      </c>
      <c r="J107" s="9">
        <f t="shared" si="41"/>
        <v>5.7635375976562493E-2</v>
      </c>
      <c r="K107" s="9">
        <f t="shared" si="42"/>
        <v>0.22700793457031249</v>
      </c>
      <c r="L107" s="9">
        <f t="shared" si="43"/>
        <v>0.34295065820312498</v>
      </c>
      <c r="N107" s="11">
        <f t="shared" si="44"/>
        <v>1.1042243754631456E-3</v>
      </c>
      <c r="O107" s="11">
        <f t="shared" si="45"/>
        <v>4.0253220807029925E-3</v>
      </c>
      <c r="P107" s="10">
        <f t="shared" si="46"/>
        <v>5.1295464561661383E-3</v>
      </c>
      <c r="R107" s="9">
        <f t="shared" si="47"/>
        <v>225.26675354003908</v>
      </c>
      <c r="S107" s="9">
        <f t="shared" si="48"/>
        <v>19.046027444458009</v>
      </c>
      <c r="T107" s="9">
        <f t="shared" si="49"/>
        <v>473.18356933593748</v>
      </c>
      <c r="U107" s="9">
        <f t="shared" si="50"/>
        <v>511.25581054687495</v>
      </c>
      <c r="V107" s="9">
        <f t="shared" si="51"/>
        <v>1228.7521608673096</v>
      </c>
    </row>
    <row r="108" spans="2:22" x14ac:dyDescent="0.55000000000000004">
      <c r="B108">
        <v>110</v>
      </c>
      <c r="C108">
        <v>8233243</v>
      </c>
      <c r="D108">
        <v>208004077</v>
      </c>
      <c r="E108">
        <v>339069</v>
      </c>
      <c r="F108">
        <v>749945</v>
      </c>
      <c r="G108">
        <v>110</v>
      </c>
      <c r="H108" s="9">
        <f t="shared" si="39"/>
        <v>5.9070382690429683E-2</v>
      </c>
      <c r="I108" s="9">
        <f t="shared" si="40"/>
        <v>3.1028691101074217E-3</v>
      </c>
      <c r="J108" s="9">
        <f t="shared" si="41"/>
        <v>8.9219604492187493E-2</v>
      </c>
      <c r="K108" s="9">
        <f t="shared" si="42"/>
        <v>0.2524356689453125</v>
      </c>
      <c r="L108" s="9">
        <f t="shared" si="43"/>
        <v>0.40382852523803708</v>
      </c>
      <c r="N108" s="11">
        <f t="shared" si="44"/>
        <v>1.7093067592186793E-3</v>
      </c>
      <c r="O108" s="11">
        <f t="shared" si="45"/>
        <v>4.4761211819344523E-3</v>
      </c>
      <c r="P108" s="10">
        <f t="shared" si="46"/>
        <v>6.1854279411531314E-3</v>
      </c>
      <c r="R108" s="9">
        <f t="shared" si="47"/>
        <v>242.98786834716799</v>
      </c>
      <c r="S108" s="9">
        <f t="shared" si="48"/>
        <v>19.976888177490235</v>
      </c>
      <c r="T108" s="9">
        <f t="shared" si="49"/>
        <v>499.94945068359368</v>
      </c>
      <c r="U108" s="9">
        <f t="shared" si="50"/>
        <v>540.17526855468759</v>
      </c>
      <c r="V108" s="9">
        <f t="shared" si="51"/>
        <v>1303.0894757629394</v>
      </c>
    </row>
    <row r="109" spans="2:22" x14ac:dyDescent="0.55000000000000004">
      <c r="B109">
        <v>115</v>
      </c>
      <c r="C109">
        <v>8794028</v>
      </c>
      <c r="D109">
        <v>217272879</v>
      </c>
      <c r="E109">
        <v>351356</v>
      </c>
      <c r="F109">
        <v>793531</v>
      </c>
      <c r="G109">
        <v>115</v>
      </c>
      <c r="H109" s="9">
        <f t="shared" si="39"/>
        <v>5.6475540161132813E-2</v>
      </c>
      <c r="I109" s="9">
        <f>(D109-D108)*0.0011*3/32768/300</f>
        <v>3.1114752807617188E-3</v>
      </c>
      <c r="J109" s="9">
        <f>(E109-E108)*17.4*3/32768/300</f>
        <v>6.5244689941406239E-2</v>
      </c>
      <c r="K109" s="9">
        <f t="shared" si="42"/>
        <v>0.25006616210937505</v>
      </c>
      <c r="L109" s="9">
        <f t="shared" si="43"/>
        <v>0.37489786749267584</v>
      </c>
      <c r="N109" s="11">
        <f t="shared" si="44"/>
        <v>1.2500016531722035E-3</v>
      </c>
      <c r="O109" s="11">
        <f t="shared" si="45"/>
        <v>4.4341639175684592E-3</v>
      </c>
      <c r="P109" s="10">
        <f t="shared" si="46"/>
        <v>5.6841655707406628E-3</v>
      </c>
      <c r="R109" s="9">
        <f t="shared" si="47"/>
        <v>259.93053039550784</v>
      </c>
      <c r="S109" s="9">
        <f t="shared" si="48"/>
        <v>20.910330761718754</v>
      </c>
      <c r="T109" s="9">
        <f t="shared" si="49"/>
        <v>519.52285766601563</v>
      </c>
      <c r="U109" s="9">
        <f t="shared" si="50"/>
        <v>561.32354736328125</v>
      </c>
      <c r="V109" s="9">
        <f t="shared" si="51"/>
        <v>1361.6872661865234</v>
      </c>
    </row>
    <row r="110" spans="2:22" x14ac:dyDescent="0.55000000000000004">
      <c r="L110" s="8">
        <f>AVERAGE(L88:L109)</f>
        <v>0.31389838570612122</v>
      </c>
    </row>
    <row r="113" spans="1:22" s="7" customFormat="1" x14ac:dyDescent="0.55000000000000004">
      <c r="A113" s="15"/>
      <c r="C113" s="19" t="s">
        <v>1328</v>
      </c>
      <c r="D113" s="19"/>
      <c r="E113" s="19"/>
      <c r="F113" s="19"/>
      <c r="H113" s="20"/>
      <c r="I113" s="20"/>
      <c r="J113" s="20"/>
      <c r="K113" s="20"/>
      <c r="L113" s="21"/>
      <c r="N113" s="22"/>
      <c r="O113" s="23"/>
      <c r="P113" s="23"/>
      <c r="R113" s="24"/>
      <c r="S113" s="24"/>
      <c r="T113" s="24"/>
      <c r="U113" s="24"/>
      <c r="V113" s="16"/>
    </row>
    <row r="114" spans="1:22" s="7" customFormat="1" x14ac:dyDescent="0.55000000000000004">
      <c r="A114" s="15"/>
      <c r="C114" s="7" t="s">
        <v>1327</v>
      </c>
      <c r="D114" s="7" t="s">
        <v>1326</v>
      </c>
      <c r="E114" s="7" t="s">
        <v>1325</v>
      </c>
      <c r="F114" s="7" t="s">
        <v>1324</v>
      </c>
      <c r="H114" s="20" t="s">
        <v>1323</v>
      </c>
      <c r="I114" s="20"/>
      <c r="J114" s="20"/>
      <c r="K114" s="20"/>
      <c r="L114" s="21"/>
      <c r="N114" s="22" t="s">
        <v>1322</v>
      </c>
      <c r="O114" s="23"/>
      <c r="P114" s="23"/>
      <c r="R114" s="25" t="s">
        <v>1321</v>
      </c>
      <c r="S114" s="26"/>
      <c r="T114" s="26"/>
      <c r="U114" s="26"/>
      <c r="V114" s="14"/>
    </row>
    <row r="115" spans="1:22" ht="15.75" customHeight="1" x14ac:dyDescent="0.55000000000000004">
      <c r="A115" s="27" t="s">
        <v>1340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1319</v>
      </c>
      <c r="H115" s="8" t="s">
        <v>1307</v>
      </c>
      <c r="I115" s="8" t="s">
        <v>1308</v>
      </c>
      <c r="J115" s="8" t="s">
        <v>1318</v>
      </c>
      <c r="K115" s="8" t="s">
        <v>1317</v>
      </c>
      <c r="L115" s="8" t="s">
        <v>1316</v>
      </c>
      <c r="M115" s="8" t="s">
        <v>1319</v>
      </c>
      <c r="N115" s="13" t="s">
        <v>1318</v>
      </c>
      <c r="O115" s="13" t="s">
        <v>1317</v>
      </c>
      <c r="P115" s="12" t="s">
        <v>1316</v>
      </c>
      <c r="Q115" s="8"/>
      <c r="R115" s="8" t="s">
        <v>1307</v>
      </c>
      <c r="S115" s="8" t="s">
        <v>1308</v>
      </c>
      <c r="T115" s="8" t="s">
        <v>1318</v>
      </c>
      <c r="U115" s="8" t="s">
        <v>1317</v>
      </c>
      <c r="V115" s="8" t="s">
        <v>1316</v>
      </c>
    </row>
    <row r="116" spans="1:22" x14ac:dyDescent="0.55000000000000004">
      <c r="A116" s="27"/>
      <c r="B116">
        <v>10</v>
      </c>
      <c r="C116">
        <v>358160</v>
      </c>
      <c r="D116">
        <v>19302151</v>
      </c>
      <c r="E116">
        <v>53610</v>
      </c>
      <c r="F116">
        <v>99421</v>
      </c>
      <c r="G116">
        <v>10</v>
      </c>
      <c r="H116" s="9">
        <f t="shared" ref="H116:H137" si="52">(C116-C115)*0.33*3/32768/300</f>
        <v>2.0388235473632815E-2</v>
      </c>
      <c r="I116" s="9">
        <f t="shared" ref="I116:I136" si="53">(D116-D115)*0.0011*3/327680/30</f>
        <v>3.2319056091308592E-3</v>
      </c>
      <c r="J116" s="9">
        <f t="shared" ref="J116:J136" si="54">(E116-E115)*17.4*3/327680/30</f>
        <v>0.15705029296875</v>
      </c>
      <c r="K116" s="9">
        <f t="shared" ref="K116:K137" si="55">(F116-F115)*18.8*3/327680/30</f>
        <v>0.1232774658203125</v>
      </c>
      <c r="L116" s="9">
        <f t="shared" ref="L116:L137" si="56">SUM(H116:K116)</f>
        <v>0.30394789987182619</v>
      </c>
      <c r="M116">
        <v>10</v>
      </c>
      <c r="N116" s="11">
        <f t="shared" ref="N116:N137" si="57">(E116-E115)/(C116-C115+D116-D115)</f>
        <v>3.0087481162262225E-3</v>
      </c>
      <c r="O116" s="11">
        <f t="shared" ref="O116:O137" si="58">(F116-F115)/(C116-C115+D116-D115)</f>
        <v>2.1858591686959982E-3</v>
      </c>
      <c r="P116" s="10">
        <f t="shared" ref="P116:P137" si="59">SUM(N116:O116)</f>
        <v>5.1946072849222208E-3</v>
      </c>
      <c r="Q116">
        <v>10</v>
      </c>
      <c r="R116" s="9">
        <f t="shared" ref="R116:R137" si="60">(C116-C$3)*0.33*3/32768</f>
        <v>5.062692260742188</v>
      </c>
      <c r="S116" s="9">
        <f t="shared" ref="S116:S137" si="61">(D116-D$3)*0.0011*3/32768</f>
        <v>0.97309313964843758</v>
      </c>
      <c r="T116" s="9">
        <f t="shared" ref="T116:T137" si="62">(E116-E$3)*17.4*3/32768</f>
        <v>45.208245849609369</v>
      </c>
      <c r="U116" s="9">
        <f t="shared" ref="U116:U137" si="63">(E116-E$3)*18.8*3/32768</f>
        <v>48.845690917968753</v>
      </c>
      <c r="V116" s="9">
        <f t="shared" ref="V116:V137" si="64">SUM(R116:U116)</f>
        <v>100.08972216796874</v>
      </c>
    </row>
    <row r="117" spans="1:22" x14ac:dyDescent="0.55000000000000004">
      <c r="A117" s="27"/>
      <c r="B117">
        <v>15</v>
      </c>
      <c r="C117">
        <v>610773</v>
      </c>
      <c r="D117">
        <v>28878924</v>
      </c>
      <c r="E117">
        <v>90688</v>
      </c>
      <c r="F117">
        <v>124304</v>
      </c>
      <c r="G117">
        <v>15</v>
      </c>
      <c r="H117" s="9">
        <f t="shared" si="52"/>
        <v>2.5440151977539065E-2</v>
      </c>
      <c r="I117" s="9">
        <f t="shared" si="53"/>
        <v>3.214859100341797E-3</v>
      </c>
      <c r="J117" s="9">
        <f t="shared" si="54"/>
        <v>0.19688635253906248</v>
      </c>
      <c r="K117" s="9">
        <f t="shared" si="55"/>
        <v>0.14276135253906252</v>
      </c>
      <c r="L117" s="9">
        <f t="shared" si="56"/>
        <v>0.36830271615600585</v>
      </c>
      <c r="M117">
        <v>15</v>
      </c>
      <c r="N117" s="11">
        <f t="shared" si="57"/>
        <v>3.7721583016477327E-3</v>
      </c>
      <c r="O117" s="11">
        <f t="shared" si="58"/>
        <v>2.5314907767382418E-3</v>
      </c>
      <c r="P117" s="10">
        <f t="shared" si="59"/>
        <v>6.3036490783859745E-3</v>
      </c>
      <c r="Q117">
        <v>15</v>
      </c>
      <c r="R117" s="9">
        <f t="shared" si="60"/>
        <v>12.694737854003908</v>
      </c>
      <c r="S117" s="9">
        <f t="shared" si="61"/>
        <v>1.9375508697509767</v>
      </c>
      <c r="T117" s="9">
        <f t="shared" si="62"/>
        <v>104.27415161132811</v>
      </c>
      <c r="U117" s="9">
        <f t="shared" si="63"/>
        <v>112.66402587890626</v>
      </c>
      <c r="V117" s="9">
        <f t="shared" si="64"/>
        <v>231.57046621398925</v>
      </c>
    </row>
    <row r="118" spans="1:22" x14ac:dyDescent="0.55000000000000004">
      <c r="A118" s="27"/>
      <c r="B118">
        <v>20</v>
      </c>
      <c r="C118">
        <v>847481</v>
      </c>
      <c r="D118">
        <v>38471776</v>
      </c>
      <c r="E118">
        <v>103643</v>
      </c>
      <c r="F118">
        <v>146350</v>
      </c>
      <c r="G118">
        <v>20</v>
      </c>
      <c r="H118" s="9">
        <f t="shared" si="52"/>
        <v>2.3838391113281249E-2</v>
      </c>
      <c r="I118" s="9">
        <f t="shared" si="53"/>
        <v>3.2202567138671875E-3</v>
      </c>
      <c r="J118" s="9">
        <f t="shared" si="54"/>
        <v>6.8791809082031238E-2</v>
      </c>
      <c r="K118" s="9">
        <f t="shared" si="55"/>
        <v>0.12648461914062498</v>
      </c>
      <c r="L118" s="9">
        <f t="shared" si="56"/>
        <v>0.22233507604980465</v>
      </c>
      <c r="M118">
        <v>20</v>
      </c>
      <c r="N118" s="11">
        <f t="shared" si="57"/>
        <v>1.3179633676380224E-3</v>
      </c>
      <c r="O118" s="11">
        <f t="shared" si="58"/>
        <v>2.2428267389384671E-3</v>
      </c>
      <c r="P118" s="10">
        <f t="shared" si="59"/>
        <v>3.5607901065764893E-3</v>
      </c>
      <c r="Q118">
        <v>20</v>
      </c>
      <c r="R118" s="9">
        <f t="shared" si="60"/>
        <v>19.84625518798828</v>
      </c>
      <c r="S118" s="9">
        <f t="shared" si="61"/>
        <v>2.9036278839111329</v>
      </c>
      <c r="T118" s="9">
        <f t="shared" si="62"/>
        <v>124.91169433593748</v>
      </c>
      <c r="U118" s="9">
        <f t="shared" si="63"/>
        <v>134.96206054687502</v>
      </c>
      <c r="V118" s="9">
        <f t="shared" si="64"/>
        <v>282.62363795471191</v>
      </c>
    </row>
    <row r="119" spans="1:22" x14ac:dyDescent="0.55000000000000004">
      <c r="A119" s="27"/>
      <c r="B119">
        <v>25</v>
      </c>
      <c r="C119">
        <v>1189552</v>
      </c>
      <c r="D119">
        <v>47959354</v>
      </c>
      <c r="E119">
        <v>149896</v>
      </c>
      <c r="F119">
        <v>191513</v>
      </c>
      <c r="G119">
        <v>25</v>
      </c>
      <c r="H119" s="9">
        <f t="shared" si="52"/>
        <v>3.4449288940429694E-2</v>
      </c>
      <c r="I119" s="9">
        <f t="shared" si="53"/>
        <v>3.1849169311523439E-3</v>
      </c>
      <c r="J119" s="9">
        <f t="shared" si="54"/>
        <v>0.24560614013671872</v>
      </c>
      <c r="K119" s="9">
        <f t="shared" si="55"/>
        <v>0.25911389160156251</v>
      </c>
      <c r="L119" s="9">
        <f t="shared" si="56"/>
        <v>0.54235423760986334</v>
      </c>
      <c r="M119">
        <v>25</v>
      </c>
      <c r="N119" s="11">
        <f t="shared" si="57"/>
        <v>4.705457946667272E-3</v>
      </c>
      <c r="O119" s="11">
        <f t="shared" si="58"/>
        <v>4.5945689413731863E-3</v>
      </c>
      <c r="P119" s="10">
        <f t="shared" si="59"/>
        <v>9.3000268880404583E-3</v>
      </c>
      <c r="Q119">
        <v>25</v>
      </c>
      <c r="R119" s="9">
        <f t="shared" si="60"/>
        <v>30.181041870117191</v>
      </c>
      <c r="S119" s="9">
        <f t="shared" si="61"/>
        <v>3.8591029632568361</v>
      </c>
      <c r="T119" s="9">
        <f t="shared" si="62"/>
        <v>198.59353637695313</v>
      </c>
      <c r="U119" s="9">
        <f t="shared" si="63"/>
        <v>214.57232666015625</v>
      </c>
      <c r="V119" s="9">
        <f t="shared" si="64"/>
        <v>447.2060078704834</v>
      </c>
    </row>
    <row r="120" spans="1:22" x14ac:dyDescent="0.55000000000000004">
      <c r="A120" s="27"/>
      <c r="B120">
        <v>30</v>
      </c>
      <c r="C120">
        <v>1559461</v>
      </c>
      <c r="D120">
        <v>57418056</v>
      </c>
      <c r="E120">
        <v>169212</v>
      </c>
      <c r="F120">
        <v>223257</v>
      </c>
      <c r="G120">
        <v>30</v>
      </c>
      <c r="H120" s="9">
        <f t="shared" si="52"/>
        <v>3.7252798461914066E-2</v>
      </c>
      <c r="I120" s="9">
        <f t="shared" si="53"/>
        <v>3.1752234497070312E-3</v>
      </c>
      <c r="J120" s="9">
        <f t="shared" si="54"/>
        <v>0.10256909179687498</v>
      </c>
      <c r="K120" s="9">
        <f t="shared" si="55"/>
        <v>0.18212500000000001</v>
      </c>
      <c r="L120" s="9">
        <f t="shared" si="56"/>
        <v>0.32512211370849609</v>
      </c>
      <c r="M120">
        <v>30</v>
      </c>
      <c r="N120" s="11">
        <f t="shared" si="57"/>
        <v>1.965282785125996E-3</v>
      </c>
      <c r="O120" s="11">
        <f t="shared" si="58"/>
        <v>3.2297544383433222E-3</v>
      </c>
      <c r="P120" s="10">
        <f t="shared" si="59"/>
        <v>5.1950372234693181E-3</v>
      </c>
      <c r="Q120">
        <v>30</v>
      </c>
      <c r="R120" s="9">
        <f t="shared" si="60"/>
        <v>41.356881408691407</v>
      </c>
      <c r="S120" s="9">
        <f t="shared" si="61"/>
        <v>4.811669998168945</v>
      </c>
      <c r="T120" s="9">
        <f t="shared" si="62"/>
        <v>229.3642639160156</v>
      </c>
      <c r="U120" s="9">
        <f t="shared" si="63"/>
        <v>247.81885986328126</v>
      </c>
      <c r="V120" s="9">
        <f t="shared" si="64"/>
        <v>523.35167518615719</v>
      </c>
    </row>
    <row r="121" spans="1:22" x14ac:dyDescent="0.55000000000000004">
      <c r="B121">
        <v>35</v>
      </c>
      <c r="C121">
        <v>1995786</v>
      </c>
      <c r="D121">
        <v>66811724</v>
      </c>
      <c r="E121">
        <v>204890</v>
      </c>
      <c r="F121">
        <v>251777</v>
      </c>
      <c r="G121">
        <v>35</v>
      </c>
      <c r="H121" s="9">
        <f t="shared" si="52"/>
        <v>4.3941421508789061E-2</v>
      </c>
      <c r="I121" s="9">
        <f t="shared" si="53"/>
        <v>3.153391967773438E-3</v>
      </c>
      <c r="J121" s="9">
        <f t="shared" si="54"/>
        <v>0.18945227050781246</v>
      </c>
      <c r="K121" s="9">
        <f t="shared" si="55"/>
        <v>0.16362792968749998</v>
      </c>
      <c r="L121" s="9">
        <f t="shared" si="56"/>
        <v>0.40017501367187491</v>
      </c>
      <c r="N121" s="11">
        <f t="shared" si="57"/>
        <v>3.62950411053192E-3</v>
      </c>
      <c r="O121" s="11">
        <f t="shared" si="58"/>
        <v>2.9013245482473896E-3</v>
      </c>
      <c r="P121" s="10">
        <f t="shared" si="59"/>
        <v>6.5308286587793096E-3</v>
      </c>
      <c r="R121" s="9">
        <f t="shared" si="60"/>
        <v>54.539307861328126</v>
      </c>
      <c r="S121" s="9">
        <f t="shared" si="61"/>
        <v>5.7576875885009766</v>
      </c>
      <c r="T121" s="9">
        <f t="shared" si="62"/>
        <v>286.19994506835934</v>
      </c>
      <c r="U121" s="9">
        <f t="shared" si="63"/>
        <v>309.2275268554688</v>
      </c>
      <c r="V121" s="9">
        <f t="shared" si="64"/>
        <v>655.72446737365726</v>
      </c>
    </row>
    <row r="122" spans="1:22" x14ac:dyDescent="0.55000000000000004">
      <c r="B122">
        <v>40</v>
      </c>
      <c r="C122">
        <v>2524715</v>
      </c>
      <c r="D122">
        <v>76110607</v>
      </c>
      <c r="E122">
        <v>280626</v>
      </c>
      <c r="F122">
        <v>297841</v>
      </c>
      <c r="G122">
        <v>40</v>
      </c>
      <c r="H122" s="9">
        <f t="shared" si="52"/>
        <v>5.3267385864257812E-2</v>
      </c>
      <c r="I122" s="9">
        <f t="shared" si="53"/>
        <v>3.121573272705078E-3</v>
      </c>
      <c r="J122" s="9">
        <f t="shared" si="54"/>
        <v>0.40216259765625001</v>
      </c>
      <c r="K122" s="9">
        <f t="shared" si="55"/>
        <v>0.26428320312500003</v>
      </c>
      <c r="L122" s="9">
        <f t="shared" si="56"/>
        <v>0.722834759918213</v>
      </c>
      <c r="N122" s="11">
        <f t="shared" si="57"/>
        <v>7.7062931199742123E-3</v>
      </c>
      <c r="O122" s="11">
        <f t="shared" si="58"/>
        <v>4.6871063467636542E-3</v>
      </c>
      <c r="P122" s="10">
        <f t="shared" si="59"/>
        <v>1.2393399466737866E-2</v>
      </c>
      <c r="R122" s="9">
        <f t="shared" si="60"/>
        <v>70.519523620605469</v>
      </c>
      <c r="S122" s="9">
        <f t="shared" si="61"/>
        <v>6.6941595703125003</v>
      </c>
      <c r="T122" s="9">
        <f t="shared" si="62"/>
        <v>406.84872436523438</v>
      </c>
      <c r="U122" s="9">
        <f t="shared" si="63"/>
        <v>439.58367919921875</v>
      </c>
      <c r="V122" s="9">
        <f t="shared" si="64"/>
        <v>923.64608675537113</v>
      </c>
    </row>
    <row r="123" spans="1:22" x14ac:dyDescent="0.55000000000000004">
      <c r="B123">
        <v>45</v>
      </c>
      <c r="C123">
        <v>2993216</v>
      </c>
      <c r="D123">
        <v>85471882</v>
      </c>
      <c r="E123">
        <v>296738</v>
      </c>
      <c r="F123">
        <v>317319</v>
      </c>
      <c r="G123">
        <v>45</v>
      </c>
      <c r="H123" s="9">
        <f t="shared" si="52"/>
        <v>4.7181802368164071E-2</v>
      </c>
      <c r="I123" s="9">
        <f t="shared" si="53"/>
        <v>3.142517852783203E-3</v>
      </c>
      <c r="J123" s="9">
        <f t="shared" si="54"/>
        <v>8.5555664062499981E-2</v>
      </c>
      <c r="K123" s="9">
        <f t="shared" si="55"/>
        <v>0.11175122070312501</v>
      </c>
      <c r="L123" s="9">
        <f t="shared" si="56"/>
        <v>0.24763120498657226</v>
      </c>
      <c r="N123" s="11">
        <f t="shared" si="57"/>
        <v>1.6391014403583561E-3</v>
      </c>
      <c r="O123" s="11">
        <f t="shared" si="58"/>
        <v>1.9815304031343137E-3</v>
      </c>
      <c r="P123" s="10">
        <f t="shared" si="59"/>
        <v>3.6206318434926698E-3</v>
      </c>
      <c r="R123" s="9">
        <f t="shared" si="60"/>
        <v>84.674064331054694</v>
      </c>
      <c r="S123" s="9">
        <f t="shared" si="61"/>
        <v>7.6369149261474609</v>
      </c>
      <c r="T123" s="9">
        <f t="shared" si="62"/>
        <v>432.51542358398433</v>
      </c>
      <c r="U123" s="9">
        <f t="shared" si="63"/>
        <v>467.31551513671877</v>
      </c>
      <c r="V123" s="9">
        <f t="shared" si="64"/>
        <v>992.14191797790522</v>
      </c>
    </row>
    <row r="124" spans="1:22" x14ac:dyDescent="0.55000000000000004">
      <c r="B124">
        <v>50</v>
      </c>
      <c r="C124">
        <v>3515888</v>
      </c>
      <c r="D124">
        <v>94777030</v>
      </c>
      <c r="E124">
        <v>313490</v>
      </c>
      <c r="F124">
        <v>348093</v>
      </c>
      <c r="G124">
        <v>50</v>
      </c>
      <c r="H124" s="9">
        <f t="shared" si="52"/>
        <v>5.2637255859375003E-2</v>
      </c>
      <c r="I124" s="9">
        <f t="shared" si="53"/>
        <v>3.1236763916015625E-3</v>
      </c>
      <c r="J124" s="9">
        <f t="shared" si="54"/>
        <v>8.8954101562499985E-2</v>
      </c>
      <c r="K124" s="9">
        <f t="shared" si="55"/>
        <v>0.17655981445312502</v>
      </c>
      <c r="L124" s="9">
        <f t="shared" si="56"/>
        <v>0.32127484826660158</v>
      </c>
      <c r="N124" s="11">
        <f t="shared" si="57"/>
        <v>1.7045489233624548E-3</v>
      </c>
      <c r="O124" s="11">
        <f t="shared" si="58"/>
        <v>3.1313149813488646E-3</v>
      </c>
      <c r="P124" s="10">
        <f t="shared" si="59"/>
        <v>4.835863904711319E-3</v>
      </c>
      <c r="R124" s="9">
        <f t="shared" si="60"/>
        <v>100.4652410888672</v>
      </c>
      <c r="S124" s="9">
        <f t="shared" si="61"/>
        <v>8.5740178436279297</v>
      </c>
      <c r="T124" s="9">
        <f t="shared" si="62"/>
        <v>459.20165405273434</v>
      </c>
      <c r="U124" s="9">
        <f t="shared" si="63"/>
        <v>496.1489135742188</v>
      </c>
      <c r="V124" s="9">
        <f t="shared" si="64"/>
        <v>1064.3898265594482</v>
      </c>
    </row>
    <row r="125" spans="1:22" x14ac:dyDescent="0.55000000000000004">
      <c r="B125">
        <v>55</v>
      </c>
      <c r="C125">
        <v>4077039</v>
      </c>
      <c r="D125">
        <v>104045699</v>
      </c>
      <c r="E125">
        <v>332815</v>
      </c>
      <c r="F125">
        <v>380227</v>
      </c>
      <c r="G125">
        <v>55</v>
      </c>
      <c r="H125" s="9">
        <f t="shared" si="52"/>
        <v>5.6512399291992185E-2</v>
      </c>
      <c r="I125" s="9">
        <f t="shared" si="53"/>
        <v>3.1114306335449219E-3</v>
      </c>
      <c r="J125" s="9">
        <f t="shared" si="54"/>
        <v>0.10261688232421876</v>
      </c>
      <c r="K125" s="9">
        <f t="shared" si="55"/>
        <v>0.184362548828125</v>
      </c>
      <c r="L125" s="9">
        <f t="shared" si="56"/>
        <v>0.34660326107788086</v>
      </c>
      <c r="N125" s="11">
        <f t="shared" si="57"/>
        <v>1.9659566502743691E-3</v>
      </c>
      <c r="O125" s="11">
        <f t="shared" si="58"/>
        <v>3.2690323932686458E-3</v>
      </c>
      <c r="P125" s="10">
        <f t="shared" si="59"/>
        <v>5.2349890435430153E-3</v>
      </c>
      <c r="R125" s="9">
        <f t="shared" si="60"/>
        <v>117.41896087646487</v>
      </c>
      <c r="S125" s="9">
        <f t="shared" si="61"/>
        <v>9.5074470336914061</v>
      </c>
      <c r="T125" s="9">
        <f t="shared" si="62"/>
        <v>489.98671874999997</v>
      </c>
      <c r="U125" s="9">
        <f t="shared" si="63"/>
        <v>529.41093750000005</v>
      </c>
      <c r="V125" s="9">
        <f t="shared" si="64"/>
        <v>1146.3240641601562</v>
      </c>
    </row>
    <row r="126" spans="1:22" x14ac:dyDescent="0.55000000000000004">
      <c r="B126">
        <v>60</v>
      </c>
      <c r="C126">
        <v>4647785</v>
      </c>
      <c r="D126">
        <v>113304744</v>
      </c>
      <c r="E126">
        <v>347854</v>
      </c>
      <c r="F126">
        <v>422669</v>
      </c>
      <c r="G126">
        <v>60</v>
      </c>
      <c r="H126" s="9">
        <f t="shared" si="52"/>
        <v>5.7478692626953126E-2</v>
      </c>
      <c r="I126" s="9">
        <f t="shared" si="53"/>
        <v>3.1081999206542966E-3</v>
      </c>
      <c r="J126" s="9">
        <f t="shared" si="54"/>
        <v>7.9857971191406238E-2</v>
      </c>
      <c r="K126" s="9">
        <f t="shared" si="55"/>
        <v>0.24350268554687499</v>
      </c>
      <c r="L126" s="9">
        <f t="shared" si="56"/>
        <v>0.38394754928588865</v>
      </c>
      <c r="N126" s="11">
        <f t="shared" si="57"/>
        <v>1.5299409722953417E-3</v>
      </c>
      <c r="O126" s="11">
        <f t="shared" si="58"/>
        <v>4.3176909865123275E-3</v>
      </c>
      <c r="P126" s="10">
        <f t="shared" si="59"/>
        <v>5.8476319588076694E-3</v>
      </c>
      <c r="R126" s="9">
        <f t="shared" si="60"/>
        <v>134.6625686645508</v>
      </c>
      <c r="S126" s="9">
        <f t="shared" si="61"/>
        <v>10.439907009887696</v>
      </c>
      <c r="T126" s="9">
        <f t="shared" si="62"/>
        <v>513.94411010742181</v>
      </c>
      <c r="U126" s="9">
        <f t="shared" si="63"/>
        <v>555.29593505859384</v>
      </c>
      <c r="V126" s="9">
        <f t="shared" si="64"/>
        <v>1214.3425208404542</v>
      </c>
    </row>
    <row r="127" spans="1:22" x14ac:dyDescent="0.55000000000000004">
      <c r="B127">
        <v>65</v>
      </c>
      <c r="C127">
        <v>5215869</v>
      </c>
      <c r="D127">
        <v>122566412</v>
      </c>
      <c r="E127">
        <v>363172</v>
      </c>
      <c r="F127">
        <v>458644</v>
      </c>
      <c r="G127">
        <v>65</v>
      </c>
      <c r="H127" s="9">
        <f t="shared" si="52"/>
        <v>5.7210607910156253E-2</v>
      </c>
      <c r="I127" s="9">
        <f t="shared" si="53"/>
        <v>3.1090804443359376E-3</v>
      </c>
      <c r="J127" s="9">
        <f t="shared" si="54"/>
        <v>8.1339477539062496E-2</v>
      </c>
      <c r="K127" s="9">
        <f t="shared" si="55"/>
        <v>0.20639953613281251</v>
      </c>
      <c r="L127" s="9">
        <f t="shared" si="56"/>
        <v>0.34805870202636718</v>
      </c>
      <c r="N127" s="11">
        <f t="shared" si="57"/>
        <v>1.5583302610279485E-3</v>
      </c>
      <c r="O127" s="11">
        <f t="shared" si="58"/>
        <v>3.6598074905653775E-3</v>
      </c>
      <c r="P127" s="10">
        <f t="shared" si="59"/>
        <v>5.2181377515933261E-3</v>
      </c>
      <c r="R127" s="9">
        <f t="shared" si="60"/>
        <v>151.82575103759766</v>
      </c>
      <c r="S127" s="9">
        <f t="shared" si="61"/>
        <v>11.372631143188478</v>
      </c>
      <c r="T127" s="9">
        <f t="shared" si="62"/>
        <v>538.3459533691406</v>
      </c>
      <c r="U127" s="9">
        <f t="shared" si="63"/>
        <v>581.6611450195312</v>
      </c>
      <c r="V127" s="9">
        <f t="shared" si="64"/>
        <v>1283.2054805694579</v>
      </c>
    </row>
    <row r="128" spans="1:22" x14ac:dyDescent="0.55000000000000004">
      <c r="B128">
        <v>70</v>
      </c>
      <c r="C128">
        <v>5801774</v>
      </c>
      <c r="D128">
        <v>131810017</v>
      </c>
      <c r="E128">
        <v>383385</v>
      </c>
      <c r="F128">
        <v>504763</v>
      </c>
      <c r="G128">
        <v>70</v>
      </c>
      <c r="H128" s="9">
        <f t="shared" si="52"/>
        <v>5.9005325317382819E-2</v>
      </c>
      <c r="I128" s="9">
        <f t="shared" si="53"/>
        <v>3.1030168151855468E-3</v>
      </c>
      <c r="J128" s="9">
        <f t="shared" si="54"/>
        <v>0.10733221435546873</v>
      </c>
      <c r="K128" s="9">
        <f t="shared" si="55"/>
        <v>0.26459875488281248</v>
      </c>
      <c r="L128" s="9">
        <f t="shared" si="56"/>
        <v>0.43403931137084961</v>
      </c>
      <c r="N128" s="11">
        <f t="shared" si="57"/>
        <v>2.0563588622423703E-3</v>
      </c>
      <c r="O128" s="11">
        <f t="shared" si="58"/>
        <v>4.6918920678650309E-3</v>
      </c>
      <c r="P128" s="10">
        <f t="shared" si="59"/>
        <v>6.7482509301074016E-3</v>
      </c>
      <c r="R128" s="9">
        <f t="shared" si="60"/>
        <v>169.5273486328125</v>
      </c>
      <c r="S128" s="9">
        <f t="shared" si="61"/>
        <v>12.30353618774414</v>
      </c>
      <c r="T128" s="9">
        <f t="shared" si="62"/>
        <v>570.54561767578116</v>
      </c>
      <c r="U128" s="9">
        <f t="shared" si="63"/>
        <v>616.45158691406255</v>
      </c>
      <c r="V128" s="9">
        <f t="shared" si="64"/>
        <v>1368.8280894104005</v>
      </c>
    </row>
    <row r="129" spans="1:22" x14ac:dyDescent="0.55000000000000004">
      <c r="B129">
        <v>75</v>
      </c>
      <c r="C129">
        <v>6404307</v>
      </c>
      <c r="D129">
        <v>141037374</v>
      </c>
      <c r="E129">
        <v>407382</v>
      </c>
      <c r="F129">
        <v>554916</v>
      </c>
      <c r="G129">
        <v>75</v>
      </c>
      <c r="H129" s="9">
        <f t="shared" si="52"/>
        <v>6.0679898071289068E-2</v>
      </c>
      <c r="I129" s="9">
        <f t="shared" si="53"/>
        <v>3.0975624694824224E-3</v>
      </c>
      <c r="J129" s="9">
        <f t="shared" si="54"/>
        <v>0.12742547607421875</v>
      </c>
      <c r="K129" s="9">
        <f t="shared" si="55"/>
        <v>0.28774304199218753</v>
      </c>
      <c r="L129" s="9">
        <f t="shared" si="56"/>
        <v>0.4789459786071778</v>
      </c>
      <c r="N129" s="11">
        <f t="shared" si="57"/>
        <v>2.4412277248270328E-3</v>
      </c>
      <c r="O129" s="11">
        <f t="shared" si="58"/>
        <v>5.1020916815956233E-3</v>
      </c>
      <c r="P129" s="10">
        <f t="shared" si="59"/>
        <v>7.5433194064226557E-3</v>
      </c>
      <c r="R129" s="9">
        <f t="shared" si="60"/>
        <v>187.73131805419922</v>
      </c>
      <c r="S129" s="9">
        <f t="shared" si="61"/>
        <v>13.232804928588868</v>
      </c>
      <c r="T129" s="9">
        <f t="shared" si="62"/>
        <v>608.77326049804685</v>
      </c>
      <c r="U129" s="9">
        <f t="shared" si="63"/>
        <v>657.7550170898437</v>
      </c>
      <c r="V129" s="9">
        <f t="shared" si="64"/>
        <v>1467.4924005706787</v>
      </c>
    </row>
    <row r="130" spans="1:22" x14ac:dyDescent="0.55000000000000004">
      <c r="B130">
        <v>80</v>
      </c>
      <c r="C130">
        <v>7023891</v>
      </c>
      <c r="D130">
        <v>150245353</v>
      </c>
      <c r="E130">
        <v>425134</v>
      </c>
      <c r="F130">
        <v>609101</v>
      </c>
      <c r="G130">
        <v>80</v>
      </c>
      <c r="H130" s="9">
        <f t="shared" si="52"/>
        <v>6.2397070312500004E-2</v>
      </c>
      <c r="I130" s="9">
        <f t="shared" si="53"/>
        <v>3.0910574035644535E-3</v>
      </c>
      <c r="J130" s="9">
        <f t="shared" si="54"/>
        <v>9.4264160156249985E-2</v>
      </c>
      <c r="K130" s="9">
        <f t="shared" si="55"/>
        <v>0.31087585449218752</v>
      </c>
      <c r="L130" s="9">
        <f t="shared" si="56"/>
        <v>0.47062814236450196</v>
      </c>
      <c r="N130" s="11">
        <f t="shared" si="57"/>
        <v>1.8063481251659236E-3</v>
      </c>
      <c r="O130" s="11">
        <f t="shared" si="58"/>
        <v>5.5135744232827607E-3</v>
      </c>
      <c r="P130" s="10">
        <f t="shared" si="59"/>
        <v>7.3199225484486844E-3</v>
      </c>
      <c r="R130" s="9">
        <f t="shared" si="60"/>
        <v>206.45043914794923</v>
      </c>
      <c r="S130" s="9">
        <f t="shared" si="61"/>
        <v>14.160122149658203</v>
      </c>
      <c r="T130" s="9">
        <f t="shared" si="62"/>
        <v>637.05250854492181</v>
      </c>
      <c r="U130" s="9">
        <f t="shared" si="63"/>
        <v>688.30960693359384</v>
      </c>
      <c r="V130" s="9">
        <f t="shared" si="64"/>
        <v>1545.9726767761231</v>
      </c>
    </row>
    <row r="131" spans="1:22" x14ac:dyDescent="0.55000000000000004">
      <c r="B131">
        <v>85</v>
      </c>
      <c r="C131">
        <v>7607915</v>
      </c>
      <c r="D131">
        <v>159491000</v>
      </c>
      <c r="E131">
        <v>440127</v>
      </c>
      <c r="F131">
        <v>652380</v>
      </c>
      <c r="G131">
        <v>85</v>
      </c>
      <c r="H131" s="9">
        <f t="shared" si="52"/>
        <v>5.8815893554687498E-2</v>
      </c>
      <c r="I131" s="9">
        <f t="shared" si="53"/>
        <v>3.1037023010253907E-3</v>
      </c>
      <c r="J131" s="9">
        <f t="shared" si="54"/>
        <v>7.9613708496093741E-2</v>
      </c>
      <c r="K131" s="9">
        <f t="shared" si="55"/>
        <v>0.24830480957031251</v>
      </c>
      <c r="L131" s="9">
        <f t="shared" si="56"/>
        <v>0.38983811392211914</v>
      </c>
      <c r="N131" s="11">
        <f t="shared" si="57"/>
        <v>1.5252799407019827E-3</v>
      </c>
      <c r="O131" s="11">
        <f t="shared" si="58"/>
        <v>4.4028940541346708E-3</v>
      </c>
      <c r="P131" s="10">
        <f t="shared" si="59"/>
        <v>5.9281739948366533E-3</v>
      </c>
      <c r="R131" s="9">
        <f t="shared" si="60"/>
        <v>224.09520721435547</v>
      </c>
      <c r="S131" s="9">
        <f t="shared" si="61"/>
        <v>15.091232839965823</v>
      </c>
      <c r="T131" s="9">
        <f t="shared" si="62"/>
        <v>660.93662109374998</v>
      </c>
      <c r="U131" s="9">
        <f t="shared" si="63"/>
        <v>714.11542968750007</v>
      </c>
      <c r="V131" s="9">
        <f t="shared" si="64"/>
        <v>1614.2384908355712</v>
      </c>
    </row>
    <row r="132" spans="1:22" x14ac:dyDescent="0.55000000000000004">
      <c r="B132">
        <v>90</v>
      </c>
      <c r="C132">
        <v>8180807</v>
      </c>
      <c r="D132">
        <v>168747644</v>
      </c>
      <c r="E132">
        <v>452995</v>
      </c>
      <c r="F132">
        <v>695708</v>
      </c>
      <c r="G132">
        <v>90</v>
      </c>
      <c r="H132" s="9">
        <f t="shared" si="52"/>
        <v>5.7694812011718756E-2</v>
      </c>
      <c r="I132" s="9">
        <f t="shared" si="53"/>
        <v>3.1073939208984369E-3</v>
      </c>
      <c r="J132" s="9">
        <f t="shared" si="54"/>
        <v>6.8329833984374991E-2</v>
      </c>
      <c r="K132" s="9">
        <f t="shared" si="55"/>
        <v>0.24858593750000002</v>
      </c>
      <c r="L132" s="9">
        <f t="shared" si="56"/>
        <v>0.3777179774169922</v>
      </c>
      <c r="N132" s="11">
        <f t="shared" si="57"/>
        <v>1.3091157100396193E-3</v>
      </c>
      <c r="O132" s="11">
        <f t="shared" si="58"/>
        <v>4.4079394998909407E-3</v>
      </c>
      <c r="P132" s="10">
        <f t="shared" si="59"/>
        <v>5.7170552099305603E-3</v>
      </c>
      <c r="R132" s="9">
        <f t="shared" si="60"/>
        <v>241.40365081787112</v>
      </c>
      <c r="S132" s="9">
        <f t="shared" si="61"/>
        <v>16.023451016235352</v>
      </c>
      <c r="T132" s="9">
        <f t="shared" si="62"/>
        <v>681.43557128906241</v>
      </c>
      <c r="U132" s="9">
        <f t="shared" si="63"/>
        <v>736.26372070312505</v>
      </c>
      <c r="V132" s="9">
        <f t="shared" si="64"/>
        <v>1675.1263938262939</v>
      </c>
    </row>
    <row r="133" spans="1:22" x14ac:dyDescent="0.55000000000000004">
      <c r="B133">
        <v>95</v>
      </c>
      <c r="C133">
        <v>8766376</v>
      </c>
      <c r="D133">
        <v>177991892</v>
      </c>
      <c r="E133">
        <v>471010</v>
      </c>
      <c r="F133">
        <v>741433</v>
      </c>
      <c r="G133">
        <v>95</v>
      </c>
      <c r="H133" s="9">
        <f t="shared" si="52"/>
        <v>5.897148742675782E-2</v>
      </c>
      <c r="I133" s="9">
        <f t="shared" si="53"/>
        <v>3.1032326660156251E-3</v>
      </c>
      <c r="J133" s="9">
        <f t="shared" si="54"/>
        <v>9.5660705566406254E-2</v>
      </c>
      <c r="K133" s="9">
        <f t="shared" si="55"/>
        <v>0.26233825683593748</v>
      </c>
      <c r="L133" s="9">
        <f t="shared" si="56"/>
        <v>0.42007368249511717</v>
      </c>
      <c r="N133" s="11">
        <f t="shared" si="57"/>
        <v>1.8326892555578604E-3</v>
      </c>
      <c r="O133" s="11">
        <f t="shared" si="58"/>
        <v>4.6516634032963177E-3</v>
      </c>
      <c r="P133" s="10">
        <f t="shared" si="59"/>
        <v>6.4843526588541783E-3</v>
      </c>
      <c r="R133" s="9">
        <f t="shared" si="60"/>
        <v>259.09509704589846</v>
      </c>
      <c r="S133" s="9">
        <f t="shared" si="61"/>
        <v>16.954420816040038</v>
      </c>
      <c r="T133" s="9">
        <f t="shared" si="62"/>
        <v>710.13378295898428</v>
      </c>
      <c r="U133" s="9">
        <f t="shared" si="63"/>
        <v>767.2709838867188</v>
      </c>
      <c r="V133" s="9">
        <f t="shared" si="64"/>
        <v>1753.4542847076416</v>
      </c>
    </row>
    <row r="134" spans="1:22" x14ac:dyDescent="0.55000000000000004">
      <c r="B134">
        <v>100</v>
      </c>
      <c r="C134">
        <v>9365882</v>
      </c>
      <c r="D134">
        <v>187221834</v>
      </c>
      <c r="E134">
        <v>485477</v>
      </c>
      <c r="F134">
        <v>799908</v>
      </c>
      <c r="G134">
        <v>100</v>
      </c>
      <c r="H134" s="9">
        <f t="shared" si="52"/>
        <v>6.037505493164063E-2</v>
      </c>
      <c r="I134" s="9">
        <f t="shared" si="53"/>
        <v>3.0984302368164064E-3</v>
      </c>
      <c r="J134" s="9">
        <f t="shared" si="54"/>
        <v>7.6820617675781244E-2</v>
      </c>
      <c r="K134" s="9">
        <f t="shared" si="55"/>
        <v>0.33548889160156248</v>
      </c>
      <c r="L134" s="9">
        <f t="shared" si="56"/>
        <v>0.47578299444580074</v>
      </c>
      <c r="N134" s="11">
        <f t="shared" si="57"/>
        <v>1.4718018753443734E-3</v>
      </c>
      <c r="O134" s="11">
        <f t="shared" si="58"/>
        <v>5.948960714782763E-3</v>
      </c>
      <c r="P134" s="10">
        <f t="shared" si="59"/>
        <v>7.4207625901271364E-3</v>
      </c>
      <c r="R134" s="9">
        <f t="shared" si="60"/>
        <v>277.20761352539068</v>
      </c>
      <c r="S134" s="9">
        <f t="shared" si="61"/>
        <v>17.883949887084963</v>
      </c>
      <c r="T134" s="9">
        <f t="shared" si="62"/>
        <v>733.17996826171873</v>
      </c>
      <c r="U134" s="9">
        <f t="shared" si="63"/>
        <v>792.17145996093757</v>
      </c>
      <c r="V134" s="9">
        <f t="shared" si="64"/>
        <v>1820.4429916351319</v>
      </c>
    </row>
    <row r="135" spans="1:22" x14ac:dyDescent="0.55000000000000004">
      <c r="B135">
        <v>105</v>
      </c>
      <c r="C135">
        <v>9965448</v>
      </c>
      <c r="D135">
        <v>196451857</v>
      </c>
      <c r="E135">
        <v>502783</v>
      </c>
      <c r="F135">
        <v>853002</v>
      </c>
      <c r="G135">
        <v>105</v>
      </c>
      <c r="H135" s="9">
        <f t="shared" si="52"/>
        <v>6.0381097412109369E-2</v>
      </c>
      <c r="I135" s="9">
        <f t="shared" si="53"/>
        <v>3.0984574279785157E-3</v>
      </c>
      <c r="J135" s="9">
        <f t="shared" si="54"/>
        <v>9.189587402343749E-2</v>
      </c>
      <c r="K135" s="9">
        <f t="shared" si="55"/>
        <v>0.30461645507812501</v>
      </c>
      <c r="L135" s="9">
        <f t="shared" si="56"/>
        <v>0.45999188394165036</v>
      </c>
      <c r="N135" s="11">
        <f t="shared" si="57"/>
        <v>1.7606026050529682E-3</v>
      </c>
      <c r="O135" s="11">
        <f t="shared" si="58"/>
        <v>5.4014465915105912E-3</v>
      </c>
      <c r="P135" s="10">
        <f t="shared" si="59"/>
        <v>7.162049196563559E-3</v>
      </c>
      <c r="R135" s="9">
        <f t="shared" si="60"/>
        <v>295.32194274902344</v>
      </c>
      <c r="S135" s="9">
        <f t="shared" si="61"/>
        <v>18.813487115478516</v>
      </c>
      <c r="T135" s="9">
        <f t="shared" si="62"/>
        <v>760.74873046874995</v>
      </c>
      <c r="U135" s="9">
        <f t="shared" si="63"/>
        <v>821.95839843749991</v>
      </c>
      <c r="V135" s="9">
        <f t="shared" si="64"/>
        <v>1896.8425587707518</v>
      </c>
    </row>
    <row r="136" spans="1:22" x14ac:dyDescent="0.55000000000000004">
      <c r="B136">
        <v>110</v>
      </c>
      <c r="C136">
        <v>10548386</v>
      </c>
      <c r="D136">
        <v>205698770</v>
      </c>
      <c r="E136">
        <v>516450</v>
      </c>
      <c r="F136">
        <v>897896</v>
      </c>
      <c r="G136">
        <v>110</v>
      </c>
      <c r="H136" s="9">
        <f t="shared" si="52"/>
        <v>5.8706524658203127E-2</v>
      </c>
      <c r="I136" s="9">
        <f t="shared" si="53"/>
        <v>3.1041272888183602E-3</v>
      </c>
      <c r="J136" s="9">
        <f t="shared" si="54"/>
        <v>7.2572570800781236E-2</v>
      </c>
      <c r="K136" s="9">
        <f t="shared" si="55"/>
        <v>0.257570556640625</v>
      </c>
      <c r="L136" s="9">
        <f t="shared" si="56"/>
        <v>0.39195377938842774</v>
      </c>
      <c r="N136" s="11">
        <f t="shared" si="57"/>
        <v>1.390356781603302E-3</v>
      </c>
      <c r="O136" s="11">
        <f t="shared" si="58"/>
        <v>4.5671089012437726E-3</v>
      </c>
      <c r="P136" s="10">
        <f t="shared" si="59"/>
        <v>5.9574656828470744E-3</v>
      </c>
      <c r="R136" s="9">
        <f t="shared" si="60"/>
        <v>312.9339001464844</v>
      </c>
      <c r="S136" s="9">
        <f t="shared" si="61"/>
        <v>19.744725302124024</v>
      </c>
      <c r="T136" s="9">
        <f t="shared" si="62"/>
        <v>782.52050170898428</v>
      </c>
      <c r="U136" s="9">
        <f t="shared" si="63"/>
        <v>845.4819213867188</v>
      </c>
      <c r="V136" s="9">
        <f t="shared" si="64"/>
        <v>1960.6810485443116</v>
      </c>
    </row>
    <row r="137" spans="1:22" x14ac:dyDescent="0.55000000000000004">
      <c r="B137">
        <v>115</v>
      </c>
      <c r="C137">
        <v>11107220</v>
      </c>
      <c r="D137">
        <v>214969559</v>
      </c>
      <c r="E137">
        <v>530361</v>
      </c>
      <c r="F137">
        <v>943855</v>
      </c>
      <c r="G137">
        <v>115</v>
      </c>
      <c r="H137" s="9">
        <f t="shared" si="52"/>
        <v>5.6279058837890632E-2</v>
      </c>
      <c r="I137" s="9">
        <f>(D137-D136)*0.0011*3/32768/300</f>
        <v>3.1121423034667973E-3</v>
      </c>
      <c r="J137" s="9">
        <f>(E137-E136)*17.4*3/32768/300</f>
        <v>7.386822509765624E-2</v>
      </c>
      <c r="K137" s="9">
        <f t="shared" si="55"/>
        <v>0.26368078613281248</v>
      </c>
      <c r="L137" s="9">
        <f t="shared" si="56"/>
        <v>0.39694021237182614</v>
      </c>
      <c r="N137" s="11">
        <f t="shared" si="57"/>
        <v>1.415211956755615E-3</v>
      </c>
      <c r="O137" s="11">
        <f t="shared" si="58"/>
        <v>4.6755608022810233E-3</v>
      </c>
      <c r="P137" s="10">
        <f t="shared" si="59"/>
        <v>6.0907727590366386E-3</v>
      </c>
      <c r="R137" s="9">
        <f t="shared" si="60"/>
        <v>329.8176177978516</v>
      </c>
      <c r="S137" s="9">
        <f t="shared" si="61"/>
        <v>20.678367993164066</v>
      </c>
      <c r="T137" s="9">
        <f t="shared" si="62"/>
        <v>804.68096923828125</v>
      </c>
      <c r="U137" s="9">
        <f t="shared" si="63"/>
        <v>869.4254150390625</v>
      </c>
      <c r="V137" s="9">
        <f t="shared" si="64"/>
        <v>2024.6023700683595</v>
      </c>
    </row>
    <row r="138" spans="1:22" x14ac:dyDescent="0.55000000000000004">
      <c r="L138" s="8">
        <f>AVERAGE(L116:L137)</f>
        <v>0.40129542995244805</v>
      </c>
    </row>
    <row r="141" spans="1:22" s="7" customFormat="1" x14ac:dyDescent="0.55000000000000004">
      <c r="A141" s="15"/>
      <c r="C141" s="19" t="s">
        <v>1328</v>
      </c>
      <c r="D141" s="19"/>
      <c r="E141" s="19"/>
      <c r="F141" s="19"/>
      <c r="H141" s="20"/>
      <c r="I141" s="20"/>
      <c r="J141" s="20"/>
      <c r="K141" s="20"/>
      <c r="L141" s="21"/>
      <c r="N141" s="22"/>
      <c r="O141" s="23"/>
      <c r="P141" s="23"/>
      <c r="R141" s="24"/>
      <c r="S141" s="24"/>
      <c r="T141" s="24"/>
      <c r="U141" s="24"/>
      <c r="V141" s="16"/>
    </row>
    <row r="142" spans="1:22" s="7" customFormat="1" x14ac:dyDescent="0.55000000000000004">
      <c r="A142" s="15"/>
      <c r="C142" s="7" t="s">
        <v>1327</v>
      </c>
      <c r="D142" s="7" t="s">
        <v>1326</v>
      </c>
      <c r="E142" s="7" t="s">
        <v>1325</v>
      </c>
      <c r="F142" s="7" t="s">
        <v>1324</v>
      </c>
      <c r="H142" s="20" t="s">
        <v>1323</v>
      </c>
      <c r="I142" s="20"/>
      <c r="J142" s="20"/>
      <c r="K142" s="20"/>
      <c r="L142" s="21"/>
      <c r="N142" s="22" t="s">
        <v>1322</v>
      </c>
      <c r="O142" s="23"/>
      <c r="P142" s="23"/>
      <c r="R142" s="25" t="s">
        <v>1321</v>
      </c>
      <c r="S142" s="26"/>
      <c r="T142" s="26"/>
      <c r="U142" s="26"/>
      <c r="V142" s="14"/>
    </row>
    <row r="143" spans="1:22" ht="15.75" customHeight="1" x14ac:dyDescent="0.55000000000000004">
      <c r="A143" s="27" t="s">
        <v>1339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1319</v>
      </c>
      <c r="H143" s="8" t="s">
        <v>1307</v>
      </c>
      <c r="I143" s="8" t="s">
        <v>1308</v>
      </c>
      <c r="J143" s="8" t="s">
        <v>1318</v>
      </c>
      <c r="K143" s="8" t="s">
        <v>1317</v>
      </c>
      <c r="L143" s="8" t="s">
        <v>1316</v>
      </c>
      <c r="M143" s="8" t="s">
        <v>1319</v>
      </c>
      <c r="N143" s="13" t="s">
        <v>1318</v>
      </c>
      <c r="O143" s="13" t="s">
        <v>1317</v>
      </c>
      <c r="P143" s="12" t="s">
        <v>1316</v>
      </c>
      <c r="Q143" s="8"/>
      <c r="R143" s="8" t="s">
        <v>1307</v>
      </c>
      <c r="S143" s="8" t="s">
        <v>1308</v>
      </c>
      <c r="T143" s="8" t="s">
        <v>1318</v>
      </c>
      <c r="U143" s="8" t="s">
        <v>1317</v>
      </c>
      <c r="V143" s="8" t="s">
        <v>1316</v>
      </c>
    </row>
    <row r="144" spans="1:22" x14ac:dyDescent="0.55000000000000004">
      <c r="A144" s="27"/>
      <c r="B144">
        <v>10</v>
      </c>
      <c r="C144">
        <v>624725</v>
      </c>
      <c r="D144">
        <v>19034889</v>
      </c>
      <c r="E144">
        <v>54582</v>
      </c>
      <c r="F144">
        <v>138508</v>
      </c>
      <c r="G144">
        <v>10</v>
      </c>
      <c r="H144" s="9">
        <f t="shared" ref="H144:H165" si="65">(C144-C143)*0.33*3/32768/300</f>
        <v>4.2537249755859374E-2</v>
      </c>
      <c r="I144" s="9">
        <f t="shared" ref="I144:I164" si="66">(D144-D143)*0.0011*3/327680/30</f>
        <v>3.1579419555664064E-3</v>
      </c>
      <c r="J144" s="9">
        <f t="shared" ref="J144:J164" si="67">(E144-E143)*17.4*3/327680/30</f>
        <v>0.11521765136718748</v>
      </c>
      <c r="K144" s="9">
        <f t="shared" ref="K144:K165" si="68">(F144-F143)*18.8*3/327680/30</f>
        <v>0.24564843750000004</v>
      </c>
      <c r="L144" s="9">
        <f t="shared" ref="L144:L165" si="69">SUM(H144:K144)</f>
        <v>0.40656128057861329</v>
      </c>
      <c r="M144">
        <v>10</v>
      </c>
      <c r="N144" s="11">
        <f t="shared" ref="N144:N165" si="70">(E144-E143)/(C144-C143+D144-D143)</f>
        <v>2.2074134420877992E-3</v>
      </c>
      <c r="O144" s="11">
        <f t="shared" ref="O144:O165" si="71">(F144-F143)/(C144-C143+D144-D143)</f>
        <v>4.3558214552692053E-3</v>
      </c>
      <c r="P144" s="10">
        <f t="shared" ref="P144:P165" si="72">SUM(N144:O144)</f>
        <v>6.5632348973570041E-3</v>
      </c>
      <c r="Q144">
        <v>10</v>
      </c>
      <c r="R144" s="9">
        <f t="shared" ref="R144:R165" si="73">(C144-C$3)*0.33*3/32768</f>
        <v>13.116261291503907</v>
      </c>
      <c r="S144" s="9">
        <f t="shared" ref="S144:S165" si="74">(D144-D$3)*0.0011*3/32768</f>
        <v>0.94617771606445322</v>
      </c>
      <c r="T144" s="9">
        <f t="shared" ref="T144:T165" si="75">(E144-E$3)*17.4*3/32768</f>
        <v>46.756658935546874</v>
      </c>
      <c r="U144" s="9">
        <f t="shared" ref="U144:U165" si="76">(E144-E$3)*18.8*3/32768</f>
        <v>50.518688964843754</v>
      </c>
      <c r="V144" s="9">
        <f t="shared" ref="V144:V165" si="77">SUM(R144:U144)</f>
        <v>111.33778690795899</v>
      </c>
    </row>
    <row r="145" spans="1:22" x14ac:dyDescent="0.55000000000000004">
      <c r="A145" s="27"/>
      <c r="B145">
        <v>15</v>
      </c>
      <c r="C145">
        <v>987218</v>
      </c>
      <c r="D145">
        <v>28501911</v>
      </c>
      <c r="E145">
        <v>56482</v>
      </c>
      <c r="F145">
        <v>150800</v>
      </c>
      <c r="G145">
        <v>15</v>
      </c>
      <c r="H145" s="9">
        <f t="shared" si="65"/>
        <v>3.6505947875976566E-2</v>
      </c>
      <c r="I145" s="9">
        <f t="shared" si="66"/>
        <v>3.1780164184570313E-3</v>
      </c>
      <c r="J145" s="9">
        <f t="shared" si="67"/>
        <v>1.0089111328125001E-2</v>
      </c>
      <c r="K145" s="9">
        <f t="shared" si="68"/>
        <v>7.0522949218750006E-2</v>
      </c>
      <c r="L145" s="9">
        <f t="shared" si="69"/>
        <v>0.12029602484130861</v>
      </c>
      <c r="M145">
        <v>15</v>
      </c>
      <c r="N145" s="11">
        <f t="shared" si="70"/>
        <v>1.932953965683963E-4</v>
      </c>
      <c r="O145" s="11">
        <f t="shared" si="71"/>
        <v>1.2505194813782776E-3</v>
      </c>
      <c r="P145" s="10">
        <f t="shared" si="72"/>
        <v>1.443814877946674E-3</v>
      </c>
      <c r="Q145">
        <v>15</v>
      </c>
      <c r="R145" s="9">
        <f t="shared" si="73"/>
        <v>24.068045654296874</v>
      </c>
      <c r="S145" s="9">
        <f t="shared" si="74"/>
        <v>1.8995826416015626</v>
      </c>
      <c r="T145" s="9">
        <f t="shared" si="75"/>
        <v>49.783392333984366</v>
      </c>
      <c r="U145" s="9">
        <f t="shared" si="76"/>
        <v>53.788952636718754</v>
      </c>
      <c r="V145" s="9">
        <f t="shared" si="77"/>
        <v>129.53997326660155</v>
      </c>
    </row>
    <row r="146" spans="1:22" x14ac:dyDescent="0.55000000000000004">
      <c r="A146" s="27"/>
      <c r="B146">
        <v>20</v>
      </c>
      <c r="C146">
        <v>1331624</v>
      </c>
      <c r="D146">
        <v>37987125</v>
      </c>
      <c r="E146">
        <v>57346</v>
      </c>
      <c r="F146">
        <v>164289</v>
      </c>
      <c r="G146">
        <v>20</v>
      </c>
      <c r="H146" s="9">
        <f t="shared" si="65"/>
        <v>3.4684442138671882E-2</v>
      </c>
      <c r="I146" s="9">
        <f t="shared" si="66"/>
        <v>3.1841233520507818E-3</v>
      </c>
      <c r="J146" s="9">
        <f t="shared" si="67"/>
        <v>4.5878906249999995E-3</v>
      </c>
      <c r="K146" s="9">
        <f t="shared" si="68"/>
        <v>7.7390502929687507E-2</v>
      </c>
      <c r="L146" s="9">
        <f t="shared" si="69"/>
        <v>0.11984695904541018</v>
      </c>
      <c r="M146">
        <v>20</v>
      </c>
      <c r="N146" s="11">
        <f t="shared" si="70"/>
        <v>8.7897599296819204E-5</v>
      </c>
      <c r="O146" s="11">
        <f t="shared" si="71"/>
        <v>1.372280922355086E-3</v>
      </c>
      <c r="P146" s="10">
        <f t="shared" si="72"/>
        <v>1.4601785216519052E-3</v>
      </c>
      <c r="Q146">
        <v>20</v>
      </c>
      <c r="R146" s="9">
        <f t="shared" si="73"/>
        <v>34.473378295898442</v>
      </c>
      <c r="S146" s="9">
        <f t="shared" si="74"/>
        <v>2.854819647216797</v>
      </c>
      <c r="T146" s="9">
        <f t="shared" si="75"/>
        <v>51.159759521484375</v>
      </c>
      <c r="U146" s="9">
        <f t="shared" si="76"/>
        <v>55.27606201171875</v>
      </c>
      <c r="V146" s="9">
        <f t="shared" si="77"/>
        <v>143.76401947631837</v>
      </c>
    </row>
    <row r="147" spans="1:22" x14ac:dyDescent="0.55000000000000004">
      <c r="A147" s="27"/>
      <c r="B147">
        <v>25</v>
      </c>
      <c r="C147">
        <v>1676171</v>
      </c>
      <c r="D147">
        <v>47470395</v>
      </c>
      <c r="E147">
        <v>59246</v>
      </c>
      <c r="F147">
        <v>176584</v>
      </c>
      <c r="G147">
        <v>25</v>
      </c>
      <c r="H147" s="9">
        <f t="shared" si="65"/>
        <v>3.469864196777344E-2</v>
      </c>
      <c r="I147" s="9">
        <f t="shared" si="66"/>
        <v>3.1834707641601556E-3</v>
      </c>
      <c r="J147" s="9">
        <f t="shared" si="67"/>
        <v>1.0089111328125001E-2</v>
      </c>
      <c r="K147" s="9">
        <f t="shared" si="68"/>
        <v>7.0540161132812501E-2</v>
      </c>
      <c r="L147" s="9">
        <f t="shared" si="69"/>
        <v>0.11851138519287109</v>
      </c>
      <c r="M147">
        <v>25</v>
      </c>
      <c r="N147" s="11">
        <f t="shared" si="70"/>
        <v>1.9332879315925398E-4</v>
      </c>
      <c r="O147" s="11">
        <f t="shared" si="71"/>
        <v>1.2510407957331724E-3</v>
      </c>
      <c r="P147" s="10">
        <f t="shared" si="72"/>
        <v>1.4443695888924264E-3</v>
      </c>
      <c r="Q147">
        <v>25</v>
      </c>
      <c r="R147" s="9">
        <f t="shared" si="73"/>
        <v>44.882970886230474</v>
      </c>
      <c r="S147" s="9">
        <f t="shared" si="74"/>
        <v>3.8098608764648438</v>
      </c>
      <c r="T147" s="9">
        <f t="shared" si="75"/>
        <v>54.186492919921875</v>
      </c>
      <c r="U147" s="9">
        <f t="shared" si="76"/>
        <v>58.54632568359375</v>
      </c>
      <c r="V147" s="9">
        <f t="shared" si="77"/>
        <v>161.42565036621096</v>
      </c>
    </row>
    <row r="148" spans="1:22" x14ac:dyDescent="0.55000000000000004">
      <c r="A148" s="27"/>
      <c r="B148">
        <v>30</v>
      </c>
      <c r="C148">
        <v>2266298</v>
      </c>
      <c r="D148">
        <v>56710102</v>
      </c>
      <c r="E148">
        <v>140184</v>
      </c>
      <c r="F148">
        <v>227725</v>
      </c>
      <c r="G148">
        <v>30</v>
      </c>
      <c r="H148" s="9">
        <f t="shared" si="65"/>
        <v>5.9430514526367183E-2</v>
      </c>
      <c r="I148" s="9">
        <f t="shared" si="66"/>
        <v>3.101708282470703E-3</v>
      </c>
      <c r="J148" s="9">
        <f t="shared" si="67"/>
        <v>0.42978552246093749</v>
      </c>
      <c r="K148" s="9">
        <f t="shared" si="68"/>
        <v>0.29341149902343755</v>
      </c>
      <c r="L148" s="9">
        <f t="shared" si="69"/>
        <v>0.78572924429321289</v>
      </c>
      <c r="M148">
        <v>30</v>
      </c>
      <c r="N148" s="11">
        <f t="shared" si="70"/>
        <v>8.2339132074865148E-3</v>
      </c>
      <c r="O148" s="11">
        <f t="shared" si="71"/>
        <v>5.2026310922442844E-3</v>
      </c>
      <c r="P148" s="10">
        <f t="shared" si="72"/>
        <v>1.3436544299730799E-2</v>
      </c>
      <c r="Q148">
        <v>30</v>
      </c>
      <c r="R148" s="9">
        <f t="shared" si="73"/>
        <v>62.712125244140623</v>
      </c>
      <c r="S148" s="9">
        <f t="shared" si="74"/>
        <v>4.7403733612060552</v>
      </c>
      <c r="T148" s="9">
        <f t="shared" si="75"/>
        <v>183.12214965820311</v>
      </c>
      <c r="U148" s="9">
        <f t="shared" si="76"/>
        <v>197.85611572265623</v>
      </c>
      <c r="V148" s="9">
        <f t="shared" si="77"/>
        <v>448.43076398620599</v>
      </c>
    </row>
    <row r="149" spans="1:22" x14ac:dyDescent="0.55000000000000004">
      <c r="B149">
        <v>35</v>
      </c>
      <c r="C149">
        <v>2810046</v>
      </c>
      <c r="D149">
        <v>65996077</v>
      </c>
      <c r="E149">
        <v>182316</v>
      </c>
      <c r="F149">
        <v>265959</v>
      </c>
      <c r="G149">
        <v>35</v>
      </c>
      <c r="H149" s="9">
        <f t="shared" si="65"/>
        <v>5.4759777832031252E-2</v>
      </c>
      <c r="I149" s="9">
        <f t="shared" si="66"/>
        <v>3.1172401428222656E-3</v>
      </c>
      <c r="J149" s="9">
        <f t="shared" si="67"/>
        <v>0.22372338867187497</v>
      </c>
      <c r="K149" s="9">
        <f t="shared" si="68"/>
        <v>0.21936010742187501</v>
      </c>
      <c r="L149" s="9">
        <f t="shared" si="69"/>
        <v>0.50096051406860354</v>
      </c>
      <c r="N149" s="11">
        <f t="shared" si="70"/>
        <v>4.2861838527901552E-3</v>
      </c>
      <c r="O149" s="11">
        <f t="shared" si="71"/>
        <v>3.889631477916519E-3</v>
      </c>
      <c r="P149" s="10">
        <f t="shared" si="72"/>
        <v>8.1758153307066733E-3</v>
      </c>
      <c r="R149" s="9">
        <f t="shared" si="73"/>
        <v>79.140058593750013</v>
      </c>
      <c r="S149" s="9">
        <f t="shared" si="74"/>
        <v>5.6755454040527349</v>
      </c>
      <c r="T149" s="9">
        <f t="shared" si="75"/>
        <v>250.23916625976563</v>
      </c>
      <c r="U149" s="9">
        <f t="shared" si="76"/>
        <v>270.37335205078125</v>
      </c>
      <c r="V149" s="9">
        <f t="shared" si="77"/>
        <v>605.42812230834966</v>
      </c>
    </row>
    <row r="150" spans="1:22" x14ac:dyDescent="0.55000000000000004">
      <c r="B150">
        <v>40</v>
      </c>
      <c r="C150">
        <v>3353294</v>
      </c>
      <c r="D150">
        <v>75280762</v>
      </c>
      <c r="E150">
        <v>210580</v>
      </c>
      <c r="F150">
        <v>293991</v>
      </c>
      <c r="G150">
        <v>40</v>
      </c>
      <c r="H150" s="9">
        <f t="shared" si="65"/>
        <v>5.4709423828124999E-2</v>
      </c>
      <c r="I150" s="9">
        <f t="shared" si="66"/>
        <v>3.1168070983886719E-3</v>
      </c>
      <c r="J150" s="9">
        <f t="shared" si="67"/>
        <v>0.15008349609374999</v>
      </c>
      <c r="K150" s="9">
        <f t="shared" si="68"/>
        <v>0.16082812499999999</v>
      </c>
      <c r="L150" s="9">
        <f t="shared" si="69"/>
        <v>0.36873785202026366</v>
      </c>
      <c r="N150" s="11">
        <f t="shared" si="70"/>
        <v>2.8758844815079633E-3</v>
      </c>
      <c r="O150" s="11">
        <f t="shared" si="71"/>
        <v>2.8522782969725171E-3</v>
      </c>
      <c r="P150" s="10">
        <f t="shared" si="72"/>
        <v>5.7281627784804799E-3</v>
      </c>
      <c r="R150" s="9">
        <f t="shared" si="73"/>
        <v>95.552885742187499</v>
      </c>
      <c r="S150" s="9">
        <f t="shared" si="74"/>
        <v>6.6105875335693369</v>
      </c>
      <c r="T150" s="9">
        <f t="shared" si="75"/>
        <v>295.26421508789059</v>
      </c>
      <c r="U150" s="9">
        <f t="shared" si="76"/>
        <v>319.0211059570313</v>
      </c>
      <c r="V150" s="9">
        <f t="shared" si="77"/>
        <v>716.44879432067876</v>
      </c>
    </row>
    <row r="151" spans="1:22" x14ac:dyDescent="0.55000000000000004">
      <c r="B151">
        <v>45</v>
      </c>
      <c r="C151">
        <v>3887158</v>
      </c>
      <c r="D151">
        <v>84576585</v>
      </c>
      <c r="E151">
        <v>226981</v>
      </c>
      <c r="F151">
        <v>322413</v>
      </c>
      <c r="G151">
        <v>45</v>
      </c>
      <c r="H151" s="9">
        <f t="shared" si="65"/>
        <v>5.3764379882812498E-2</v>
      </c>
      <c r="I151" s="9">
        <f t="shared" si="66"/>
        <v>3.120546051025391E-3</v>
      </c>
      <c r="J151" s="9">
        <f t="shared" si="67"/>
        <v>8.7090270996093747E-2</v>
      </c>
      <c r="K151" s="9">
        <f t="shared" si="68"/>
        <v>0.16306567382812498</v>
      </c>
      <c r="L151" s="9">
        <f t="shared" si="69"/>
        <v>0.30704087075805664</v>
      </c>
      <c r="N151" s="11">
        <f t="shared" si="70"/>
        <v>1.6685170138174288E-3</v>
      </c>
      <c r="O151" s="11">
        <f t="shared" si="71"/>
        <v>2.8914450683933273E-3</v>
      </c>
      <c r="P151" s="10">
        <f t="shared" si="72"/>
        <v>4.5599620822107563E-3</v>
      </c>
      <c r="R151" s="9">
        <f t="shared" si="73"/>
        <v>111.68219970703124</v>
      </c>
      <c r="S151" s="9">
        <f t="shared" si="74"/>
        <v>7.5467513488769544</v>
      </c>
      <c r="T151" s="9">
        <f t="shared" si="75"/>
        <v>321.39129638671869</v>
      </c>
      <c r="U151" s="9">
        <f t="shared" si="76"/>
        <v>347.2503662109375</v>
      </c>
      <c r="V151" s="9">
        <f t="shared" si="77"/>
        <v>787.87061365356442</v>
      </c>
    </row>
    <row r="152" spans="1:22" x14ac:dyDescent="0.55000000000000004">
      <c r="B152">
        <v>50</v>
      </c>
      <c r="C152">
        <v>4463669</v>
      </c>
      <c r="D152">
        <v>93827811</v>
      </c>
      <c r="E152">
        <v>247906</v>
      </c>
      <c r="F152">
        <v>362180</v>
      </c>
      <c r="G152">
        <v>50</v>
      </c>
      <c r="H152" s="9">
        <f t="shared" si="65"/>
        <v>5.8059274291992188E-2</v>
      </c>
      <c r="I152" s="9">
        <f t="shared" si="66"/>
        <v>3.1055751342773442E-3</v>
      </c>
      <c r="J152" s="9">
        <f t="shared" si="67"/>
        <v>0.11111297607421872</v>
      </c>
      <c r="K152" s="9">
        <f t="shared" si="68"/>
        <v>0.22815539550781247</v>
      </c>
      <c r="L152" s="9">
        <f t="shared" si="69"/>
        <v>0.4004332210083007</v>
      </c>
      <c r="N152" s="11">
        <f t="shared" si="70"/>
        <v>2.129177856509591E-3</v>
      </c>
      <c r="O152" s="11">
        <f t="shared" si="71"/>
        <v>4.0464045792027196E-3</v>
      </c>
      <c r="P152" s="10">
        <f t="shared" si="72"/>
        <v>6.1755824357123106E-3</v>
      </c>
      <c r="R152" s="9">
        <f t="shared" si="73"/>
        <v>129.09998199462891</v>
      </c>
      <c r="S152" s="9">
        <f t="shared" si="74"/>
        <v>8.4784238891601564</v>
      </c>
      <c r="T152" s="9">
        <f t="shared" si="75"/>
        <v>354.72518920898432</v>
      </c>
      <c r="U152" s="9">
        <f t="shared" si="76"/>
        <v>383.26629638671875</v>
      </c>
      <c r="V152" s="9">
        <f t="shared" si="77"/>
        <v>875.56989147949207</v>
      </c>
    </row>
    <row r="153" spans="1:22" x14ac:dyDescent="0.55000000000000004">
      <c r="B153">
        <v>55</v>
      </c>
      <c r="C153">
        <v>5008114</v>
      </c>
      <c r="D153">
        <v>103113184</v>
      </c>
      <c r="E153">
        <v>258245</v>
      </c>
      <c r="F153">
        <v>392245</v>
      </c>
      <c r="G153">
        <v>55</v>
      </c>
      <c r="H153" s="9">
        <f t="shared" si="65"/>
        <v>5.4829971313476569E-2</v>
      </c>
      <c r="I153" s="9">
        <f t="shared" si="66"/>
        <v>3.1170380554199221E-3</v>
      </c>
      <c r="J153" s="9">
        <f t="shared" si="67"/>
        <v>5.4900695800781246E-2</v>
      </c>
      <c r="K153" s="9">
        <f t="shared" si="68"/>
        <v>0.17249206542968751</v>
      </c>
      <c r="L153" s="9">
        <f t="shared" si="69"/>
        <v>0.28533977059936522</v>
      </c>
      <c r="N153" s="11">
        <f t="shared" si="70"/>
        <v>1.0517997383064468E-3</v>
      </c>
      <c r="O153" s="11">
        <f t="shared" si="71"/>
        <v>3.0585510331930868E-3</v>
      </c>
      <c r="P153" s="10">
        <f t="shared" si="72"/>
        <v>4.1103507714995331E-3</v>
      </c>
      <c r="R153" s="9">
        <f t="shared" si="73"/>
        <v>145.5489733886719</v>
      </c>
      <c r="S153" s="9">
        <f t="shared" si="74"/>
        <v>9.4135353057861337</v>
      </c>
      <c r="T153" s="9">
        <f t="shared" si="75"/>
        <v>371.19539794921872</v>
      </c>
      <c r="U153" s="9">
        <f t="shared" si="76"/>
        <v>401.06169433593755</v>
      </c>
      <c r="V153" s="9">
        <f t="shared" si="77"/>
        <v>927.21960097961426</v>
      </c>
    </row>
    <row r="154" spans="1:22" x14ac:dyDescent="0.55000000000000004">
      <c r="B154">
        <v>60</v>
      </c>
      <c r="C154">
        <v>5568918</v>
      </c>
      <c r="D154">
        <v>112382000</v>
      </c>
      <c r="E154">
        <v>268839</v>
      </c>
      <c r="F154">
        <v>432490</v>
      </c>
      <c r="G154">
        <v>60</v>
      </c>
      <c r="H154" s="9">
        <f t="shared" si="65"/>
        <v>5.6477453613281249E-2</v>
      </c>
      <c r="I154" s="9">
        <f t="shared" si="66"/>
        <v>3.1114799804687504E-3</v>
      </c>
      <c r="J154" s="9">
        <f t="shared" si="67"/>
        <v>5.6254760742187493E-2</v>
      </c>
      <c r="K154" s="9">
        <f t="shared" si="68"/>
        <v>0.23089782714843748</v>
      </c>
      <c r="L154" s="9">
        <f t="shared" si="69"/>
        <v>0.34674152148437498</v>
      </c>
      <c r="N154" s="11">
        <f t="shared" si="70"/>
        <v>1.07776292471123E-3</v>
      </c>
      <c r="O154" s="11">
        <f t="shared" si="71"/>
        <v>4.0942579672459366E-3</v>
      </c>
      <c r="P154" s="10">
        <f t="shared" si="72"/>
        <v>5.1720208919571664E-3</v>
      </c>
      <c r="R154" s="9">
        <f t="shared" si="73"/>
        <v>162.49220947265624</v>
      </c>
      <c r="S154" s="9">
        <f t="shared" si="74"/>
        <v>10.346979299926758</v>
      </c>
      <c r="T154" s="9">
        <f t="shared" si="75"/>
        <v>388.07182617187493</v>
      </c>
      <c r="U154" s="9">
        <f t="shared" si="76"/>
        <v>419.29599609375003</v>
      </c>
      <c r="V154" s="9">
        <f t="shared" si="77"/>
        <v>980.20701103820807</v>
      </c>
    </row>
    <row r="155" spans="1:22" x14ac:dyDescent="0.55000000000000004">
      <c r="B155">
        <v>65</v>
      </c>
      <c r="C155">
        <v>6127772</v>
      </c>
      <c r="D155">
        <v>121652787</v>
      </c>
      <c r="E155">
        <v>280088</v>
      </c>
      <c r="F155">
        <v>465326</v>
      </c>
      <c r="G155">
        <v>65</v>
      </c>
      <c r="H155" s="9">
        <f t="shared" si="65"/>
        <v>5.6281072998046869E-2</v>
      </c>
      <c r="I155" s="9">
        <f t="shared" si="66"/>
        <v>3.1121416320800776E-3</v>
      </c>
      <c r="J155" s="9">
        <f t="shared" si="67"/>
        <v>5.9732849121093744E-2</v>
      </c>
      <c r="K155" s="9">
        <f t="shared" si="68"/>
        <v>0.18839013671875002</v>
      </c>
      <c r="L155" s="9">
        <f t="shared" si="69"/>
        <v>0.30751620046997069</v>
      </c>
      <c r="N155" s="11">
        <f t="shared" si="70"/>
        <v>1.1443958126242861E-3</v>
      </c>
      <c r="O155" s="11">
        <f t="shared" si="71"/>
        <v>3.3405085699467559E-3</v>
      </c>
      <c r="P155" s="10">
        <f t="shared" si="72"/>
        <v>4.4849043825710422E-3</v>
      </c>
      <c r="R155" s="9">
        <f t="shared" si="73"/>
        <v>179.3765313720703</v>
      </c>
      <c r="S155" s="9">
        <f t="shared" si="74"/>
        <v>11.280621789550782</v>
      </c>
      <c r="T155" s="9">
        <f t="shared" si="75"/>
        <v>405.99168090820308</v>
      </c>
      <c r="U155" s="9">
        <f t="shared" si="76"/>
        <v>438.65767822265627</v>
      </c>
      <c r="V155" s="9">
        <f t="shared" si="77"/>
        <v>1035.3065122924804</v>
      </c>
    </row>
    <row r="156" spans="1:22" x14ac:dyDescent="0.55000000000000004">
      <c r="B156">
        <v>70</v>
      </c>
      <c r="C156">
        <v>6706500</v>
      </c>
      <c r="D156">
        <v>130903507</v>
      </c>
      <c r="E156">
        <v>295950</v>
      </c>
      <c r="F156">
        <v>509947</v>
      </c>
      <c r="G156">
        <v>70</v>
      </c>
      <c r="H156" s="9">
        <f t="shared" si="65"/>
        <v>5.8282543945312508E-2</v>
      </c>
      <c r="I156" s="9">
        <f t="shared" si="66"/>
        <v>3.1054052734375004E-3</v>
      </c>
      <c r="J156" s="9">
        <f t="shared" si="67"/>
        <v>8.4228149414062481E-2</v>
      </c>
      <c r="K156" s="9">
        <f t="shared" si="68"/>
        <v>0.25600427246093754</v>
      </c>
      <c r="L156" s="9">
        <f t="shared" si="69"/>
        <v>0.40162037109375004</v>
      </c>
      <c r="N156" s="11">
        <f t="shared" si="70"/>
        <v>1.6137223575525298E-3</v>
      </c>
      <c r="O156" s="11">
        <f t="shared" si="71"/>
        <v>4.539522463519823E-3</v>
      </c>
      <c r="P156" s="10">
        <f t="shared" si="72"/>
        <v>6.1532448210723529E-3</v>
      </c>
      <c r="R156" s="9">
        <f t="shared" si="73"/>
        <v>196.86129455566407</v>
      </c>
      <c r="S156" s="9">
        <f t="shared" si="74"/>
        <v>12.212243371582032</v>
      </c>
      <c r="T156" s="9">
        <f t="shared" si="75"/>
        <v>431.26012573242184</v>
      </c>
      <c r="U156" s="9">
        <f t="shared" si="76"/>
        <v>465.9592163085938</v>
      </c>
      <c r="V156" s="9">
        <f t="shared" si="77"/>
        <v>1106.2928799682618</v>
      </c>
    </row>
    <row r="157" spans="1:22" x14ac:dyDescent="0.55000000000000004">
      <c r="B157">
        <v>75</v>
      </c>
      <c r="C157">
        <v>7287120</v>
      </c>
      <c r="D157">
        <v>140152548</v>
      </c>
      <c r="E157">
        <v>314310</v>
      </c>
      <c r="F157">
        <v>553310</v>
      </c>
      <c r="G157">
        <v>75</v>
      </c>
      <c r="H157" s="9">
        <f t="shared" si="65"/>
        <v>5.8473083496093751E-2</v>
      </c>
      <c r="I157" s="9">
        <f t="shared" si="66"/>
        <v>3.1048416442871095E-3</v>
      </c>
      <c r="J157" s="9">
        <f t="shared" si="67"/>
        <v>9.7492675781249996E-2</v>
      </c>
      <c r="K157" s="9">
        <f t="shared" si="68"/>
        <v>0.24878674316406252</v>
      </c>
      <c r="L157" s="9">
        <f t="shared" si="69"/>
        <v>0.40785734408569341</v>
      </c>
      <c r="N157" s="11">
        <f t="shared" si="70"/>
        <v>1.8678161942716032E-3</v>
      </c>
      <c r="O157" s="11">
        <f t="shared" si="71"/>
        <v>4.4114440976143528E-3</v>
      </c>
      <c r="P157" s="10">
        <f t="shared" si="72"/>
        <v>6.2792602918859564E-3</v>
      </c>
      <c r="R157" s="9">
        <f t="shared" si="73"/>
        <v>214.40321960449216</v>
      </c>
      <c r="S157" s="9">
        <f t="shared" si="74"/>
        <v>13.143695864868166</v>
      </c>
      <c r="T157" s="9">
        <f t="shared" si="75"/>
        <v>460.50792846679684</v>
      </c>
      <c r="U157" s="9">
        <f t="shared" si="76"/>
        <v>497.5602905273438</v>
      </c>
      <c r="V157" s="9">
        <f t="shared" si="77"/>
        <v>1185.6151344635009</v>
      </c>
    </row>
    <row r="158" spans="1:22" x14ac:dyDescent="0.55000000000000004">
      <c r="B158">
        <v>80</v>
      </c>
      <c r="C158">
        <v>7926811</v>
      </c>
      <c r="D158">
        <v>149342346</v>
      </c>
      <c r="E158">
        <v>330301</v>
      </c>
      <c r="F158">
        <v>607521</v>
      </c>
      <c r="G158">
        <v>80</v>
      </c>
      <c r="H158" s="9">
        <f t="shared" si="65"/>
        <v>6.4422006225585929E-2</v>
      </c>
      <c r="I158" s="9">
        <f t="shared" si="66"/>
        <v>3.0849541625976563E-3</v>
      </c>
      <c r="J158" s="9">
        <f t="shared" si="67"/>
        <v>8.4913146972656242E-2</v>
      </c>
      <c r="K158" s="9">
        <f t="shared" si="68"/>
        <v>0.31102502441406255</v>
      </c>
      <c r="L158" s="9">
        <f t="shared" si="69"/>
        <v>0.46344513177490237</v>
      </c>
      <c r="N158" s="11">
        <f t="shared" si="70"/>
        <v>1.6268394013157755E-3</v>
      </c>
      <c r="O158" s="11">
        <f t="shared" si="71"/>
        <v>5.5151391898398787E-3</v>
      </c>
      <c r="P158" s="10">
        <f t="shared" si="72"/>
        <v>7.1419785911556542E-3</v>
      </c>
      <c r="R158" s="9">
        <f t="shared" si="73"/>
        <v>233.729821472168</v>
      </c>
      <c r="S158" s="9">
        <f t="shared" si="74"/>
        <v>14.069182113647461</v>
      </c>
      <c r="T158" s="9">
        <f t="shared" si="75"/>
        <v>485.98187255859375</v>
      </c>
      <c r="U158" s="9">
        <f t="shared" si="76"/>
        <v>525.0838623046875</v>
      </c>
      <c r="V158" s="9">
        <f t="shared" si="77"/>
        <v>1258.8647384490966</v>
      </c>
    </row>
    <row r="159" spans="1:22" x14ac:dyDescent="0.55000000000000004">
      <c r="B159">
        <v>85</v>
      </c>
      <c r="C159">
        <v>8511052</v>
      </c>
      <c r="D159">
        <v>158587772</v>
      </c>
      <c r="E159">
        <v>345548</v>
      </c>
      <c r="F159">
        <v>644746</v>
      </c>
      <c r="G159">
        <v>85</v>
      </c>
      <c r="H159" s="9">
        <f t="shared" si="65"/>
        <v>5.8837747192382807E-2</v>
      </c>
      <c r="I159" s="9">
        <f t="shared" si="66"/>
        <v>3.1036281127929687E-3</v>
      </c>
      <c r="J159" s="9">
        <f t="shared" si="67"/>
        <v>8.0962463378906252E-2</v>
      </c>
      <c r="K159" s="9">
        <f t="shared" si="68"/>
        <v>0.21357116699218751</v>
      </c>
      <c r="L159" s="9">
        <f t="shared" si="69"/>
        <v>0.35647500567626955</v>
      </c>
      <c r="N159" s="11">
        <f t="shared" si="70"/>
        <v>1.5511207042924241E-3</v>
      </c>
      <c r="O159" s="11">
        <f t="shared" si="71"/>
        <v>3.7870051955981826E-3</v>
      </c>
      <c r="P159" s="10">
        <f t="shared" si="72"/>
        <v>5.3381258998906065E-3</v>
      </c>
      <c r="R159" s="9">
        <f t="shared" si="73"/>
        <v>251.38114562988281</v>
      </c>
      <c r="S159" s="9">
        <f t="shared" si="74"/>
        <v>15.000270547485353</v>
      </c>
      <c r="T159" s="9">
        <f t="shared" si="75"/>
        <v>510.27061157226558</v>
      </c>
      <c r="U159" s="9">
        <f t="shared" si="76"/>
        <v>551.32686767578127</v>
      </c>
      <c r="V159" s="9">
        <f t="shared" si="77"/>
        <v>1327.978895425415</v>
      </c>
    </row>
    <row r="160" spans="1:22" x14ac:dyDescent="0.55000000000000004">
      <c r="B160">
        <v>90</v>
      </c>
      <c r="C160">
        <v>9075379</v>
      </c>
      <c r="D160">
        <v>167852999</v>
      </c>
      <c r="E160">
        <v>359188</v>
      </c>
      <c r="F160">
        <v>680399</v>
      </c>
      <c r="G160">
        <v>90</v>
      </c>
      <c r="H160" s="9">
        <f t="shared" si="65"/>
        <v>5.6832247924804687E-2</v>
      </c>
      <c r="I160" s="9">
        <f t="shared" si="66"/>
        <v>3.110275177001953E-3</v>
      </c>
      <c r="J160" s="9">
        <f t="shared" si="67"/>
        <v>7.242919921874999E-2</v>
      </c>
      <c r="K160" s="9">
        <f t="shared" si="68"/>
        <v>0.2045521240234375</v>
      </c>
      <c r="L160" s="9">
        <f t="shared" si="69"/>
        <v>0.33692384634399414</v>
      </c>
      <c r="N160" s="11">
        <f t="shared" si="70"/>
        <v>1.3876519728158571E-3</v>
      </c>
      <c r="O160" s="11">
        <f t="shared" si="71"/>
        <v>3.62712285827007E-3</v>
      </c>
      <c r="P160" s="10">
        <f t="shared" si="72"/>
        <v>5.0147748310859271E-3</v>
      </c>
      <c r="R160" s="9">
        <f t="shared" si="73"/>
        <v>268.4308200073242</v>
      </c>
      <c r="S160" s="9">
        <f t="shared" si="74"/>
        <v>15.933353100585938</v>
      </c>
      <c r="T160" s="9">
        <f t="shared" si="75"/>
        <v>531.99937133789058</v>
      </c>
      <c r="U160" s="9">
        <f t="shared" si="76"/>
        <v>574.80391845703127</v>
      </c>
      <c r="V160" s="9">
        <f t="shared" si="77"/>
        <v>1391.1674629028321</v>
      </c>
    </row>
    <row r="161" spans="1:22" x14ac:dyDescent="0.55000000000000004">
      <c r="B161">
        <v>95</v>
      </c>
      <c r="C161">
        <v>9673414</v>
      </c>
      <c r="D161">
        <v>177084667</v>
      </c>
      <c r="E161">
        <v>375002</v>
      </c>
      <c r="F161">
        <v>727185</v>
      </c>
      <c r="G161">
        <v>95</v>
      </c>
      <c r="H161" s="9">
        <f t="shared" si="65"/>
        <v>6.0226913452148437E-2</v>
      </c>
      <c r="I161" s="9">
        <f t="shared" si="66"/>
        <v>3.0990096435546876E-3</v>
      </c>
      <c r="J161" s="9">
        <f t="shared" si="67"/>
        <v>8.3973266601562485E-2</v>
      </c>
      <c r="K161" s="9">
        <f t="shared" si="68"/>
        <v>0.26842553710937506</v>
      </c>
      <c r="L161" s="9">
        <f t="shared" si="69"/>
        <v>0.41572472680664063</v>
      </c>
      <c r="N161" s="11">
        <f t="shared" si="70"/>
        <v>1.6087973359927559E-3</v>
      </c>
      <c r="O161" s="11">
        <f t="shared" si="71"/>
        <v>4.7596555053596229E-3</v>
      </c>
      <c r="P161" s="10">
        <f t="shared" si="72"/>
        <v>6.3684528413523785E-3</v>
      </c>
      <c r="R161" s="9">
        <f t="shared" si="73"/>
        <v>286.49889404296874</v>
      </c>
      <c r="S161" s="9">
        <f t="shared" si="74"/>
        <v>16.863055993652345</v>
      </c>
      <c r="T161" s="9">
        <f t="shared" si="75"/>
        <v>557.19135131835935</v>
      </c>
      <c r="U161" s="9">
        <f t="shared" si="76"/>
        <v>602.0228393554687</v>
      </c>
      <c r="V161" s="9">
        <f t="shared" si="77"/>
        <v>1462.5761407104492</v>
      </c>
    </row>
    <row r="162" spans="1:22" x14ac:dyDescent="0.55000000000000004">
      <c r="B162">
        <v>100</v>
      </c>
      <c r="C162">
        <v>10278070</v>
      </c>
      <c r="D162">
        <v>186309612</v>
      </c>
      <c r="E162">
        <v>398878</v>
      </c>
      <c r="F162">
        <v>776918</v>
      </c>
      <c r="G162">
        <v>100</v>
      </c>
      <c r="H162" s="9">
        <f t="shared" si="65"/>
        <v>6.0893701171875009E-2</v>
      </c>
      <c r="I162" s="9">
        <f t="shared" si="66"/>
        <v>3.0967527770996094E-3</v>
      </c>
      <c r="J162" s="9">
        <f t="shared" si="67"/>
        <v>0.126782958984375</v>
      </c>
      <c r="K162" s="9">
        <f t="shared" si="68"/>
        <v>0.2853333740234375</v>
      </c>
      <c r="L162" s="9">
        <f t="shared" si="69"/>
        <v>0.4761067869567871</v>
      </c>
      <c r="N162" s="11">
        <f t="shared" si="70"/>
        <v>2.4289897423099881E-3</v>
      </c>
      <c r="O162" s="11">
        <f t="shared" si="71"/>
        <v>5.0595136058930569E-3</v>
      </c>
      <c r="P162" s="10">
        <f t="shared" si="72"/>
        <v>7.488503348203045E-3</v>
      </c>
      <c r="R162" s="9">
        <f t="shared" si="73"/>
        <v>304.76700439453128</v>
      </c>
      <c r="S162" s="9">
        <f t="shared" si="74"/>
        <v>17.79208182678223</v>
      </c>
      <c r="T162" s="9">
        <f t="shared" si="75"/>
        <v>595.22623901367183</v>
      </c>
      <c r="U162" s="9">
        <f t="shared" si="76"/>
        <v>643.11800537109377</v>
      </c>
      <c r="V162" s="9">
        <f t="shared" si="77"/>
        <v>1560.9033306060792</v>
      </c>
    </row>
    <row r="163" spans="1:22" x14ac:dyDescent="0.55000000000000004">
      <c r="B163">
        <v>105</v>
      </c>
      <c r="C163">
        <v>10832900</v>
      </c>
      <c r="D163">
        <v>195584533</v>
      </c>
      <c r="E163">
        <v>410284</v>
      </c>
      <c r="F163">
        <v>815579</v>
      </c>
      <c r="G163">
        <v>105</v>
      </c>
      <c r="H163" s="9">
        <f t="shared" si="65"/>
        <v>5.587582397460937E-2</v>
      </c>
      <c r="I163" s="9">
        <f t="shared" si="66"/>
        <v>3.1135293884277343E-3</v>
      </c>
      <c r="J163" s="9">
        <f t="shared" si="67"/>
        <v>6.0566528320312493E-2</v>
      </c>
      <c r="K163" s="9">
        <f t="shared" si="68"/>
        <v>0.22180993652343753</v>
      </c>
      <c r="L163" s="9">
        <f t="shared" si="69"/>
        <v>0.34136581820678713</v>
      </c>
      <c r="N163" s="11">
        <f t="shared" si="70"/>
        <v>1.1603549265896968E-3</v>
      </c>
      <c r="O163" s="11">
        <f t="shared" si="71"/>
        <v>3.9330599523833311E-3</v>
      </c>
      <c r="P163" s="10">
        <f t="shared" si="72"/>
        <v>5.0934148789730281E-3</v>
      </c>
      <c r="R163" s="9">
        <f t="shared" si="73"/>
        <v>321.52975158691407</v>
      </c>
      <c r="S163" s="9">
        <f t="shared" si="74"/>
        <v>18.726140643310547</v>
      </c>
      <c r="T163" s="9">
        <f t="shared" si="75"/>
        <v>613.39619750976556</v>
      </c>
      <c r="U163" s="9">
        <f t="shared" si="76"/>
        <v>662.74991455078134</v>
      </c>
      <c r="V163" s="9">
        <f t="shared" si="77"/>
        <v>1616.4020042907714</v>
      </c>
    </row>
    <row r="164" spans="1:22" x14ac:dyDescent="0.55000000000000004">
      <c r="B164">
        <v>110</v>
      </c>
      <c r="C164">
        <v>11433651</v>
      </c>
      <c r="D164">
        <v>204811590</v>
      </c>
      <c r="E164">
        <v>434930</v>
      </c>
      <c r="F164">
        <v>853353</v>
      </c>
      <c r="G164">
        <v>110</v>
      </c>
      <c r="H164" s="9">
        <f t="shared" si="65"/>
        <v>6.0500436401367187E-2</v>
      </c>
      <c r="I164" s="9">
        <f t="shared" si="66"/>
        <v>3.0974617614746096E-3</v>
      </c>
      <c r="J164" s="9">
        <f t="shared" si="67"/>
        <v>0.13087170410156249</v>
      </c>
      <c r="K164" s="9">
        <f t="shared" si="68"/>
        <v>0.21672094726562502</v>
      </c>
      <c r="L164" s="9">
        <f t="shared" si="69"/>
        <v>0.41119054953002931</v>
      </c>
      <c r="N164" s="11">
        <f t="shared" si="70"/>
        <v>2.5077819998111481E-3</v>
      </c>
      <c r="O164" s="11">
        <f t="shared" si="71"/>
        <v>3.8435834318293559E-3</v>
      </c>
      <c r="P164" s="10">
        <f t="shared" si="72"/>
        <v>6.351365431640504E-3</v>
      </c>
      <c r="R164" s="9">
        <f t="shared" si="73"/>
        <v>339.67988250732424</v>
      </c>
      <c r="S164" s="9">
        <f t="shared" si="74"/>
        <v>19.655379171752934</v>
      </c>
      <c r="T164" s="9">
        <f t="shared" si="75"/>
        <v>652.65770874023428</v>
      </c>
      <c r="U164" s="9">
        <f t="shared" si="76"/>
        <v>705.1703979492188</v>
      </c>
      <c r="V164" s="9">
        <f t="shared" si="77"/>
        <v>1717.1633683685302</v>
      </c>
    </row>
    <row r="165" spans="1:22" x14ac:dyDescent="0.55000000000000004">
      <c r="B165">
        <v>115</v>
      </c>
      <c r="C165">
        <v>11991516</v>
      </c>
      <c r="D165">
        <v>214083458</v>
      </c>
      <c r="E165">
        <v>445693</v>
      </c>
      <c r="F165">
        <v>900893</v>
      </c>
      <c r="G165">
        <v>115</v>
      </c>
      <c r="H165" s="9">
        <f t="shared" si="65"/>
        <v>5.6181472778320321E-2</v>
      </c>
      <c r="I165" s="9">
        <f>(D165-D164)*0.0011*3/32768/300</f>
        <v>3.1125045166015626E-3</v>
      </c>
      <c r="J165" s="9">
        <f>(E165-E164)*17.4*3/32768/300</f>
        <v>5.7152160644531248E-2</v>
      </c>
      <c r="K165" s="9">
        <f t="shared" si="68"/>
        <v>0.27275146484374996</v>
      </c>
      <c r="L165" s="9">
        <f t="shared" si="69"/>
        <v>0.38919760278320309</v>
      </c>
      <c r="N165" s="11">
        <f t="shared" si="70"/>
        <v>1.0949432705852744E-3</v>
      </c>
      <c r="O165" s="11">
        <f t="shared" si="71"/>
        <v>4.8363470299752805E-3</v>
      </c>
      <c r="P165" s="10">
        <f t="shared" si="72"/>
        <v>5.9312903005605544E-3</v>
      </c>
      <c r="R165" s="9">
        <f t="shared" si="73"/>
        <v>356.53432434082032</v>
      </c>
      <c r="S165" s="9">
        <f t="shared" si="74"/>
        <v>20.589130526733399</v>
      </c>
      <c r="T165" s="9">
        <f t="shared" si="75"/>
        <v>669.8033569335937</v>
      </c>
      <c r="U165" s="9">
        <f t="shared" si="76"/>
        <v>723.69558105468752</v>
      </c>
      <c r="V165" s="9">
        <f t="shared" si="77"/>
        <v>1770.6223928558347</v>
      </c>
    </row>
    <row r="166" spans="1:22" x14ac:dyDescent="0.55000000000000004">
      <c r="L166" s="8">
        <f>AVERAGE(L144:L165)</f>
        <v>0.36671009216447303</v>
      </c>
    </row>
    <row r="169" spans="1:22" s="7" customFormat="1" x14ac:dyDescent="0.55000000000000004">
      <c r="A169" s="15"/>
      <c r="C169" s="19" t="s">
        <v>1328</v>
      </c>
      <c r="D169" s="19"/>
      <c r="E169" s="19"/>
      <c r="F169" s="19"/>
      <c r="H169" s="20"/>
      <c r="I169" s="20"/>
      <c r="J169" s="20"/>
      <c r="K169" s="20"/>
      <c r="L169" s="21"/>
      <c r="N169" s="22"/>
      <c r="O169" s="23"/>
      <c r="P169" s="23"/>
      <c r="R169" s="24"/>
      <c r="S169" s="24"/>
      <c r="T169" s="24"/>
      <c r="U169" s="24"/>
      <c r="V169" s="16"/>
    </row>
    <row r="170" spans="1:22" s="7" customFormat="1" x14ac:dyDescent="0.55000000000000004">
      <c r="A170" s="15"/>
      <c r="C170" s="7" t="s">
        <v>1327</v>
      </c>
      <c r="D170" s="7" t="s">
        <v>1326</v>
      </c>
      <c r="E170" s="7" t="s">
        <v>1325</v>
      </c>
      <c r="F170" s="7" t="s">
        <v>1324</v>
      </c>
      <c r="H170" s="20" t="s">
        <v>1323</v>
      </c>
      <c r="I170" s="20"/>
      <c r="J170" s="20"/>
      <c r="K170" s="20"/>
      <c r="L170" s="21"/>
      <c r="N170" s="22" t="s">
        <v>1322</v>
      </c>
      <c r="O170" s="23"/>
      <c r="P170" s="23"/>
      <c r="R170" s="25" t="s">
        <v>1321</v>
      </c>
      <c r="S170" s="26"/>
      <c r="T170" s="26"/>
      <c r="U170" s="26"/>
      <c r="V170" s="14"/>
    </row>
    <row r="171" spans="1:22" ht="15.75" customHeight="1" x14ac:dyDescent="0.55000000000000004">
      <c r="A171" s="27" t="s">
        <v>1338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1319</v>
      </c>
      <c r="H171" s="8" t="s">
        <v>1307</v>
      </c>
      <c r="I171" s="8" t="s">
        <v>1308</v>
      </c>
      <c r="J171" s="8" t="s">
        <v>1318</v>
      </c>
      <c r="K171" s="8" t="s">
        <v>1317</v>
      </c>
      <c r="L171" s="8" t="s">
        <v>1316</v>
      </c>
      <c r="M171" s="8" t="s">
        <v>1319</v>
      </c>
      <c r="N171" s="13" t="s">
        <v>1318</v>
      </c>
      <c r="O171" s="13" t="s">
        <v>1317</v>
      </c>
      <c r="P171" s="12" t="s">
        <v>1316</v>
      </c>
      <c r="Q171" s="8"/>
      <c r="R171" s="8" t="s">
        <v>1307</v>
      </c>
      <c r="S171" s="8" t="s">
        <v>1308</v>
      </c>
      <c r="T171" s="8" t="s">
        <v>1318</v>
      </c>
      <c r="U171" s="8" t="s">
        <v>1317</v>
      </c>
      <c r="V171" s="8" t="s">
        <v>1316</v>
      </c>
    </row>
    <row r="172" spans="1:22" x14ac:dyDescent="0.55000000000000004">
      <c r="A172" s="27"/>
      <c r="B172">
        <v>10</v>
      </c>
      <c r="C172">
        <v>605064</v>
      </c>
      <c r="D172">
        <v>19054859</v>
      </c>
      <c r="E172">
        <v>51896</v>
      </c>
      <c r="F172">
        <v>135493</v>
      </c>
      <c r="G172">
        <v>10</v>
      </c>
      <c r="H172" s="9">
        <f t="shared" ref="H172:H193" si="78">(C172-C171)*0.33*3/32768/300</f>
        <v>4.2762533569335945E-2</v>
      </c>
      <c r="I172" s="9">
        <f t="shared" ref="I172:I192" si="79">(D172-D171)*0.0011*3/327680/30</f>
        <v>3.1572229003906248E-3</v>
      </c>
      <c r="J172" s="9">
        <f t="shared" ref="J172:J192" si="80">(E172-E171)*17.4*3/327680/30</f>
        <v>0.10781542968749998</v>
      </c>
      <c r="K172" s="9">
        <f t="shared" ref="K172:K193" si="81">(F172-F171)*18.8*3/327680/30</f>
        <v>0.27849450683593757</v>
      </c>
      <c r="L172" s="9">
        <f t="shared" ref="L172:L193" si="82">SUM(H172:K172)</f>
        <v>0.43222969299316411</v>
      </c>
      <c r="M172">
        <v>10</v>
      </c>
      <c r="N172" s="11">
        <f t="shared" ref="N172:N193" si="83">(E172-E171)/(C172-C171+D172-D171)</f>
        <v>2.0655769825708805E-3</v>
      </c>
      <c r="O172" s="11">
        <f t="shared" ref="O172:O193" si="84">(F172-F171)/(C172-C171+D172-D171)</f>
        <v>4.9381980058595893E-3</v>
      </c>
      <c r="P172" s="10">
        <f t="shared" ref="P172:P193" si="85">SUM(N172:O172)</f>
        <v>7.0037749884304702E-3</v>
      </c>
      <c r="Q172">
        <v>10</v>
      </c>
      <c r="R172" s="9">
        <f t="shared" ref="R172:R193" si="86">(C172-C$3)*0.33*3/32768</f>
        <v>12.522255249023438</v>
      </c>
      <c r="S172" s="9">
        <f t="shared" ref="S172:S193" si="87">(D172-D$3)*0.0011*3/32768</f>
        <v>0.94818885498046868</v>
      </c>
      <c r="T172" s="9">
        <f t="shared" ref="T172:T193" si="88">(E172-E$3)*17.4*3/32768</f>
        <v>42.477813720703118</v>
      </c>
      <c r="U172" s="9">
        <f t="shared" ref="U172:U193" si="89">(E172-E$3)*18.8*3/32768</f>
        <v>45.89556884765625</v>
      </c>
      <c r="V172" s="9">
        <f t="shared" ref="V172:V193" si="90">SUM(R172:U172)</f>
        <v>101.84382667236328</v>
      </c>
    </row>
    <row r="173" spans="1:22" x14ac:dyDescent="0.55000000000000004">
      <c r="A173" s="27"/>
      <c r="B173">
        <v>15</v>
      </c>
      <c r="C173">
        <v>969519</v>
      </c>
      <c r="D173">
        <v>28518668</v>
      </c>
      <c r="E173">
        <v>63186</v>
      </c>
      <c r="F173">
        <v>149236</v>
      </c>
      <c r="G173">
        <v>15</v>
      </c>
      <c r="H173" s="9">
        <f t="shared" si="78"/>
        <v>3.6703536987304691E-2</v>
      </c>
      <c r="I173" s="9">
        <f t="shared" si="79"/>
        <v>3.1769378356933599E-3</v>
      </c>
      <c r="J173" s="9">
        <f t="shared" si="80"/>
        <v>5.9950561523437487E-2</v>
      </c>
      <c r="K173" s="9">
        <f t="shared" si="81"/>
        <v>7.8847778320312506E-2</v>
      </c>
      <c r="L173" s="9">
        <f t="shared" si="82"/>
        <v>0.17867881466674804</v>
      </c>
      <c r="M173">
        <v>15</v>
      </c>
      <c r="N173" s="11">
        <f t="shared" si="83"/>
        <v>1.1487277916018535E-3</v>
      </c>
      <c r="O173" s="11">
        <f t="shared" si="84"/>
        <v>1.398314086801087E-3</v>
      </c>
      <c r="P173" s="10">
        <f t="shared" si="85"/>
        <v>2.5470418784029406E-3</v>
      </c>
      <c r="Q173">
        <v>15</v>
      </c>
      <c r="R173" s="9">
        <f t="shared" si="86"/>
        <v>23.533316345214843</v>
      </c>
      <c r="S173" s="9">
        <f t="shared" si="87"/>
        <v>1.9012702056884767</v>
      </c>
      <c r="T173" s="9">
        <f t="shared" si="88"/>
        <v>60.462982177734375</v>
      </c>
      <c r="U173" s="9">
        <f t="shared" si="89"/>
        <v>65.32781982421875</v>
      </c>
      <c r="V173" s="9">
        <f t="shared" si="90"/>
        <v>151.22538855285643</v>
      </c>
    </row>
    <row r="174" spans="1:22" x14ac:dyDescent="0.55000000000000004">
      <c r="A174" s="27"/>
      <c r="B174">
        <v>20</v>
      </c>
      <c r="C174">
        <v>1312208</v>
      </c>
      <c r="D174">
        <v>38003620</v>
      </c>
      <c r="E174">
        <v>69656</v>
      </c>
      <c r="F174">
        <v>164463</v>
      </c>
      <c r="G174">
        <v>20</v>
      </c>
      <c r="H174" s="9">
        <f t="shared" si="78"/>
        <v>3.4511526489257816E-2</v>
      </c>
      <c r="I174" s="9">
        <f t="shared" si="79"/>
        <v>3.1840354003906252E-3</v>
      </c>
      <c r="J174" s="9">
        <f t="shared" si="80"/>
        <v>3.4356079101562492E-2</v>
      </c>
      <c r="K174" s="9">
        <f t="shared" si="81"/>
        <v>8.7361938476562498E-2</v>
      </c>
      <c r="L174" s="9">
        <f t="shared" si="82"/>
        <v>0.15941357946777343</v>
      </c>
      <c r="M174">
        <v>20</v>
      </c>
      <c r="N174" s="11">
        <f t="shared" si="83"/>
        <v>6.5834720661855678E-4</v>
      </c>
      <c r="O174" s="11">
        <f t="shared" si="84"/>
        <v>1.5494053964730701E-3</v>
      </c>
      <c r="P174" s="10">
        <f t="shared" si="85"/>
        <v>2.2077526030916269E-3</v>
      </c>
      <c r="Q174">
        <v>20</v>
      </c>
      <c r="R174" s="9">
        <f t="shared" si="86"/>
        <v>33.886774291992189</v>
      </c>
      <c r="S174" s="9">
        <f t="shared" si="87"/>
        <v>2.8564808258056642</v>
      </c>
      <c r="T174" s="9">
        <f t="shared" si="88"/>
        <v>70.769805908203111</v>
      </c>
      <c r="U174" s="9">
        <f t="shared" si="89"/>
        <v>76.46392822265625</v>
      </c>
      <c r="V174" s="9">
        <f t="shared" si="90"/>
        <v>183.97698924865722</v>
      </c>
    </row>
    <row r="175" spans="1:22" x14ac:dyDescent="0.55000000000000004">
      <c r="A175" s="27"/>
      <c r="B175">
        <v>25</v>
      </c>
      <c r="C175">
        <v>1718344</v>
      </c>
      <c r="D175">
        <v>47427241</v>
      </c>
      <c r="E175">
        <v>80070</v>
      </c>
      <c r="F175">
        <v>191866</v>
      </c>
      <c r="G175">
        <v>25</v>
      </c>
      <c r="H175" s="9">
        <f t="shared" si="78"/>
        <v>4.0901147460937502E-2</v>
      </c>
      <c r="I175" s="9">
        <f t="shared" si="79"/>
        <v>3.1634469909667972E-3</v>
      </c>
      <c r="J175" s="9">
        <f t="shared" si="80"/>
        <v>5.5298950195312495E-2</v>
      </c>
      <c r="K175" s="9">
        <f t="shared" si="81"/>
        <v>0.1572193603515625</v>
      </c>
      <c r="L175" s="9">
        <f t="shared" si="82"/>
        <v>0.25658290499877928</v>
      </c>
      <c r="M175">
        <v>25</v>
      </c>
      <c r="N175" s="11">
        <f t="shared" si="83"/>
        <v>1.0594361590016924E-3</v>
      </c>
      <c r="O175" s="11">
        <f t="shared" si="84"/>
        <v>2.7877596567239659E-3</v>
      </c>
      <c r="P175" s="10">
        <f t="shared" si="85"/>
        <v>3.8471958157256583E-3</v>
      </c>
      <c r="Q175">
        <v>25</v>
      </c>
      <c r="R175" s="9">
        <f t="shared" si="86"/>
        <v>46.157118530273436</v>
      </c>
      <c r="S175" s="9">
        <f t="shared" si="87"/>
        <v>3.8055149230957031</v>
      </c>
      <c r="T175" s="9">
        <f t="shared" si="88"/>
        <v>87.359490966796869</v>
      </c>
      <c r="U175" s="9">
        <f t="shared" si="89"/>
        <v>94.388415527343753</v>
      </c>
      <c r="V175" s="9">
        <f t="shared" si="90"/>
        <v>231.71053994750974</v>
      </c>
    </row>
    <row r="176" spans="1:22" x14ac:dyDescent="0.55000000000000004">
      <c r="A176" s="27"/>
      <c r="B176">
        <v>30</v>
      </c>
      <c r="C176">
        <v>2190610</v>
      </c>
      <c r="D176">
        <v>56784560</v>
      </c>
      <c r="E176">
        <v>113102</v>
      </c>
      <c r="F176">
        <v>227074</v>
      </c>
      <c r="G176">
        <v>30</v>
      </c>
      <c r="H176" s="9">
        <f t="shared" si="78"/>
        <v>4.7560968017578122E-2</v>
      </c>
      <c r="I176" s="9">
        <f t="shared" si="79"/>
        <v>3.1411898498535156E-3</v>
      </c>
      <c r="J176" s="9">
        <f t="shared" si="80"/>
        <v>0.17540185546874998</v>
      </c>
      <c r="K176" s="9">
        <f t="shared" si="81"/>
        <v>0.20199902343750004</v>
      </c>
      <c r="L176" s="9">
        <f t="shared" si="82"/>
        <v>0.42810303677368167</v>
      </c>
      <c r="M176">
        <v>30</v>
      </c>
      <c r="N176" s="11">
        <f t="shared" si="83"/>
        <v>3.360467405287202E-3</v>
      </c>
      <c r="O176" s="11">
        <f t="shared" si="84"/>
        <v>3.5818399250833071E-3</v>
      </c>
      <c r="P176" s="10">
        <f t="shared" si="85"/>
        <v>6.9423073303705087E-3</v>
      </c>
      <c r="Q176">
        <v>30</v>
      </c>
      <c r="R176" s="9">
        <f t="shared" si="86"/>
        <v>60.425408935546869</v>
      </c>
      <c r="S176" s="9">
        <f t="shared" si="87"/>
        <v>4.7478718780517575</v>
      </c>
      <c r="T176" s="9">
        <f t="shared" si="88"/>
        <v>139.98004760742185</v>
      </c>
      <c r="U176" s="9">
        <f t="shared" si="89"/>
        <v>151.24281005859376</v>
      </c>
      <c r="V176" s="9">
        <f t="shared" si="90"/>
        <v>356.39613847961425</v>
      </c>
    </row>
    <row r="177" spans="2:22" x14ac:dyDescent="0.55000000000000004">
      <c r="B177">
        <v>35</v>
      </c>
      <c r="C177">
        <v>2674923</v>
      </c>
      <c r="D177">
        <v>66130041</v>
      </c>
      <c r="E177">
        <v>146149</v>
      </c>
      <c r="F177">
        <v>258503</v>
      </c>
      <c r="G177">
        <v>35</v>
      </c>
      <c r="H177" s="9">
        <f t="shared" si="78"/>
        <v>4.8774197387695312E-2</v>
      </c>
      <c r="I177" s="9">
        <f t="shared" si="79"/>
        <v>3.1372159118652344E-3</v>
      </c>
      <c r="J177" s="9">
        <f t="shared" si="80"/>
        <v>0.17548150634765625</v>
      </c>
      <c r="K177" s="9">
        <f t="shared" si="81"/>
        <v>0.1803177490234375</v>
      </c>
      <c r="L177" s="9">
        <f t="shared" si="82"/>
        <v>0.40771066867065431</v>
      </c>
      <c r="N177" s="11">
        <f t="shared" si="83"/>
        <v>3.3619219283740841E-3</v>
      </c>
      <c r="O177" s="11">
        <f t="shared" si="84"/>
        <v>3.1973203100695703E-3</v>
      </c>
      <c r="P177" s="10">
        <f t="shared" si="85"/>
        <v>6.5592422384436544E-3</v>
      </c>
      <c r="R177" s="9">
        <f t="shared" si="86"/>
        <v>75.057668151855466</v>
      </c>
      <c r="S177" s="9">
        <f t="shared" si="87"/>
        <v>5.6890366516113282</v>
      </c>
      <c r="T177" s="9">
        <f t="shared" si="88"/>
        <v>192.62449951171874</v>
      </c>
      <c r="U177" s="9">
        <f t="shared" si="89"/>
        <v>208.12302246093748</v>
      </c>
      <c r="V177" s="9">
        <f t="shared" si="90"/>
        <v>481.49422677612301</v>
      </c>
    </row>
    <row r="178" spans="2:22" x14ac:dyDescent="0.55000000000000004">
      <c r="B178">
        <v>40</v>
      </c>
      <c r="C178">
        <v>3183021</v>
      </c>
      <c r="D178">
        <v>75451612</v>
      </c>
      <c r="E178">
        <v>186571</v>
      </c>
      <c r="F178">
        <v>285761</v>
      </c>
      <c r="G178">
        <v>40</v>
      </c>
      <c r="H178" s="9">
        <f t="shared" si="78"/>
        <v>5.1169537353515628E-2</v>
      </c>
      <c r="I178" s="9">
        <f t="shared" si="79"/>
        <v>3.1291894836425779E-3</v>
      </c>
      <c r="J178" s="9">
        <f t="shared" si="80"/>
        <v>0.2146431884765625</v>
      </c>
      <c r="K178" s="9">
        <f t="shared" si="81"/>
        <v>0.15638745117187502</v>
      </c>
      <c r="L178" s="9">
        <f t="shared" si="82"/>
        <v>0.42532936648559572</v>
      </c>
      <c r="N178" s="11">
        <f t="shared" si="83"/>
        <v>4.1122442678385206E-3</v>
      </c>
      <c r="O178" s="11">
        <f t="shared" si="84"/>
        <v>2.7730333544293303E-3</v>
      </c>
      <c r="P178" s="10">
        <f t="shared" si="85"/>
        <v>6.8852776222678505E-3</v>
      </c>
      <c r="R178" s="9">
        <f t="shared" si="86"/>
        <v>90.408529357910169</v>
      </c>
      <c r="S178" s="9">
        <f t="shared" si="87"/>
        <v>6.6277934967041023</v>
      </c>
      <c r="T178" s="9">
        <f t="shared" si="88"/>
        <v>257.0174560546875</v>
      </c>
      <c r="U178" s="9">
        <f t="shared" si="89"/>
        <v>277.697021484375</v>
      </c>
      <c r="V178" s="9">
        <f t="shared" si="90"/>
        <v>631.75080039367674</v>
      </c>
    </row>
    <row r="179" spans="2:22" x14ac:dyDescent="0.55000000000000004">
      <c r="B179">
        <v>45</v>
      </c>
      <c r="C179">
        <v>3689053</v>
      </c>
      <c r="D179">
        <v>84773527</v>
      </c>
      <c r="E179">
        <v>214591</v>
      </c>
      <c r="F179">
        <v>307116</v>
      </c>
      <c r="G179">
        <v>45</v>
      </c>
      <c r="H179" s="9">
        <f t="shared" si="78"/>
        <v>5.0961474609375002E-2</v>
      </c>
      <c r="I179" s="9">
        <f t="shared" si="79"/>
        <v>3.1293049621582028E-3</v>
      </c>
      <c r="J179" s="9">
        <f t="shared" si="80"/>
        <v>0.14878784179687496</v>
      </c>
      <c r="K179" s="9">
        <f t="shared" si="81"/>
        <v>0.12252014160156249</v>
      </c>
      <c r="L179" s="9">
        <f t="shared" si="82"/>
        <v>0.32539876296997067</v>
      </c>
      <c r="N179" s="11">
        <f t="shared" si="83"/>
        <v>2.8510532260705109E-3</v>
      </c>
      <c r="O179" s="11">
        <f t="shared" si="84"/>
        <v>2.1728851407114831E-3</v>
      </c>
      <c r="P179" s="10">
        <f t="shared" si="85"/>
        <v>5.023938366781994E-3</v>
      </c>
      <c r="R179" s="9">
        <f t="shared" si="86"/>
        <v>105.69697174072266</v>
      </c>
      <c r="S179" s="9">
        <f t="shared" si="87"/>
        <v>7.5665849853515628</v>
      </c>
      <c r="T179" s="9">
        <f t="shared" si="88"/>
        <v>301.65380859374994</v>
      </c>
      <c r="U179" s="9">
        <f t="shared" si="89"/>
        <v>325.9248046875</v>
      </c>
      <c r="V179" s="9">
        <f t="shared" si="90"/>
        <v>740.84217000732417</v>
      </c>
    </row>
    <row r="180" spans="2:22" x14ac:dyDescent="0.55000000000000004">
      <c r="B180">
        <v>50</v>
      </c>
      <c r="C180">
        <v>4217599</v>
      </c>
      <c r="D180">
        <v>94074330</v>
      </c>
      <c r="E180">
        <v>229001</v>
      </c>
      <c r="F180">
        <v>331607</v>
      </c>
      <c r="G180">
        <v>50</v>
      </c>
      <c r="H180" s="9">
        <f t="shared" si="78"/>
        <v>5.3228814697265626E-2</v>
      </c>
      <c r="I180" s="9">
        <f t="shared" si="79"/>
        <v>3.1222178039550788E-3</v>
      </c>
      <c r="J180" s="9">
        <f t="shared" si="80"/>
        <v>7.6517944335937477E-2</v>
      </c>
      <c r="K180" s="9">
        <f t="shared" si="81"/>
        <v>0.1405123291015625</v>
      </c>
      <c r="L180" s="9">
        <f t="shared" si="82"/>
        <v>0.27338130593872068</v>
      </c>
      <c r="N180" s="11">
        <f t="shared" si="83"/>
        <v>1.4660177393233265E-3</v>
      </c>
      <c r="O180" s="11">
        <f t="shared" si="84"/>
        <v>2.4916197400255092E-3</v>
      </c>
      <c r="P180" s="10">
        <f t="shared" si="85"/>
        <v>3.9576374793488358E-3</v>
      </c>
      <c r="R180" s="9">
        <f t="shared" si="86"/>
        <v>121.66561614990235</v>
      </c>
      <c r="S180" s="9">
        <f t="shared" si="87"/>
        <v>8.5032503265380868</v>
      </c>
      <c r="T180" s="9">
        <f t="shared" si="88"/>
        <v>324.60919189453119</v>
      </c>
      <c r="U180" s="9">
        <f t="shared" si="89"/>
        <v>350.7271728515625</v>
      </c>
      <c r="V180" s="9">
        <f t="shared" si="90"/>
        <v>805.50523122253412</v>
      </c>
    </row>
    <row r="181" spans="2:22" x14ac:dyDescent="0.55000000000000004">
      <c r="B181">
        <v>55</v>
      </c>
      <c r="C181">
        <v>4777834</v>
      </c>
      <c r="D181">
        <v>103344033</v>
      </c>
      <c r="E181">
        <v>243766</v>
      </c>
      <c r="F181">
        <v>363890</v>
      </c>
      <c r="G181">
        <v>55</v>
      </c>
      <c r="H181" s="9">
        <f t="shared" si="78"/>
        <v>5.6420150756835936E-2</v>
      </c>
      <c r="I181" s="9">
        <f t="shared" si="79"/>
        <v>3.1117777404785153E-3</v>
      </c>
      <c r="J181" s="9">
        <f t="shared" si="80"/>
        <v>7.840301513671874E-2</v>
      </c>
      <c r="K181" s="9">
        <f t="shared" si="81"/>
        <v>0.18521740722656252</v>
      </c>
      <c r="L181" s="9">
        <f t="shared" si="82"/>
        <v>0.32315235086059568</v>
      </c>
      <c r="N181" s="11">
        <f t="shared" si="83"/>
        <v>1.5020440617224645E-3</v>
      </c>
      <c r="O181" s="11">
        <f t="shared" si="84"/>
        <v>3.2841509275033068E-3</v>
      </c>
      <c r="P181" s="10">
        <f t="shared" si="85"/>
        <v>4.7861949892257713E-3</v>
      </c>
      <c r="R181" s="9">
        <f t="shared" si="86"/>
        <v>138.59166137695314</v>
      </c>
      <c r="S181" s="9">
        <f t="shared" si="87"/>
        <v>9.4367836486816401</v>
      </c>
      <c r="T181" s="9">
        <f t="shared" si="88"/>
        <v>348.13009643554682</v>
      </c>
      <c r="U181" s="9">
        <f t="shared" si="89"/>
        <v>376.14056396484375</v>
      </c>
      <c r="V181" s="9">
        <f t="shared" si="90"/>
        <v>872.29910542602533</v>
      </c>
    </row>
    <row r="182" spans="2:22" x14ac:dyDescent="0.55000000000000004">
      <c r="B182">
        <v>60</v>
      </c>
      <c r="C182">
        <v>5347468</v>
      </c>
      <c r="D182">
        <v>112604206</v>
      </c>
      <c r="E182">
        <v>257381</v>
      </c>
      <c r="F182">
        <v>401608</v>
      </c>
      <c r="G182">
        <v>60</v>
      </c>
      <c r="H182" s="9">
        <f t="shared" si="78"/>
        <v>5.7366705322265628E-2</v>
      </c>
      <c r="I182" s="9">
        <f t="shared" si="79"/>
        <v>3.1085785827636718E-3</v>
      </c>
      <c r="J182" s="9">
        <f t="shared" si="80"/>
        <v>7.2296447753906243E-2</v>
      </c>
      <c r="K182" s="9">
        <f t="shared" si="81"/>
        <v>0.21639965820312501</v>
      </c>
      <c r="L182" s="9">
        <f t="shared" si="82"/>
        <v>0.34917138986206053</v>
      </c>
      <c r="N182" s="11">
        <f t="shared" si="83"/>
        <v>1.3850729724398454E-3</v>
      </c>
      <c r="O182" s="11">
        <f t="shared" si="84"/>
        <v>3.8371048383757686E-3</v>
      </c>
      <c r="P182" s="10">
        <f t="shared" si="85"/>
        <v>5.222177810815614E-3</v>
      </c>
      <c r="R182" s="9">
        <f t="shared" si="86"/>
        <v>155.8016729736328</v>
      </c>
      <c r="S182" s="9">
        <f t="shared" si="87"/>
        <v>10.369357223510743</v>
      </c>
      <c r="T182" s="9">
        <f t="shared" si="88"/>
        <v>369.81903076171869</v>
      </c>
      <c r="U182" s="9">
        <f t="shared" si="89"/>
        <v>399.5745849609375</v>
      </c>
      <c r="V182" s="9">
        <f t="shared" si="90"/>
        <v>935.56464591979977</v>
      </c>
    </row>
    <row r="183" spans="2:22" x14ac:dyDescent="0.55000000000000004">
      <c r="B183">
        <v>65</v>
      </c>
      <c r="C183">
        <v>5920198</v>
      </c>
      <c r="D183">
        <v>121861323</v>
      </c>
      <c r="E183">
        <v>270431</v>
      </c>
      <c r="F183">
        <v>436493</v>
      </c>
      <c r="G183">
        <v>65</v>
      </c>
      <c r="H183" s="9">
        <f t="shared" si="78"/>
        <v>5.7678497314453132E-2</v>
      </c>
      <c r="I183" s="9">
        <f t="shared" si="79"/>
        <v>3.107552703857422E-3</v>
      </c>
      <c r="J183" s="9">
        <f t="shared" si="80"/>
        <v>6.9296264648437481E-2</v>
      </c>
      <c r="K183" s="9">
        <f t="shared" si="81"/>
        <v>0.2001458740234375</v>
      </c>
      <c r="L183" s="9">
        <f t="shared" si="82"/>
        <v>0.33022818869018555</v>
      </c>
      <c r="N183" s="11">
        <f t="shared" si="83"/>
        <v>1.3275893307393288E-3</v>
      </c>
      <c r="O183" s="11">
        <f t="shared" si="84"/>
        <v>3.5488853488767425E-3</v>
      </c>
      <c r="P183" s="10">
        <f t="shared" si="85"/>
        <v>4.8764746796160713E-3</v>
      </c>
      <c r="R183" s="9">
        <f t="shared" si="86"/>
        <v>173.10522216796875</v>
      </c>
      <c r="S183" s="9">
        <f t="shared" si="87"/>
        <v>11.301623034667969</v>
      </c>
      <c r="T183" s="9">
        <f t="shared" si="88"/>
        <v>390.60791015625</v>
      </c>
      <c r="U183" s="9">
        <f t="shared" si="89"/>
        <v>422.0361328125</v>
      </c>
      <c r="V183" s="9">
        <f t="shared" si="90"/>
        <v>997.05088817138676</v>
      </c>
    </row>
    <row r="184" spans="2:22" x14ac:dyDescent="0.55000000000000004">
      <c r="B184">
        <v>70</v>
      </c>
      <c r="C184">
        <v>6520440</v>
      </c>
      <c r="D184">
        <v>131090877</v>
      </c>
      <c r="E184">
        <v>286931</v>
      </c>
      <c r="F184">
        <v>482607</v>
      </c>
      <c r="G184">
        <v>70</v>
      </c>
      <c r="H184" s="9">
        <f t="shared" si="78"/>
        <v>6.0449176025390634E-2</v>
      </c>
      <c r="I184" s="9">
        <f t="shared" si="79"/>
        <v>3.0982999877929691E-3</v>
      </c>
      <c r="J184" s="9">
        <f t="shared" si="80"/>
        <v>8.7615966796875E-2</v>
      </c>
      <c r="K184" s="9">
        <f t="shared" si="81"/>
        <v>0.26457006835937502</v>
      </c>
      <c r="L184" s="9">
        <f t="shared" si="82"/>
        <v>0.41573351116943363</v>
      </c>
      <c r="N184" s="11">
        <f t="shared" si="83"/>
        <v>1.6785699316649095E-3</v>
      </c>
      <c r="O184" s="11">
        <f t="shared" si="84"/>
        <v>4.6912468987148868E-3</v>
      </c>
      <c r="P184" s="10">
        <f t="shared" si="85"/>
        <v>6.3698168303797965E-3</v>
      </c>
      <c r="R184" s="9">
        <f t="shared" si="86"/>
        <v>191.23997497558594</v>
      </c>
      <c r="S184" s="9">
        <f t="shared" si="87"/>
        <v>12.231113031005858</v>
      </c>
      <c r="T184" s="9">
        <f t="shared" si="88"/>
        <v>416.8927001953125</v>
      </c>
      <c r="U184" s="9">
        <f t="shared" si="89"/>
        <v>450.435791015625</v>
      </c>
      <c r="V184" s="9">
        <f t="shared" si="90"/>
        <v>1070.7995792175293</v>
      </c>
    </row>
    <row r="185" spans="2:22" x14ac:dyDescent="0.55000000000000004">
      <c r="B185">
        <v>75</v>
      </c>
      <c r="C185">
        <v>7110325</v>
      </c>
      <c r="D185">
        <v>140330822</v>
      </c>
      <c r="E185">
        <v>298596</v>
      </c>
      <c r="F185">
        <v>527938</v>
      </c>
      <c r="G185">
        <v>75</v>
      </c>
      <c r="H185" s="9">
        <f t="shared" si="78"/>
        <v>5.9406143188476562E-2</v>
      </c>
      <c r="I185" s="9">
        <f t="shared" si="79"/>
        <v>3.1017881774902342E-3</v>
      </c>
      <c r="J185" s="9">
        <f t="shared" si="80"/>
        <v>6.1941833496093737E-2</v>
      </c>
      <c r="K185" s="9">
        <f t="shared" si="81"/>
        <v>0.26007775878906253</v>
      </c>
      <c r="L185" s="9">
        <f t="shared" si="82"/>
        <v>0.38452752365112308</v>
      </c>
      <c r="N185" s="11">
        <f t="shared" si="83"/>
        <v>1.1866939713097784E-3</v>
      </c>
      <c r="O185" s="11">
        <f t="shared" si="84"/>
        <v>4.6115751747486987E-3</v>
      </c>
      <c r="P185" s="10">
        <f t="shared" si="85"/>
        <v>5.7982691460584769E-3</v>
      </c>
      <c r="R185" s="9">
        <f t="shared" si="86"/>
        <v>209.06181793212892</v>
      </c>
      <c r="S185" s="9">
        <f t="shared" si="87"/>
        <v>13.16164948425293</v>
      </c>
      <c r="T185" s="9">
        <f t="shared" si="88"/>
        <v>435.47525024414063</v>
      </c>
      <c r="U185" s="9">
        <f t="shared" si="89"/>
        <v>470.51348876953125</v>
      </c>
      <c r="V185" s="9">
        <f t="shared" si="90"/>
        <v>1128.2122064300538</v>
      </c>
    </row>
    <row r="186" spans="2:22" x14ac:dyDescent="0.55000000000000004">
      <c r="B186">
        <v>80</v>
      </c>
      <c r="C186">
        <v>7710035</v>
      </c>
      <c r="D186">
        <v>149558905</v>
      </c>
      <c r="E186">
        <v>315826</v>
      </c>
      <c r="F186">
        <v>571957</v>
      </c>
      <c r="G186">
        <v>80</v>
      </c>
      <c r="H186" s="9">
        <f t="shared" si="78"/>
        <v>6.0395599365234379E-2</v>
      </c>
      <c r="I186" s="9">
        <f t="shared" si="79"/>
        <v>3.0978061828613279E-3</v>
      </c>
      <c r="J186" s="9">
        <f t="shared" si="80"/>
        <v>9.1492309570312499E-2</v>
      </c>
      <c r="K186" s="9">
        <f t="shared" si="81"/>
        <v>0.2525504150390625</v>
      </c>
      <c r="L186" s="9">
        <f t="shared" si="82"/>
        <v>0.4075361301574707</v>
      </c>
      <c r="N186" s="11">
        <f t="shared" si="83"/>
        <v>1.7531911793420964E-3</v>
      </c>
      <c r="O186" s="11">
        <f t="shared" si="84"/>
        <v>4.4790320675252319E-3</v>
      </c>
      <c r="P186" s="10">
        <f t="shared" si="85"/>
        <v>6.2322232468673281E-3</v>
      </c>
      <c r="R186" s="9">
        <f t="shared" si="86"/>
        <v>227.18049774169924</v>
      </c>
      <c r="S186" s="9">
        <f t="shared" si="87"/>
        <v>14.09099133911133</v>
      </c>
      <c r="T186" s="9">
        <f t="shared" si="88"/>
        <v>462.92294311523438</v>
      </c>
      <c r="U186" s="9">
        <f t="shared" si="89"/>
        <v>500.16961669921875</v>
      </c>
      <c r="V186" s="9">
        <f t="shared" si="90"/>
        <v>1204.3640488952637</v>
      </c>
    </row>
    <row r="187" spans="2:22" x14ac:dyDescent="0.55000000000000004">
      <c r="B187">
        <v>85</v>
      </c>
      <c r="C187">
        <v>8330787</v>
      </c>
      <c r="D187">
        <v>158767888</v>
      </c>
      <c r="E187">
        <v>334655</v>
      </c>
      <c r="F187">
        <v>618427</v>
      </c>
      <c r="G187">
        <v>85</v>
      </c>
      <c r="H187" s="9">
        <f t="shared" si="78"/>
        <v>6.2514697265625002E-2</v>
      </c>
      <c r="I187" s="9">
        <f t="shared" si="79"/>
        <v>3.0913944396972659E-3</v>
      </c>
      <c r="J187" s="9">
        <f t="shared" si="80"/>
        <v>9.9983093261718739E-2</v>
      </c>
      <c r="K187" s="9">
        <f t="shared" si="81"/>
        <v>0.26661254882812496</v>
      </c>
      <c r="L187" s="9">
        <f t="shared" si="82"/>
        <v>0.43220173379516597</v>
      </c>
      <c r="N187" s="11">
        <f t="shared" si="83"/>
        <v>1.9155145077664861E-3</v>
      </c>
      <c r="O187" s="11">
        <f t="shared" si="84"/>
        <v>4.7274926536676727E-3</v>
      </c>
      <c r="P187" s="10">
        <f t="shared" si="85"/>
        <v>6.6430071614341588E-3</v>
      </c>
      <c r="R187" s="9">
        <f t="shared" si="86"/>
        <v>245.93490692138676</v>
      </c>
      <c r="S187" s="9">
        <f t="shared" si="87"/>
        <v>15.018409671020507</v>
      </c>
      <c r="T187" s="9">
        <f t="shared" si="88"/>
        <v>492.91787109374997</v>
      </c>
      <c r="U187" s="9">
        <f t="shared" si="89"/>
        <v>532.57792968750005</v>
      </c>
      <c r="V187" s="9">
        <f t="shared" si="90"/>
        <v>1286.4491173736574</v>
      </c>
    </row>
    <row r="188" spans="2:22" x14ac:dyDescent="0.55000000000000004">
      <c r="B188">
        <v>90</v>
      </c>
      <c r="C188">
        <v>8905770</v>
      </c>
      <c r="D188">
        <v>168022529</v>
      </c>
      <c r="E188">
        <v>350865</v>
      </c>
      <c r="F188">
        <v>658095</v>
      </c>
      <c r="G188">
        <v>90</v>
      </c>
      <c r="H188" s="9">
        <f t="shared" si="78"/>
        <v>5.7905392456054694E-2</v>
      </c>
      <c r="I188" s="9">
        <f t="shared" si="79"/>
        <v>3.1067215270996094E-3</v>
      </c>
      <c r="J188" s="9">
        <f t="shared" si="80"/>
        <v>8.6076049804687499E-2</v>
      </c>
      <c r="K188" s="9">
        <f t="shared" si="81"/>
        <v>0.22758740234375002</v>
      </c>
      <c r="L188" s="9">
        <f t="shared" si="82"/>
        <v>0.37467556613159181</v>
      </c>
      <c r="N188" s="11">
        <f t="shared" si="83"/>
        <v>1.6490966490681637E-3</v>
      </c>
      <c r="O188" s="11">
        <f t="shared" si="84"/>
        <v>4.035556192179884E-3</v>
      </c>
      <c r="P188" s="10">
        <f t="shared" si="85"/>
        <v>5.6846528412480479E-3</v>
      </c>
      <c r="R188" s="9">
        <f t="shared" si="86"/>
        <v>263.3065246582031</v>
      </c>
      <c r="S188" s="9">
        <f t="shared" si="87"/>
        <v>15.950426129150392</v>
      </c>
      <c r="T188" s="9">
        <f t="shared" si="88"/>
        <v>518.74068603515616</v>
      </c>
      <c r="U188" s="9">
        <f t="shared" si="89"/>
        <v>560.47844238281255</v>
      </c>
      <c r="V188" s="9">
        <f t="shared" si="90"/>
        <v>1358.4760792053221</v>
      </c>
    </row>
    <row r="189" spans="2:22" x14ac:dyDescent="0.55000000000000004">
      <c r="B189">
        <v>95</v>
      </c>
      <c r="C189">
        <v>9489461</v>
      </c>
      <c r="D189">
        <v>177266548</v>
      </c>
      <c r="E189">
        <v>366849</v>
      </c>
      <c r="F189">
        <v>698076</v>
      </c>
      <c r="G189">
        <v>95</v>
      </c>
      <c r="H189" s="9">
        <f t="shared" si="78"/>
        <v>5.8782357788085937E-2</v>
      </c>
      <c r="I189" s="9">
        <f t="shared" si="79"/>
        <v>3.1031557922363284E-3</v>
      </c>
      <c r="J189" s="9">
        <f t="shared" si="80"/>
        <v>8.4875976562499997E-2</v>
      </c>
      <c r="K189" s="9">
        <f t="shared" si="81"/>
        <v>0.22938317871093752</v>
      </c>
      <c r="L189" s="9">
        <f t="shared" si="82"/>
        <v>0.37614466885375974</v>
      </c>
      <c r="N189" s="11">
        <f t="shared" si="83"/>
        <v>1.6264216180575128E-3</v>
      </c>
      <c r="O189" s="11">
        <f t="shared" si="84"/>
        <v>4.0681908603326716E-3</v>
      </c>
      <c r="P189" s="10">
        <f t="shared" si="85"/>
        <v>5.6946124783901842E-3</v>
      </c>
      <c r="R189" s="9">
        <f t="shared" si="86"/>
        <v>280.94123199462894</v>
      </c>
      <c r="S189" s="9">
        <f t="shared" si="87"/>
        <v>16.881372866821291</v>
      </c>
      <c r="T189" s="9">
        <f t="shared" si="88"/>
        <v>544.20347900390618</v>
      </c>
      <c r="U189" s="9">
        <f t="shared" si="89"/>
        <v>587.98996582031259</v>
      </c>
      <c r="V189" s="9">
        <f t="shared" si="90"/>
        <v>1430.016049685669</v>
      </c>
    </row>
    <row r="190" spans="2:22" x14ac:dyDescent="0.55000000000000004">
      <c r="B190">
        <v>100</v>
      </c>
      <c r="C190">
        <v>10085482</v>
      </c>
      <c r="D190">
        <v>186498128</v>
      </c>
      <c r="E190">
        <v>380046</v>
      </c>
      <c r="F190">
        <v>744649</v>
      </c>
      <c r="G190">
        <v>100</v>
      </c>
      <c r="H190" s="9">
        <f t="shared" si="78"/>
        <v>6.0024087524414065E-2</v>
      </c>
      <c r="I190" s="9">
        <f t="shared" si="79"/>
        <v>3.0989801025390626E-3</v>
      </c>
      <c r="J190" s="9">
        <f t="shared" si="80"/>
        <v>7.0076843261718744E-2</v>
      </c>
      <c r="K190" s="9">
        <f t="shared" si="81"/>
        <v>0.2672034912109375</v>
      </c>
      <c r="L190" s="9">
        <f t="shared" si="82"/>
        <v>0.4004034020996094</v>
      </c>
      <c r="N190" s="11">
        <f t="shared" si="83"/>
        <v>1.3428506102353972E-3</v>
      </c>
      <c r="O190" s="11">
        <f t="shared" si="84"/>
        <v>4.7389998841019286E-3</v>
      </c>
      <c r="P190" s="10">
        <f t="shared" si="85"/>
        <v>6.081850494337326E-3</v>
      </c>
      <c r="R190" s="9">
        <f t="shared" si="86"/>
        <v>298.94845825195318</v>
      </c>
      <c r="S190" s="9">
        <f t="shared" si="87"/>
        <v>17.811066897583011</v>
      </c>
      <c r="T190" s="9">
        <f t="shared" si="88"/>
        <v>565.22653198242176</v>
      </c>
      <c r="U190" s="9">
        <f t="shared" si="89"/>
        <v>610.70452880859375</v>
      </c>
      <c r="V190" s="9">
        <f t="shared" si="90"/>
        <v>1492.6905859405517</v>
      </c>
    </row>
    <row r="191" spans="2:22" x14ac:dyDescent="0.55000000000000004">
      <c r="B191">
        <v>105</v>
      </c>
      <c r="C191">
        <v>10672894</v>
      </c>
      <c r="D191">
        <v>195740384</v>
      </c>
      <c r="E191">
        <v>395204</v>
      </c>
      <c r="F191">
        <v>785173</v>
      </c>
      <c r="G191">
        <v>105</v>
      </c>
      <c r="H191" s="9">
        <f t="shared" si="78"/>
        <v>5.9157092285156261E-2</v>
      </c>
      <c r="I191" s="9">
        <f t="shared" si="79"/>
        <v>3.1025639648437505E-3</v>
      </c>
      <c r="J191" s="9">
        <f t="shared" si="80"/>
        <v>8.0489868164062478E-2</v>
      </c>
      <c r="K191" s="9">
        <f t="shared" si="81"/>
        <v>0.23249853515625002</v>
      </c>
      <c r="L191" s="9">
        <f t="shared" si="82"/>
        <v>0.37524805957031249</v>
      </c>
      <c r="N191" s="11">
        <f t="shared" si="83"/>
        <v>1.5420663241118623E-3</v>
      </c>
      <c r="O191" s="11">
        <f t="shared" si="84"/>
        <v>4.1226214354340351E-3</v>
      </c>
      <c r="P191" s="10">
        <f t="shared" si="85"/>
        <v>5.6646877595458974E-3</v>
      </c>
      <c r="R191" s="9">
        <f t="shared" si="86"/>
        <v>316.69558593750003</v>
      </c>
      <c r="S191" s="9">
        <f t="shared" si="87"/>
        <v>18.741836087036134</v>
      </c>
      <c r="T191" s="9">
        <f t="shared" si="88"/>
        <v>589.37349243164056</v>
      </c>
      <c r="U191" s="9">
        <f t="shared" si="89"/>
        <v>636.79434814453134</v>
      </c>
      <c r="V191" s="9">
        <f t="shared" si="90"/>
        <v>1561.6052626007081</v>
      </c>
    </row>
    <row r="192" spans="2:22" x14ac:dyDescent="0.55000000000000004">
      <c r="B192">
        <v>110</v>
      </c>
      <c r="C192">
        <v>11261277</v>
      </c>
      <c r="D192">
        <v>204979846</v>
      </c>
      <c r="E192">
        <v>408626</v>
      </c>
      <c r="F192">
        <v>823888</v>
      </c>
      <c r="G192">
        <v>110</v>
      </c>
      <c r="H192" s="9">
        <f t="shared" si="78"/>
        <v>5.9254879760742195E-2</v>
      </c>
      <c r="I192" s="9">
        <f t="shared" si="79"/>
        <v>3.1016260375976564E-3</v>
      </c>
      <c r="J192" s="9">
        <f t="shared" si="80"/>
        <v>7.1271606445312496E-2</v>
      </c>
      <c r="K192" s="9">
        <f t="shared" si="81"/>
        <v>0.2221197509765625</v>
      </c>
      <c r="L192" s="9">
        <f t="shared" si="82"/>
        <v>0.35574786322021484</v>
      </c>
      <c r="N192" s="11">
        <f t="shared" si="83"/>
        <v>1.3657114046873959E-3</v>
      </c>
      <c r="O192" s="11">
        <f t="shared" si="84"/>
        <v>3.9393173172755577E-3</v>
      </c>
      <c r="P192" s="10">
        <f t="shared" si="85"/>
        <v>5.3050287219629537E-3</v>
      </c>
      <c r="R192" s="9">
        <f t="shared" si="86"/>
        <v>334.47204986572262</v>
      </c>
      <c r="S192" s="9">
        <f t="shared" si="87"/>
        <v>19.67232389831543</v>
      </c>
      <c r="T192" s="9">
        <f t="shared" si="88"/>
        <v>610.75497436523426</v>
      </c>
      <c r="U192" s="9">
        <f t="shared" si="89"/>
        <v>659.89617919921875</v>
      </c>
      <c r="V192" s="9">
        <f t="shared" si="90"/>
        <v>1624.7955273284911</v>
      </c>
    </row>
    <row r="193" spans="1:22" x14ac:dyDescent="0.55000000000000004">
      <c r="B193">
        <v>115</v>
      </c>
      <c r="C193">
        <v>11875946</v>
      </c>
      <c r="D193">
        <v>214192983</v>
      </c>
      <c r="E193">
        <v>424112</v>
      </c>
      <c r="F193">
        <v>875063</v>
      </c>
      <c r="G193">
        <v>115</v>
      </c>
      <c r="H193" s="9">
        <f t="shared" si="78"/>
        <v>6.1902090454101569E-2</v>
      </c>
      <c r="I193" s="9">
        <f>(D193-D192)*0.0011*3/32768/300</f>
        <v>3.0927889099121096E-3</v>
      </c>
      <c r="J193" s="9">
        <f>(E193-E192)*17.4*3/32768/300</f>
        <v>8.2231567382812495E-2</v>
      </c>
      <c r="K193" s="9">
        <f t="shared" si="81"/>
        <v>0.29360656738281249</v>
      </c>
      <c r="L193" s="9">
        <f t="shared" si="82"/>
        <v>0.44083301412963866</v>
      </c>
      <c r="N193" s="11">
        <f t="shared" si="83"/>
        <v>1.5757331799182849E-3</v>
      </c>
      <c r="O193" s="11">
        <f t="shared" si="84"/>
        <v>5.2071642439828385E-3</v>
      </c>
      <c r="P193" s="10">
        <f t="shared" si="85"/>
        <v>6.7828974239011238E-3</v>
      </c>
      <c r="R193" s="9">
        <f t="shared" si="86"/>
        <v>353.04267700195311</v>
      </c>
      <c r="S193" s="9">
        <f t="shared" si="87"/>
        <v>20.600160571289063</v>
      </c>
      <c r="T193" s="9">
        <f t="shared" si="88"/>
        <v>635.4244445800781</v>
      </c>
      <c r="U193" s="9">
        <f t="shared" si="89"/>
        <v>686.55054931640632</v>
      </c>
      <c r="V193" s="9">
        <f t="shared" si="90"/>
        <v>1695.6178314697268</v>
      </c>
    </row>
    <row r="194" spans="1:22" x14ac:dyDescent="0.55000000000000004">
      <c r="L194" s="8">
        <f>AVERAGE(L172:L193)</f>
        <v>0.35692870614346589</v>
      </c>
    </row>
    <row r="197" spans="1:22" s="7" customFormat="1" x14ac:dyDescent="0.55000000000000004">
      <c r="A197" s="15"/>
      <c r="C197" s="19" t="s">
        <v>1328</v>
      </c>
      <c r="D197" s="19"/>
      <c r="E197" s="19"/>
      <c r="F197" s="19"/>
      <c r="H197" s="20"/>
      <c r="I197" s="20"/>
      <c r="J197" s="20"/>
      <c r="K197" s="20"/>
      <c r="L197" s="21"/>
      <c r="N197" s="22"/>
      <c r="O197" s="23"/>
      <c r="P197" s="23"/>
      <c r="R197" s="24"/>
      <c r="S197" s="24"/>
      <c r="T197" s="24"/>
      <c r="U197" s="24"/>
      <c r="V197" s="16"/>
    </row>
    <row r="198" spans="1:22" s="7" customFormat="1" x14ac:dyDescent="0.55000000000000004">
      <c r="A198" s="15"/>
      <c r="C198" s="7" t="s">
        <v>1327</v>
      </c>
      <c r="D198" s="7" t="s">
        <v>1326</v>
      </c>
      <c r="E198" s="7" t="s">
        <v>1325</v>
      </c>
      <c r="F198" s="7" t="s">
        <v>1324</v>
      </c>
      <c r="H198" s="20" t="s">
        <v>1323</v>
      </c>
      <c r="I198" s="20"/>
      <c r="J198" s="20"/>
      <c r="K198" s="20"/>
      <c r="L198" s="21"/>
      <c r="N198" s="22" t="s">
        <v>1322</v>
      </c>
      <c r="O198" s="23"/>
      <c r="P198" s="23"/>
      <c r="R198" s="25" t="s">
        <v>1321</v>
      </c>
      <c r="S198" s="26"/>
      <c r="T198" s="26"/>
      <c r="U198" s="26"/>
      <c r="V198" s="14"/>
    </row>
    <row r="199" spans="1:22" ht="15.75" customHeight="1" x14ac:dyDescent="0.55000000000000004">
      <c r="A199" s="27" t="s">
        <v>1337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1319</v>
      </c>
      <c r="H199" s="8" t="s">
        <v>1307</v>
      </c>
      <c r="I199" s="8" t="s">
        <v>1308</v>
      </c>
      <c r="J199" s="8" t="s">
        <v>1318</v>
      </c>
      <c r="K199" s="8" t="s">
        <v>1317</v>
      </c>
      <c r="L199" s="8" t="s">
        <v>1316</v>
      </c>
      <c r="M199" s="8" t="s">
        <v>1319</v>
      </c>
      <c r="N199" s="13" t="s">
        <v>1318</v>
      </c>
      <c r="O199" s="13" t="s">
        <v>1317</v>
      </c>
      <c r="P199" s="12" t="s">
        <v>1316</v>
      </c>
      <c r="Q199" s="8"/>
      <c r="R199" s="8" t="s">
        <v>1307</v>
      </c>
      <c r="S199" s="8" t="s">
        <v>1308</v>
      </c>
      <c r="T199" s="8" t="s">
        <v>1318</v>
      </c>
      <c r="U199" s="8" t="s">
        <v>1317</v>
      </c>
      <c r="V199" s="8" t="s">
        <v>1316</v>
      </c>
    </row>
    <row r="200" spans="1:22" x14ac:dyDescent="0.55000000000000004">
      <c r="A200" s="27"/>
      <c r="B200">
        <v>10</v>
      </c>
      <c r="C200">
        <v>590877</v>
      </c>
      <c r="D200">
        <v>19067118</v>
      </c>
      <c r="E200">
        <v>58979</v>
      </c>
      <c r="F200">
        <v>136798</v>
      </c>
      <c r="G200">
        <v>10</v>
      </c>
      <c r="H200" s="9">
        <f t="shared" ref="H200:H221" si="91">(C200-C199)*0.33*3/32768/300</f>
        <v>4.258367614746094E-2</v>
      </c>
      <c r="I200" s="9">
        <f t="shared" ref="I200:I220" si="92">(D200-D199)*0.0011*3/327680/30</f>
        <v>3.1571403198242189E-3</v>
      </c>
      <c r="J200" s="9">
        <f t="shared" ref="J200:J220" si="93">(E200-E199)*17.4*3/327680/30</f>
        <v>0.20569573974609373</v>
      </c>
      <c r="K200" s="9">
        <f t="shared" ref="K200:K221" si="94">(F200-F199)*18.8*3/327680/30</f>
        <v>0.27872973632812498</v>
      </c>
      <c r="L200" s="9">
        <f t="shared" ref="L200:L221" si="95">SUM(H200:K200)</f>
        <v>0.53016629254150383</v>
      </c>
      <c r="M200">
        <v>10</v>
      </c>
      <c r="N200" s="11">
        <f t="shared" ref="N200:N221" si="96">(E200-E199)/(C200-C199+D200-D199)</f>
        <v>3.9416232340562275E-3</v>
      </c>
      <c r="O200" s="11">
        <f t="shared" ref="O200:O221" si="97">(F200-F199)/(C200-C199+D200-D199)</f>
        <v>4.9433859089996549E-3</v>
      </c>
      <c r="P200" s="10">
        <f t="shared" ref="P200:P221" si="98">SUM(N200:O200)</f>
        <v>8.8850091430558824E-3</v>
      </c>
      <c r="Q200">
        <v>10</v>
      </c>
      <c r="R200" s="9">
        <f t="shared" ref="R200:R221" si="99">(C200-C$3)*0.33*3/32768</f>
        <v>12.093631896972656</v>
      </c>
      <c r="S200" s="9">
        <f t="shared" ref="S200:S221" si="100">(D200-D$3)*0.0011*3/32768</f>
        <v>0.94942343444824229</v>
      </c>
      <c r="T200" s="9">
        <f t="shared" ref="T200:T221" si="101">(E200-E$3)*17.4*3/32768</f>
        <v>53.761157226562496</v>
      </c>
      <c r="U200" s="9">
        <f t="shared" ref="U200:U221" si="102">(E200-E$3)*18.8*3/32768</f>
        <v>58.086767578125006</v>
      </c>
      <c r="V200" s="9">
        <f t="shared" ref="V200:V221" si="103">SUM(R200:U200)</f>
        <v>124.8909801361084</v>
      </c>
    </row>
    <row r="201" spans="1:22" x14ac:dyDescent="0.55000000000000004">
      <c r="A201" s="27"/>
      <c r="B201">
        <v>15</v>
      </c>
      <c r="C201">
        <v>926524</v>
      </c>
      <c r="D201">
        <v>28559931</v>
      </c>
      <c r="E201">
        <v>59283</v>
      </c>
      <c r="F201">
        <v>149878</v>
      </c>
      <c r="G201">
        <v>15</v>
      </c>
      <c r="H201" s="9">
        <f t="shared" si="91"/>
        <v>3.3802340698242193E-2</v>
      </c>
      <c r="I201" s="9">
        <f t="shared" si="92"/>
        <v>3.1866742858886721E-3</v>
      </c>
      <c r="J201" s="9">
        <f t="shared" si="93"/>
        <v>1.6142578124999998E-3</v>
      </c>
      <c r="K201" s="9">
        <f t="shared" si="94"/>
        <v>7.5043945312499999E-2</v>
      </c>
      <c r="L201" s="9">
        <f t="shared" si="95"/>
        <v>0.11364721810913087</v>
      </c>
      <c r="M201">
        <v>15</v>
      </c>
      <c r="N201" s="11">
        <f t="shared" si="96"/>
        <v>3.0930583224635393E-5</v>
      </c>
      <c r="O201" s="11">
        <f t="shared" si="97"/>
        <v>1.3308290413757598E-3</v>
      </c>
      <c r="P201" s="10">
        <f t="shared" si="98"/>
        <v>1.3617596246003952E-3</v>
      </c>
      <c r="Q201">
        <v>15</v>
      </c>
      <c r="R201" s="9">
        <f t="shared" si="99"/>
        <v>22.234334106445313</v>
      </c>
      <c r="S201" s="9">
        <f t="shared" si="100"/>
        <v>1.9054257202148439</v>
      </c>
      <c r="T201" s="9">
        <f t="shared" si="101"/>
        <v>54.245434570312497</v>
      </c>
      <c r="U201" s="9">
        <f t="shared" si="102"/>
        <v>58.610009765624994</v>
      </c>
      <c r="V201" s="9">
        <f t="shared" si="103"/>
        <v>136.99520416259764</v>
      </c>
    </row>
    <row r="202" spans="1:22" x14ac:dyDescent="0.55000000000000004">
      <c r="A202" s="27"/>
      <c r="B202">
        <v>20</v>
      </c>
      <c r="C202">
        <v>1261225</v>
      </c>
      <c r="D202">
        <v>38052948</v>
      </c>
      <c r="E202">
        <v>65383</v>
      </c>
      <c r="F202">
        <v>168786</v>
      </c>
      <c r="G202">
        <v>20</v>
      </c>
      <c r="H202" s="9">
        <f t="shared" si="91"/>
        <v>3.3707070922851565E-2</v>
      </c>
      <c r="I202" s="9">
        <f t="shared" si="92"/>
        <v>3.1867427673339843E-3</v>
      </c>
      <c r="J202" s="9">
        <f t="shared" si="93"/>
        <v>3.2391357421874996E-2</v>
      </c>
      <c r="K202" s="9">
        <f t="shared" si="94"/>
        <v>0.10848095703125002</v>
      </c>
      <c r="L202" s="9">
        <f t="shared" si="95"/>
        <v>0.17776612814331055</v>
      </c>
      <c r="M202">
        <v>20</v>
      </c>
      <c r="N202" s="11">
        <f t="shared" si="96"/>
        <v>6.2069343056038039E-4</v>
      </c>
      <c r="O202" s="11">
        <f t="shared" si="97"/>
        <v>1.9239461286943724E-3</v>
      </c>
      <c r="P202" s="10">
        <f t="shared" si="98"/>
        <v>2.5446395592547528E-3</v>
      </c>
      <c r="Q202">
        <v>20</v>
      </c>
      <c r="R202" s="9">
        <f t="shared" si="99"/>
        <v>32.346455383300778</v>
      </c>
      <c r="S202" s="9">
        <f t="shared" si="100"/>
        <v>2.8614485504150391</v>
      </c>
      <c r="T202" s="9">
        <f t="shared" si="101"/>
        <v>63.962841796874997</v>
      </c>
      <c r="U202" s="9">
        <f t="shared" si="102"/>
        <v>69.109277343749994</v>
      </c>
      <c r="V202" s="9">
        <f t="shared" si="103"/>
        <v>168.28002307434082</v>
      </c>
    </row>
    <row r="203" spans="1:22" x14ac:dyDescent="0.55000000000000004">
      <c r="A203" s="27"/>
      <c r="B203">
        <v>25</v>
      </c>
      <c r="C203">
        <v>1815278</v>
      </c>
      <c r="D203">
        <v>47328786</v>
      </c>
      <c r="E203">
        <v>147077</v>
      </c>
      <c r="F203">
        <v>232480</v>
      </c>
      <c r="G203">
        <v>25</v>
      </c>
      <c r="H203" s="9">
        <f t="shared" si="91"/>
        <v>5.579757385253907E-2</v>
      </c>
      <c r="I203" s="9">
        <f t="shared" si="92"/>
        <v>3.1138372192382811E-3</v>
      </c>
      <c r="J203" s="9">
        <f t="shared" si="93"/>
        <v>0.43379992675781248</v>
      </c>
      <c r="K203" s="9">
        <f t="shared" si="94"/>
        <v>0.36543188476562499</v>
      </c>
      <c r="L203" s="9">
        <f t="shared" si="95"/>
        <v>0.85814322259521481</v>
      </c>
      <c r="M203">
        <v>25</v>
      </c>
      <c r="N203" s="11">
        <f t="shared" si="96"/>
        <v>8.3107737410313097E-3</v>
      </c>
      <c r="O203" s="11">
        <f t="shared" si="97"/>
        <v>6.4796242399839431E-3</v>
      </c>
      <c r="P203" s="10">
        <f t="shared" si="98"/>
        <v>1.4790397981015252E-2</v>
      </c>
      <c r="Q203">
        <v>25</v>
      </c>
      <c r="R203" s="9">
        <f t="shared" si="99"/>
        <v>49.085727539062503</v>
      </c>
      <c r="S203" s="9">
        <f t="shared" si="100"/>
        <v>3.7955997161865236</v>
      </c>
      <c r="T203" s="9">
        <f t="shared" si="101"/>
        <v>194.10281982421873</v>
      </c>
      <c r="U203" s="9">
        <f t="shared" si="102"/>
        <v>209.72028808593751</v>
      </c>
      <c r="V203" s="9">
        <f t="shared" si="103"/>
        <v>456.70443516540524</v>
      </c>
    </row>
    <row r="204" spans="1:22" x14ac:dyDescent="0.55000000000000004">
      <c r="A204" s="27"/>
      <c r="B204">
        <v>30</v>
      </c>
      <c r="C204">
        <v>2257525</v>
      </c>
      <c r="D204">
        <v>56714117</v>
      </c>
      <c r="E204">
        <v>173740</v>
      </c>
      <c r="F204">
        <v>263798</v>
      </c>
      <c r="G204">
        <v>30</v>
      </c>
      <c r="H204" s="9">
        <f t="shared" si="91"/>
        <v>4.4537814331054693E-2</v>
      </c>
      <c r="I204" s="9">
        <f t="shared" si="92"/>
        <v>3.1505932922363282E-3</v>
      </c>
      <c r="J204" s="9">
        <f t="shared" si="93"/>
        <v>0.14158209228515622</v>
      </c>
      <c r="K204" s="9">
        <f t="shared" si="94"/>
        <v>0.17968090820312502</v>
      </c>
      <c r="L204" s="9">
        <f t="shared" si="95"/>
        <v>0.36895140811157223</v>
      </c>
      <c r="M204">
        <v>30</v>
      </c>
      <c r="N204" s="11">
        <f t="shared" si="96"/>
        <v>2.7130794586417936E-3</v>
      </c>
      <c r="O204" s="11">
        <f t="shared" si="97"/>
        <v>3.186746520862007E-3</v>
      </c>
      <c r="P204" s="10">
        <f t="shared" si="98"/>
        <v>5.8998259795038002E-3</v>
      </c>
      <c r="Q204">
        <v>30</v>
      </c>
      <c r="R204" s="9">
        <f t="shared" si="99"/>
        <v>62.447071838378911</v>
      </c>
      <c r="S204" s="9">
        <f t="shared" si="100"/>
        <v>4.7407777038574217</v>
      </c>
      <c r="T204" s="9">
        <f t="shared" si="101"/>
        <v>236.57744750976559</v>
      </c>
      <c r="U204" s="9">
        <f t="shared" si="102"/>
        <v>255.61241455078127</v>
      </c>
      <c r="V204" s="9">
        <f t="shared" si="103"/>
        <v>559.37771160278317</v>
      </c>
    </row>
    <row r="205" spans="1:22" x14ac:dyDescent="0.55000000000000004">
      <c r="B205">
        <v>35</v>
      </c>
      <c r="C205">
        <v>2732502</v>
      </c>
      <c r="D205">
        <v>66066850</v>
      </c>
      <c r="E205">
        <v>188216</v>
      </c>
      <c r="F205">
        <v>292176</v>
      </c>
      <c r="G205">
        <v>35</v>
      </c>
      <c r="H205" s="9">
        <f t="shared" si="91"/>
        <v>4.7833987426757811E-2</v>
      </c>
      <c r="I205" s="9">
        <f t="shared" si="92"/>
        <v>3.1396503601074221E-3</v>
      </c>
      <c r="J205" s="9">
        <f t="shared" si="93"/>
        <v>7.6868408203125002E-2</v>
      </c>
      <c r="K205" s="9">
        <f t="shared" si="94"/>
        <v>0.16281323242187501</v>
      </c>
      <c r="L205" s="9">
        <f t="shared" si="95"/>
        <v>0.29065527841186523</v>
      </c>
      <c r="N205" s="11">
        <f t="shared" si="96"/>
        <v>1.4729779368744091E-3</v>
      </c>
      <c r="O205" s="11">
        <f t="shared" si="97"/>
        <v>2.8875495919191757E-3</v>
      </c>
      <c r="P205" s="10">
        <f t="shared" si="98"/>
        <v>4.3605275287935848E-3</v>
      </c>
      <c r="R205" s="9">
        <f t="shared" si="99"/>
        <v>76.797268066406261</v>
      </c>
      <c r="S205" s="9">
        <f t="shared" si="100"/>
        <v>5.682672811889649</v>
      </c>
      <c r="T205" s="9">
        <f t="shared" si="101"/>
        <v>259.63796997070313</v>
      </c>
      <c r="U205" s="9">
        <f t="shared" si="102"/>
        <v>280.52838134765625</v>
      </c>
      <c r="V205" s="9">
        <f t="shared" si="103"/>
        <v>622.64629219665528</v>
      </c>
    </row>
    <row r="206" spans="1:22" x14ac:dyDescent="0.55000000000000004">
      <c r="B206">
        <v>40</v>
      </c>
      <c r="C206">
        <v>3222480</v>
      </c>
      <c r="D206">
        <v>75406614</v>
      </c>
      <c r="E206">
        <v>215125</v>
      </c>
      <c r="F206">
        <v>321870</v>
      </c>
      <c r="G206">
        <v>40</v>
      </c>
      <c r="H206" s="9">
        <f t="shared" si="91"/>
        <v>4.9344708251953133E-2</v>
      </c>
      <c r="I206" s="9">
        <f t="shared" si="92"/>
        <v>3.1352967529296874E-3</v>
      </c>
      <c r="J206" s="9">
        <f t="shared" si="93"/>
        <v>0.14288836669921873</v>
      </c>
      <c r="K206" s="9">
        <f t="shared" si="94"/>
        <v>0.17036352539062499</v>
      </c>
      <c r="L206" s="9">
        <f t="shared" si="95"/>
        <v>0.36573189709472653</v>
      </c>
      <c r="N206" s="11">
        <f t="shared" si="96"/>
        <v>2.737508268273979E-3</v>
      </c>
      <c r="O206" s="11">
        <f t="shared" si="97"/>
        <v>3.0208320828766411E-3</v>
      </c>
      <c r="P206" s="10">
        <f t="shared" si="98"/>
        <v>5.7583403511506197E-3</v>
      </c>
      <c r="R206" s="9">
        <f t="shared" si="99"/>
        <v>91.60068054199219</v>
      </c>
      <c r="S206" s="9">
        <f t="shared" si="100"/>
        <v>6.6232618377685561</v>
      </c>
      <c r="T206" s="9">
        <f t="shared" si="101"/>
        <v>302.50447998046872</v>
      </c>
      <c r="U206" s="9">
        <f t="shared" si="102"/>
        <v>326.84392089843755</v>
      </c>
      <c r="V206" s="9">
        <f t="shared" si="103"/>
        <v>727.57234325866693</v>
      </c>
    </row>
    <row r="207" spans="1:22" x14ac:dyDescent="0.55000000000000004">
      <c r="B207">
        <v>45</v>
      </c>
      <c r="C207">
        <v>3731035</v>
      </c>
      <c r="D207">
        <v>84727656</v>
      </c>
      <c r="E207">
        <v>236191</v>
      </c>
      <c r="F207">
        <v>350030</v>
      </c>
      <c r="G207">
        <v>45</v>
      </c>
      <c r="H207" s="9">
        <f t="shared" si="91"/>
        <v>5.1215560913085934E-2</v>
      </c>
      <c r="I207" s="9">
        <f t="shared" si="92"/>
        <v>3.1290119018554689E-3</v>
      </c>
      <c r="J207" s="9">
        <f t="shared" si="93"/>
        <v>0.11186169433593748</v>
      </c>
      <c r="K207" s="9">
        <f t="shared" si="94"/>
        <v>0.1615625</v>
      </c>
      <c r="L207" s="9">
        <f t="shared" si="95"/>
        <v>0.32776876715087888</v>
      </c>
      <c r="N207" s="11">
        <f t="shared" si="96"/>
        <v>2.1431193974686858E-3</v>
      </c>
      <c r="O207" s="11">
        <f t="shared" si="97"/>
        <v>2.8648173470387445E-3</v>
      </c>
      <c r="P207" s="10">
        <f t="shared" si="98"/>
        <v>5.0079367445074307E-3</v>
      </c>
      <c r="R207" s="9">
        <f t="shared" si="99"/>
        <v>106.96534881591798</v>
      </c>
      <c r="S207" s="9">
        <f t="shared" si="100"/>
        <v>7.5619654083251948</v>
      </c>
      <c r="T207" s="9">
        <f t="shared" si="101"/>
        <v>336.06298828124994</v>
      </c>
      <c r="U207" s="9">
        <f t="shared" si="102"/>
        <v>363.1025390625</v>
      </c>
      <c r="V207" s="9">
        <f t="shared" si="103"/>
        <v>813.69284156799313</v>
      </c>
    </row>
    <row r="208" spans="1:22" x14ac:dyDescent="0.55000000000000004">
      <c r="B208">
        <v>50</v>
      </c>
      <c r="C208">
        <v>4249100</v>
      </c>
      <c r="D208">
        <v>94037211</v>
      </c>
      <c r="E208">
        <v>256355</v>
      </c>
      <c r="F208">
        <v>382042</v>
      </c>
      <c r="G208">
        <v>50</v>
      </c>
      <c r="H208" s="9">
        <f t="shared" si="91"/>
        <v>5.2173294067382817E-2</v>
      </c>
      <c r="I208" s="9">
        <f t="shared" si="92"/>
        <v>3.1251557922363283E-3</v>
      </c>
      <c r="J208" s="9">
        <f t="shared" si="93"/>
        <v>0.10707202148437499</v>
      </c>
      <c r="K208" s="9">
        <f t="shared" si="94"/>
        <v>0.18366259765624998</v>
      </c>
      <c r="L208" s="9">
        <f t="shared" si="95"/>
        <v>0.34603306900024411</v>
      </c>
      <c r="N208" s="11">
        <f t="shared" si="96"/>
        <v>2.0517683833929275E-3</v>
      </c>
      <c r="O208" s="11">
        <f t="shared" si="97"/>
        <v>3.257350202795794E-3</v>
      </c>
      <c r="P208" s="10">
        <f t="shared" si="98"/>
        <v>5.3091185861887215E-3</v>
      </c>
      <c r="R208" s="9">
        <f t="shared" si="99"/>
        <v>122.61733703613282</v>
      </c>
      <c r="S208" s="9">
        <f t="shared" si="100"/>
        <v>8.4995121459960945</v>
      </c>
      <c r="T208" s="9">
        <f t="shared" si="101"/>
        <v>368.18459472656247</v>
      </c>
      <c r="U208" s="9">
        <f t="shared" si="102"/>
        <v>397.80864257812505</v>
      </c>
      <c r="V208" s="9">
        <f t="shared" si="103"/>
        <v>897.1100864868165</v>
      </c>
    </row>
    <row r="209" spans="2:22" x14ac:dyDescent="0.55000000000000004">
      <c r="B209">
        <v>55</v>
      </c>
      <c r="C209">
        <v>4808270</v>
      </c>
      <c r="D209">
        <v>103307794</v>
      </c>
      <c r="E209">
        <v>270802</v>
      </c>
      <c r="F209">
        <v>415029</v>
      </c>
      <c r="G209">
        <v>55</v>
      </c>
      <c r="H209" s="9">
        <f t="shared" si="91"/>
        <v>5.6312896728515631E-2</v>
      </c>
      <c r="I209" s="9">
        <f t="shared" si="92"/>
        <v>3.1120731506347659E-3</v>
      </c>
      <c r="J209" s="9">
        <f t="shared" si="93"/>
        <v>7.6714416503906244E-2</v>
      </c>
      <c r="K209" s="9">
        <f t="shared" si="94"/>
        <v>0.18925646972656249</v>
      </c>
      <c r="L209" s="9">
        <f t="shared" si="95"/>
        <v>0.32539585610961913</v>
      </c>
      <c r="N209" s="11">
        <f t="shared" si="96"/>
        <v>1.4697215687922169E-3</v>
      </c>
      <c r="O209" s="11">
        <f t="shared" si="97"/>
        <v>3.3558320336228185E-3</v>
      </c>
      <c r="P209" s="10">
        <f t="shared" si="98"/>
        <v>4.8255536024150352E-3</v>
      </c>
      <c r="R209" s="9">
        <f t="shared" si="99"/>
        <v>139.51120605468751</v>
      </c>
      <c r="S209" s="9">
        <f t="shared" si="100"/>
        <v>9.433134091186524</v>
      </c>
      <c r="T209" s="9">
        <f t="shared" si="101"/>
        <v>391.19891967773435</v>
      </c>
      <c r="U209" s="9">
        <f t="shared" si="102"/>
        <v>422.6746948242187</v>
      </c>
      <c r="V209" s="9">
        <f t="shared" si="103"/>
        <v>962.81795464782704</v>
      </c>
    </row>
    <row r="210" spans="2:22" x14ac:dyDescent="0.55000000000000004">
      <c r="B210">
        <v>60</v>
      </c>
      <c r="C210">
        <v>5363727</v>
      </c>
      <c r="D210">
        <v>112582160</v>
      </c>
      <c r="E210">
        <v>286835</v>
      </c>
      <c r="F210">
        <v>446853</v>
      </c>
      <c r="G210">
        <v>60</v>
      </c>
      <c r="H210" s="9">
        <f t="shared" si="91"/>
        <v>5.5938967895507806E-2</v>
      </c>
      <c r="I210" s="9">
        <f t="shared" si="92"/>
        <v>3.1133430786132814E-3</v>
      </c>
      <c r="J210" s="9">
        <f t="shared" si="93"/>
        <v>8.5136169433593728E-2</v>
      </c>
      <c r="K210" s="9">
        <f t="shared" si="94"/>
        <v>0.18258398437500001</v>
      </c>
      <c r="L210" s="9">
        <f t="shared" si="95"/>
        <v>0.32677246478271482</v>
      </c>
      <c r="N210" s="11">
        <f t="shared" si="96"/>
        <v>1.6310568359165776E-3</v>
      </c>
      <c r="O210" s="11">
        <f t="shared" si="97"/>
        <v>3.2374947137908789E-3</v>
      </c>
      <c r="P210" s="10">
        <f t="shared" si="98"/>
        <v>4.8685515497074562E-3</v>
      </c>
      <c r="R210" s="9">
        <f t="shared" si="99"/>
        <v>156.29289642333987</v>
      </c>
      <c r="S210" s="9">
        <f t="shared" si="100"/>
        <v>10.367137014770508</v>
      </c>
      <c r="T210" s="9">
        <f t="shared" si="101"/>
        <v>416.73977050781247</v>
      </c>
      <c r="U210" s="9">
        <f t="shared" si="102"/>
        <v>450.27055664062505</v>
      </c>
      <c r="V210" s="9">
        <f t="shared" si="103"/>
        <v>1033.6703605865478</v>
      </c>
    </row>
    <row r="211" spans="2:22" x14ac:dyDescent="0.55000000000000004">
      <c r="B211">
        <v>65</v>
      </c>
      <c r="C211">
        <v>5942711</v>
      </c>
      <c r="D211">
        <v>121833055</v>
      </c>
      <c r="E211">
        <v>301903</v>
      </c>
      <c r="F211">
        <v>482729</v>
      </c>
      <c r="G211">
        <v>65</v>
      </c>
      <c r="H211" s="9">
        <f t="shared" si="91"/>
        <v>5.8308325195312503E-2</v>
      </c>
      <c r="I211" s="9">
        <f t="shared" si="92"/>
        <v>3.105464019775391E-3</v>
      </c>
      <c r="J211" s="9">
        <f t="shared" si="93"/>
        <v>8.0011962890624996E-2</v>
      </c>
      <c r="K211" s="9">
        <f t="shared" si="94"/>
        <v>0.20583154296875</v>
      </c>
      <c r="L211" s="9">
        <f t="shared" si="95"/>
        <v>0.3472572950744629</v>
      </c>
      <c r="N211" s="11">
        <f t="shared" si="96"/>
        <v>1.532877464717521E-3</v>
      </c>
      <c r="O211" s="11">
        <f t="shared" si="97"/>
        <v>3.6496888720603782E-3</v>
      </c>
      <c r="P211" s="10">
        <f t="shared" si="98"/>
        <v>5.1825663367778994E-3</v>
      </c>
      <c r="R211" s="9">
        <f t="shared" si="99"/>
        <v>173.78539398193362</v>
      </c>
      <c r="S211" s="9">
        <f t="shared" si="100"/>
        <v>11.298776220703125</v>
      </c>
      <c r="T211" s="9">
        <f t="shared" si="101"/>
        <v>440.74335937499995</v>
      </c>
      <c r="U211" s="9">
        <f t="shared" si="102"/>
        <v>476.20546875000002</v>
      </c>
      <c r="V211" s="9">
        <f t="shared" si="103"/>
        <v>1102.0329983276367</v>
      </c>
    </row>
    <row r="212" spans="2:22" x14ac:dyDescent="0.55000000000000004">
      <c r="B212">
        <v>70</v>
      </c>
      <c r="C212">
        <v>6501545</v>
      </c>
      <c r="D212">
        <v>131103979</v>
      </c>
      <c r="E212">
        <v>316346</v>
      </c>
      <c r="F212">
        <v>521031</v>
      </c>
      <c r="G212">
        <v>70</v>
      </c>
      <c r="H212" s="9">
        <f t="shared" si="91"/>
        <v>5.6279058837890632E-2</v>
      </c>
      <c r="I212" s="9">
        <f t="shared" si="92"/>
        <v>3.1121876220703126E-3</v>
      </c>
      <c r="J212" s="9">
        <f t="shared" si="93"/>
        <v>7.6693176269531246E-2</v>
      </c>
      <c r="K212" s="9">
        <f t="shared" si="94"/>
        <v>0.21975024414062497</v>
      </c>
      <c r="L212" s="9">
        <f t="shared" si="95"/>
        <v>0.35583466687011717</v>
      </c>
      <c r="N212" s="11">
        <f t="shared" si="96"/>
        <v>1.4693138935872074E-3</v>
      </c>
      <c r="O212" s="11">
        <f t="shared" si="97"/>
        <v>3.8965353979212919E-3</v>
      </c>
      <c r="P212" s="10">
        <f t="shared" si="98"/>
        <v>5.3658492915084994E-3</v>
      </c>
      <c r="R212" s="9">
        <f t="shared" si="99"/>
        <v>190.66911163330079</v>
      </c>
      <c r="S212" s="9">
        <f t="shared" si="100"/>
        <v>12.232432507324219</v>
      </c>
      <c r="T212" s="9">
        <f t="shared" si="101"/>
        <v>463.75131225585938</v>
      </c>
      <c r="U212" s="9">
        <f t="shared" si="102"/>
        <v>501.06463623046875</v>
      </c>
      <c r="V212" s="9">
        <f t="shared" si="103"/>
        <v>1167.7174926269531</v>
      </c>
    </row>
    <row r="213" spans="2:22" x14ac:dyDescent="0.55000000000000004">
      <c r="B213">
        <v>75</v>
      </c>
      <c r="C213">
        <v>7100441</v>
      </c>
      <c r="D213">
        <v>140334839</v>
      </c>
      <c r="E213">
        <v>340259</v>
      </c>
      <c r="F213">
        <v>568962</v>
      </c>
      <c r="G213">
        <v>75</v>
      </c>
      <c r="H213" s="9">
        <f t="shared" si="91"/>
        <v>6.0313623046875001E-2</v>
      </c>
      <c r="I213" s="9">
        <f t="shared" si="92"/>
        <v>3.0987384033203122E-3</v>
      </c>
      <c r="J213" s="9">
        <f t="shared" si="93"/>
        <v>0.12697943115234372</v>
      </c>
      <c r="K213" s="9">
        <f t="shared" si="94"/>
        <v>0.27499475097656251</v>
      </c>
      <c r="L213" s="9">
        <f t="shared" si="95"/>
        <v>0.46538654357910153</v>
      </c>
      <c r="N213" s="11">
        <f t="shared" si="96"/>
        <v>2.4327155221350355E-3</v>
      </c>
      <c r="O213" s="11">
        <f t="shared" si="97"/>
        <v>4.876112896393359E-3</v>
      </c>
      <c r="P213" s="10">
        <f t="shared" si="98"/>
        <v>7.3088284185283941E-3</v>
      </c>
      <c r="R213" s="9">
        <f t="shared" si="99"/>
        <v>208.76319854736329</v>
      </c>
      <c r="S213" s="9">
        <f t="shared" si="100"/>
        <v>13.162054028320313</v>
      </c>
      <c r="T213" s="9">
        <f t="shared" si="101"/>
        <v>501.84514160156243</v>
      </c>
      <c r="U213" s="9">
        <f t="shared" si="102"/>
        <v>542.22348632812509</v>
      </c>
      <c r="V213" s="9">
        <f t="shared" si="103"/>
        <v>1265.9938805053712</v>
      </c>
    </row>
    <row r="214" spans="2:22" x14ac:dyDescent="0.55000000000000004">
      <c r="B214">
        <v>80</v>
      </c>
      <c r="C214">
        <v>7691199</v>
      </c>
      <c r="D214">
        <v>149573833</v>
      </c>
      <c r="E214">
        <v>360943</v>
      </c>
      <c r="F214">
        <v>609493</v>
      </c>
      <c r="G214">
        <v>80</v>
      </c>
      <c r="H214" s="9">
        <f t="shared" si="91"/>
        <v>5.9494061279296878E-2</v>
      </c>
      <c r="I214" s="9">
        <f t="shared" si="92"/>
        <v>3.1014689331054692E-3</v>
      </c>
      <c r="J214" s="9">
        <f t="shared" si="93"/>
        <v>0.10983325195312497</v>
      </c>
      <c r="K214" s="9">
        <f t="shared" si="94"/>
        <v>0.23253869628906251</v>
      </c>
      <c r="L214" s="9">
        <f t="shared" si="95"/>
        <v>0.4049674784545898</v>
      </c>
      <c r="N214" s="11">
        <f t="shared" si="96"/>
        <v>2.1042239926297225E-3</v>
      </c>
      <c r="O214" s="11">
        <f t="shared" si="97"/>
        <v>4.1232983293983411E-3</v>
      </c>
      <c r="P214" s="10">
        <f t="shared" si="98"/>
        <v>6.2275223220280632E-3</v>
      </c>
      <c r="R214" s="9">
        <f t="shared" si="99"/>
        <v>226.61141693115235</v>
      </c>
      <c r="S214" s="9">
        <f t="shared" si="100"/>
        <v>14.092494708251955</v>
      </c>
      <c r="T214" s="9">
        <f t="shared" si="101"/>
        <v>534.79511718749995</v>
      </c>
      <c r="U214" s="9">
        <f t="shared" si="102"/>
        <v>577.82460937500002</v>
      </c>
      <c r="V214" s="9">
        <f t="shared" si="103"/>
        <v>1353.3236382019043</v>
      </c>
    </row>
    <row r="215" spans="2:22" x14ac:dyDescent="0.55000000000000004">
      <c r="B215">
        <v>85</v>
      </c>
      <c r="C215">
        <v>8250857</v>
      </c>
      <c r="D215">
        <v>158843941</v>
      </c>
      <c r="E215">
        <v>372393</v>
      </c>
      <c r="F215">
        <v>648134</v>
      </c>
      <c r="G215">
        <v>85</v>
      </c>
      <c r="H215" s="9">
        <f t="shared" si="91"/>
        <v>5.6362042236328132E-2</v>
      </c>
      <c r="I215" s="9">
        <f t="shared" si="92"/>
        <v>3.1119136962890624E-3</v>
      </c>
      <c r="J215" s="9">
        <f t="shared" si="93"/>
        <v>6.0800170898437485E-2</v>
      </c>
      <c r="K215" s="9">
        <f t="shared" si="94"/>
        <v>0.22169519042968755</v>
      </c>
      <c r="L215" s="9">
        <f t="shared" si="95"/>
        <v>0.3419693172607422</v>
      </c>
      <c r="N215" s="11">
        <f t="shared" si="96"/>
        <v>1.1648293560599509E-3</v>
      </c>
      <c r="O215" s="11">
        <f t="shared" si="97"/>
        <v>3.9310193141932374E-3</v>
      </c>
      <c r="P215" s="10">
        <f t="shared" si="98"/>
        <v>5.0958486702531881E-3</v>
      </c>
      <c r="R215" s="9">
        <f t="shared" si="99"/>
        <v>243.52002960205081</v>
      </c>
      <c r="S215" s="9">
        <f t="shared" si="100"/>
        <v>15.026068817138672</v>
      </c>
      <c r="T215" s="9">
        <f t="shared" si="101"/>
        <v>553.0351684570312</v>
      </c>
      <c r="U215" s="9">
        <f t="shared" si="102"/>
        <v>597.53225097656252</v>
      </c>
      <c r="V215" s="9">
        <f t="shared" si="103"/>
        <v>1409.1135178527834</v>
      </c>
    </row>
    <row r="216" spans="2:22" x14ac:dyDescent="0.55000000000000004">
      <c r="B216">
        <v>90</v>
      </c>
      <c r="C216">
        <v>8809336</v>
      </c>
      <c r="D216">
        <v>168115451</v>
      </c>
      <c r="E216">
        <v>383926</v>
      </c>
      <c r="F216">
        <v>689919</v>
      </c>
      <c r="G216">
        <v>90</v>
      </c>
      <c r="H216" s="9">
        <f t="shared" si="91"/>
        <v>5.6243307495117183E-2</v>
      </c>
      <c r="I216" s="9">
        <f t="shared" si="92"/>
        <v>3.1123843383789062E-3</v>
      </c>
      <c r="J216" s="9">
        <f t="shared" si="93"/>
        <v>6.1240905761718742E-2</v>
      </c>
      <c r="K216" s="9">
        <f t="shared" si="94"/>
        <v>0.2397332763671875</v>
      </c>
      <c r="L216" s="9">
        <f t="shared" si="95"/>
        <v>0.36032987396240235</v>
      </c>
      <c r="N216" s="11">
        <f t="shared" si="96"/>
        <v>1.1732464807437729E-3</v>
      </c>
      <c r="O216" s="11">
        <f t="shared" si="97"/>
        <v>4.2507677272070193E-3</v>
      </c>
      <c r="P216" s="10">
        <f t="shared" si="98"/>
        <v>5.4240142079507924E-3</v>
      </c>
      <c r="R216" s="9">
        <f t="shared" si="99"/>
        <v>260.39302185058597</v>
      </c>
      <c r="S216" s="9">
        <f t="shared" si="100"/>
        <v>15.959784118652344</v>
      </c>
      <c r="T216" s="9">
        <f t="shared" si="101"/>
        <v>571.40744018554676</v>
      </c>
      <c r="U216" s="9">
        <f t="shared" si="102"/>
        <v>617.38275146484375</v>
      </c>
      <c r="V216" s="9">
        <f t="shared" si="103"/>
        <v>1465.1429976196289</v>
      </c>
    </row>
    <row r="217" spans="2:22" x14ac:dyDescent="0.55000000000000004">
      <c r="B217">
        <v>95</v>
      </c>
      <c r="C217">
        <v>9385631</v>
      </c>
      <c r="D217">
        <v>177369009</v>
      </c>
      <c r="E217">
        <v>395094</v>
      </c>
      <c r="F217">
        <v>728786</v>
      </c>
      <c r="G217">
        <v>95</v>
      </c>
      <c r="H217" s="9">
        <f t="shared" si="91"/>
        <v>5.8037521362304695E-2</v>
      </c>
      <c r="I217" s="9">
        <f t="shared" si="92"/>
        <v>3.1063579711914065E-3</v>
      </c>
      <c r="J217" s="9">
        <f t="shared" si="93"/>
        <v>5.9302734374999999E-2</v>
      </c>
      <c r="K217" s="9">
        <f t="shared" si="94"/>
        <v>0.22299182128906248</v>
      </c>
      <c r="L217" s="9">
        <f t="shared" si="95"/>
        <v>0.34343843499755855</v>
      </c>
      <c r="N217" s="11">
        <f t="shared" si="96"/>
        <v>1.1361309268816126E-3</v>
      </c>
      <c r="O217" s="11">
        <f t="shared" si="97"/>
        <v>3.9539757105218152E-3</v>
      </c>
      <c r="P217" s="10">
        <f t="shared" si="98"/>
        <v>5.0901066374034274E-3</v>
      </c>
      <c r="R217" s="9">
        <f t="shared" si="99"/>
        <v>277.80427825927734</v>
      </c>
      <c r="S217" s="9">
        <f t="shared" si="100"/>
        <v>16.891691510009768</v>
      </c>
      <c r="T217" s="9">
        <f t="shared" si="101"/>
        <v>589.19826049804681</v>
      </c>
      <c r="U217" s="9">
        <f t="shared" si="102"/>
        <v>636.60501708984384</v>
      </c>
      <c r="V217" s="9">
        <f t="shared" si="103"/>
        <v>1520.4992473571779</v>
      </c>
    </row>
    <row r="218" spans="2:22" x14ac:dyDescent="0.55000000000000004">
      <c r="B218">
        <v>100</v>
      </c>
      <c r="C218">
        <v>9979406</v>
      </c>
      <c r="D218">
        <v>186604798</v>
      </c>
      <c r="E218">
        <v>409843</v>
      </c>
      <c r="F218">
        <v>779902</v>
      </c>
      <c r="G218">
        <v>100</v>
      </c>
      <c r="H218" s="9">
        <f t="shared" si="91"/>
        <v>5.9797897338867187E-2</v>
      </c>
      <c r="I218" s="9">
        <f t="shared" si="92"/>
        <v>3.1003930358886721E-3</v>
      </c>
      <c r="J218" s="9">
        <f t="shared" si="93"/>
        <v>7.8318054199218751E-2</v>
      </c>
      <c r="K218" s="9">
        <f t="shared" si="94"/>
        <v>0.29326806640625003</v>
      </c>
      <c r="L218" s="9">
        <f t="shared" si="95"/>
        <v>0.43448441098022461</v>
      </c>
      <c r="N218" s="11">
        <f t="shared" si="96"/>
        <v>1.5004734696269337E-3</v>
      </c>
      <c r="O218" s="11">
        <f t="shared" si="97"/>
        <v>5.2002306511255226E-3</v>
      </c>
      <c r="P218" s="10">
        <f t="shared" si="98"/>
        <v>6.7007041207524567E-3</v>
      </c>
      <c r="R218" s="9">
        <f t="shared" si="99"/>
        <v>295.7436474609375</v>
      </c>
      <c r="S218" s="9">
        <f t="shared" si="100"/>
        <v>17.821809420776368</v>
      </c>
      <c r="T218" s="9">
        <f t="shared" si="101"/>
        <v>612.69367675781245</v>
      </c>
      <c r="U218" s="9">
        <f t="shared" si="102"/>
        <v>661.99086914062502</v>
      </c>
      <c r="V218" s="9">
        <f t="shared" si="103"/>
        <v>1588.2500027801514</v>
      </c>
    </row>
    <row r="219" spans="2:22" x14ac:dyDescent="0.55000000000000004">
      <c r="B219">
        <v>105</v>
      </c>
      <c r="C219">
        <v>10582479</v>
      </c>
      <c r="D219">
        <v>195831748</v>
      </c>
      <c r="E219">
        <v>429585</v>
      </c>
      <c r="F219">
        <v>822350</v>
      </c>
      <c r="G219">
        <v>105</v>
      </c>
      <c r="H219" s="9">
        <f t="shared" si="91"/>
        <v>6.0734280395507816E-2</v>
      </c>
      <c r="I219" s="9">
        <f t="shared" si="92"/>
        <v>3.0974258422851566E-3</v>
      </c>
      <c r="J219" s="9">
        <f t="shared" si="93"/>
        <v>0.10483117675781249</v>
      </c>
      <c r="K219" s="9">
        <f t="shared" si="94"/>
        <v>0.24353710937500003</v>
      </c>
      <c r="L219" s="9">
        <f t="shared" si="95"/>
        <v>0.41219999237060545</v>
      </c>
      <c r="N219" s="11">
        <f t="shared" si="96"/>
        <v>2.0083371117239502E-3</v>
      </c>
      <c r="O219" s="11">
        <f t="shared" si="97"/>
        <v>4.3181994589432801E-3</v>
      </c>
      <c r="P219" s="10">
        <f t="shared" si="98"/>
        <v>6.3265365706672303E-3</v>
      </c>
      <c r="R219" s="9">
        <f t="shared" si="99"/>
        <v>313.96393157958983</v>
      </c>
      <c r="S219" s="9">
        <f t="shared" si="100"/>
        <v>18.751037173461917</v>
      </c>
      <c r="T219" s="9">
        <f t="shared" si="101"/>
        <v>644.14302978515616</v>
      </c>
      <c r="U219" s="9">
        <f t="shared" si="102"/>
        <v>695.97062988281255</v>
      </c>
      <c r="V219" s="9">
        <f t="shared" si="103"/>
        <v>1672.8286284210203</v>
      </c>
    </row>
    <row r="220" spans="2:22" x14ac:dyDescent="0.55000000000000004">
      <c r="B220">
        <v>110</v>
      </c>
      <c r="C220">
        <v>11164894</v>
      </c>
      <c r="D220">
        <v>205079290</v>
      </c>
      <c r="E220">
        <v>443523</v>
      </c>
      <c r="F220">
        <v>863898</v>
      </c>
      <c r="G220">
        <v>110</v>
      </c>
      <c r="H220" s="9">
        <f t="shared" si="91"/>
        <v>5.8653854370117199E-2</v>
      </c>
      <c r="I220" s="9">
        <f t="shared" si="92"/>
        <v>3.1043384399414065E-3</v>
      </c>
      <c r="J220" s="9">
        <f t="shared" si="93"/>
        <v>7.40115966796875E-2</v>
      </c>
      <c r="K220" s="9">
        <f t="shared" si="94"/>
        <v>0.23837353515625004</v>
      </c>
      <c r="L220" s="9">
        <f t="shared" si="95"/>
        <v>0.37414332464599614</v>
      </c>
      <c r="N220" s="11">
        <f t="shared" si="96"/>
        <v>1.4179105768214449E-3</v>
      </c>
      <c r="O220" s="11">
        <f t="shared" si="97"/>
        <v>4.2266715917475533E-3</v>
      </c>
      <c r="P220" s="10">
        <f t="shared" si="98"/>
        <v>5.6445821685689977E-3</v>
      </c>
      <c r="R220" s="9">
        <f t="shared" si="99"/>
        <v>331.56008789062503</v>
      </c>
      <c r="S220" s="9">
        <f t="shared" si="100"/>
        <v>19.682338705444337</v>
      </c>
      <c r="T220" s="9">
        <f t="shared" si="101"/>
        <v>666.34650878906245</v>
      </c>
      <c r="U220" s="9">
        <f t="shared" si="102"/>
        <v>719.96059570312502</v>
      </c>
      <c r="V220" s="9">
        <f t="shared" si="103"/>
        <v>1737.549531088257</v>
      </c>
    </row>
    <row r="221" spans="2:22" x14ac:dyDescent="0.55000000000000004">
      <c r="B221">
        <v>115</v>
      </c>
      <c r="C221">
        <v>11742474</v>
      </c>
      <c r="D221">
        <v>214331719</v>
      </c>
      <c r="E221">
        <v>457176</v>
      </c>
      <c r="F221">
        <v>901778</v>
      </c>
      <c r="G221">
        <v>115</v>
      </c>
      <c r="H221" s="9">
        <f t="shared" si="91"/>
        <v>5.8166931152343754E-2</v>
      </c>
      <c r="I221" s="9">
        <f>(D221-D220)*0.0011*3/32768/300</f>
        <v>3.1059789733886723E-3</v>
      </c>
      <c r="J221" s="9">
        <f>(E221-E220)*17.4*3/32768/300</f>
        <v>7.2498229980468745E-2</v>
      </c>
      <c r="K221" s="9">
        <f t="shared" si="94"/>
        <v>0.21732910156250002</v>
      </c>
      <c r="L221" s="9">
        <f t="shared" si="95"/>
        <v>0.35110024166870119</v>
      </c>
      <c r="N221" s="11">
        <f t="shared" si="96"/>
        <v>1.3889102237851462E-3</v>
      </c>
      <c r="O221" s="11">
        <f t="shared" si="97"/>
        <v>3.8535061361591838E-3</v>
      </c>
      <c r="P221" s="10">
        <f t="shared" si="98"/>
        <v>5.2424163599443302E-3</v>
      </c>
      <c r="R221" s="9">
        <f t="shared" si="99"/>
        <v>349.01016723632813</v>
      </c>
      <c r="S221" s="9">
        <f t="shared" si="100"/>
        <v>20.614132397460939</v>
      </c>
      <c r="T221" s="9">
        <f t="shared" si="101"/>
        <v>688.09597778320301</v>
      </c>
      <c r="U221" s="9">
        <f t="shared" si="102"/>
        <v>743.46002197265625</v>
      </c>
      <c r="V221" s="9">
        <f t="shared" si="103"/>
        <v>1801.1802993896483</v>
      </c>
    </row>
    <row r="222" spans="2:22" x14ac:dyDescent="0.55000000000000004">
      <c r="L222" s="8">
        <f>AVERAGE(L200:L221)</f>
        <v>0.37373378099614918</v>
      </c>
    </row>
    <row r="225" spans="1:22" s="7" customFormat="1" x14ac:dyDescent="0.55000000000000004">
      <c r="A225" s="15"/>
      <c r="C225" s="19" t="s">
        <v>1328</v>
      </c>
      <c r="D225" s="19"/>
      <c r="E225" s="19"/>
      <c r="F225" s="19"/>
      <c r="H225" s="20"/>
      <c r="I225" s="20"/>
      <c r="J225" s="20"/>
      <c r="K225" s="20"/>
      <c r="L225" s="21"/>
      <c r="N225" s="22"/>
      <c r="O225" s="23"/>
      <c r="P225" s="23"/>
      <c r="R225" s="24"/>
      <c r="S225" s="24"/>
      <c r="T225" s="24"/>
      <c r="U225" s="24"/>
      <c r="V225" s="16"/>
    </row>
    <row r="226" spans="1:22" s="7" customFormat="1" x14ac:dyDescent="0.55000000000000004">
      <c r="A226" s="15"/>
      <c r="C226" s="7" t="s">
        <v>1327</v>
      </c>
      <c r="D226" s="7" t="s">
        <v>1326</v>
      </c>
      <c r="E226" s="7" t="s">
        <v>1325</v>
      </c>
      <c r="F226" s="7" t="s">
        <v>1324</v>
      </c>
      <c r="H226" s="20" t="s">
        <v>1323</v>
      </c>
      <c r="I226" s="20"/>
      <c r="J226" s="20"/>
      <c r="K226" s="20"/>
      <c r="L226" s="21"/>
      <c r="N226" s="22" t="s">
        <v>1322</v>
      </c>
      <c r="O226" s="23"/>
      <c r="P226" s="23"/>
      <c r="R226" s="25" t="s">
        <v>1321</v>
      </c>
      <c r="S226" s="26"/>
      <c r="T226" s="26"/>
      <c r="U226" s="26"/>
      <c r="V226" s="14"/>
    </row>
    <row r="227" spans="1:22" ht="15.75" customHeight="1" x14ac:dyDescent="0.55000000000000004">
      <c r="A227" s="27" t="s">
        <v>1336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1319</v>
      </c>
      <c r="H227" s="8" t="s">
        <v>1307</v>
      </c>
      <c r="I227" s="8" t="s">
        <v>1308</v>
      </c>
      <c r="J227" s="8" t="s">
        <v>1318</v>
      </c>
      <c r="K227" s="8" t="s">
        <v>1317</v>
      </c>
      <c r="L227" s="8" t="s">
        <v>1316</v>
      </c>
      <c r="M227" s="8" t="s">
        <v>1319</v>
      </c>
      <c r="N227" s="13" t="s">
        <v>1318</v>
      </c>
      <c r="O227" s="13" t="s">
        <v>1317</v>
      </c>
      <c r="P227" s="12" t="s">
        <v>1316</v>
      </c>
      <c r="Q227" s="8"/>
      <c r="R227" s="8" t="s">
        <v>1307</v>
      </c>
      <c r="S227" s="8" t="s">
        <v>1308</v>
      </c>
      <c r="T227" s="8" t="s">
        <v>1318</v>
      </c>
      <c r="U227" s="8" t="s">
        <v>1317</v>
      </c>
      <c r="V227" s="8" t="s">
        <v>1316</v>
      </c>
    </row>
    <row r="228" spans="1:22" x14ac:dyDescent="0.55000000000000004">
      <c r="A228" s="27"/>
      <c r="B228">
        <v>10</v>
      </c>
      <c r="C228">
        <v>636071</v>
      </c>
      <c r="D228">
        <v>19021768</v>
      </c>
      <c r="E228">
        <v>81343</v>
      </c>
      <c r="F228">
        <v>146967</v>
      </c>
      <c r="G228">
        <v>10</v>
      </c>
      <c r="H228" s="9">
        <f t="shared" ref="H228:H249" si="104">(C228-C227)*0.33*3/32768/300</f>
        <v>4.5414880371093758E-2</v>
      </c>
      <c r="I228" s="9">
        <f t="shared" ref="I228:I248" si="105">(D228-D227)*0.0011*3/327680/30</f>
        <v>3.1477580261230474E-3</v>
      </c>
      <c r="J228" s="9">
        <f t="shared" ref="J228:J248" si="106">(E228-E227)*17.4*3/327680/30</f>
        <v>0.30344860839843751</v>
      </c>
      <c r="K228" s="9">
        <f t="shared" ref="K228:K249" si="107">(F228-F227)*18.8*3/327680/30</f>
        <v>0.28455310058593752</v>
      </c>
      <c r="L228" s="9">
        <f t="shared" ref="L228:L249" si="108">SUM(H228:K228)</f>
        <v>0.63656434738159184</v>
      </c>
      <c r="M228">
        <v>10</v>
      </c>
      <c r="N228" s="11">
        <f t="shared" ref="N228:N249" si="109">(E228-E227)/(C228-C227+D228-D227)</f>
        <v>5.8147053864628052E-3</v>
      </c>
      <c r="O228" s="11">
        <f t="shared" ref="O228:O249" si="110">(F228-F227)/(C228-C227+D228-D227)</f>
        <v>5.0465814414376465E-3</v>
      </c>
      <c r="P228" s="10">
        <f t="shared" ref="P228:P249" si="111">SUM(N228:O228)</f>
        <v>1.0861286827900451E-2</v>
      </c>
      <c r="Q228">
        <v>10</v>
      </c>
      <c r="R228" s="9">
        <f t="shared" ref="R228:R249" si="112">(C228-C$3)*0.33*3/32768</f>
        <v>13.459051208496096</v>
      </c>
      <c r="S228" s="9">
        <f t="shared" ref="S228:S249" si="113">(D228-D$3)*0.0011*3/32768</f>
        <v>0.94485632629394534</v>
      </c>
      <c r="T228" s="9">
        <f t="shared" ref="T228:T249" si="114">(E228-E$3)*17.4*3/32768</f>
        <v>89.387402343749997</v>
      </c>
      <c r="U228" s="9">
        <f t="shared" ref="U228:U249" si="115">(E228-E$3)*18.8*3/32768</f>
        <v>96.579492187500009</v>
      </c>
      <c r="V228" s="9">
        <f t="shared" ref="V228:V249" si="116">SUM(R228:U228)</f>
        <v>200.37080206604003</v>
      </c>
    </row>
    <row r="229" spans="1:22" x14ac:dyDescent="0.55000000000000004">
      <c r="A229" s="27"/>
      <c r="B229">
        <v>15</v>
      </c>
      <c r="C229">
        <v>975743</v>
      </c>
      <c r="D229">
        <v>28510201</v>
      </c>
      <c r="E229">
        <v>83243</v>
      </c>
      <c r="F229">
        <v>159139</v>
      </c>
      <c r="G229">
        <v>15</v>
      </c>
      <c r="H229" s="9">
        <f t="shared" si="104"/>
        <v>3.42076904296875E-2</v>
      </c>
      <c r="I229" s="9">
        <f t="shared" si="105"/>
        <v>3.18520394897461E-3</v>
      </c>
      <c r="J229" s="9">
        <f t="shared" si="106"/>
        <v>1.0089111328125001E-2</v>
      </c>
      <c r="K229" s="9">
        <f t="shared" si="107"/>
        <v>6.9834472656250007E-2</v>
      </c>
      <c r="L229" s="9">
        <f t="shared" si="108"/>
        <v>0.11731647836303712</v>
      </c>
      <c r="M229">
        <v>15</v>
      </c>
      <c r="N229" s="11">
        <f t="shared" si="109"/>
        <v>1.9332312790716012E-4</v>
      </c>
      <c r="O229" s="11">
        <f t="shared" si="110"/>
        <v>1.2384890067820805E-3</v>
      </c>
      <c r="P229" s="10">
        <f t="shared" si="111"/>
        <v>1.4318121346892406E-3</v>
      </c>
      <c r="Q229">
        <v>15</v>
      </c>
      <c r="R229" s="9">
        <f t="shared" si="112"/>
        <v>23.721358337402346</v>
      </c>
      <c r="S229" s="9">
        <f t="shared" si="113"/>
        <v>1.9004175109863282</v>
      </c>
      <c r="T229" s="9">
        <f t="shared" si="114"/>
        <v>92.414135742187497</v>
      </c>
      <c r="U229" s="9">
        <f t="shared" si="115"/>
        <v>99.849755859375009</v>
      </c>
      <c r="V229" s="9">
        <f t="shared" si="116"/>
        <v>217.8856674499512</v>
      </c>
    </row>
    <row r="230" spans="1:22" x14ac:dyDescent="0.55000000000000004">
      <c r="A230" s="27"/>
      <c r="B230">
        <v>20</v>
      </c>
      <c r="C230">
        <v>1356241</v>
      </c>
      <c r="D230">
        <v>37957647</v>
      </c>
      <c r="E230">
        <v>124133</v>
      </c>
      <c r="F230">
        <v>188718</v>
      </c>
      <c r="G230">
        <v>20</v>
      </c>
      <c r="H230" s="9">
        <f t="shared" si="104"/>
        <v>3.831919555664063E-2</v>
      </c>
      <c r="I230" s="9">
        <f t="shared" si="105"/>
        <v>3.171444885253906E-3</v>
      </c>
      <c r="J230" s="9">
        <f t="shared" si="106"/>
        <v>0.21712829589843749</v>
      </c>
      <c r="K230" s="9">
        <f t="shared" si="107"/>
        <v>0.1697037353515625</v>
      </c>
      <c r="L230" s="9">
        <f t="shared" si="108"/>
        <v>0.42832267169189453</v>
      </c>
      <c r="M230">
        <v>20</v>
      </c>
      <c r="N230" s="11">
        <f t="shared" si="109"/>
        <v>4.1605853676007923E-3</v>
      </c>
      <c r="O230" s="11">
        <f t="shared" si="110"/>
        <v>3.0096834088594727E-3</v>
      </c>
      <c r="P230" s="10">
        <f t="shared" si="111"/>
        <v>7.1702687764602646E-3</v>
      </c>
      <c r="Q230">
        <v>20</v>
      </c>
      <c r="R230" s="9">
        <f t="shared" si="112"/>
        <v>35.217117004394531</v>
      </c>
      <c r="S230" s="9">
        <f t="shared" si="113"/>
        <v>2.8518509765625</v>
      </c>
      <c r="T230" s="9">
        <f t="shared" si="114"/>
        <v>157.55262451171873</v>
      </c>
      <c r="U230" s="9">
        <f t="shared" si="115"/>
        <v>170.22927246093752</v>
      </c>
      <c r="V230" s="9">
        <f t="shared" si="116"/>
        <v>365.85086495361327</v>
      </c>
    </row>
    <row r="231" spans="1:22" x14ac:dyDescent="0.55000000000000004">
      <c r="A231" s="27"/>
      <c r="B231">
        <v>25</v>
      </c>
      <c r="C231">
        <v>1816437</v>
      </c>
      <c r="D231">
        <v>47327503</v>
      </c>
      <c r="E231">
        <v>167880</v>
      </c>
      <c r="F231">
        <v>225977</v>
      </c>
      <c r="G231">
        <v>25</v>
      </c>
      <c r="H231" s="9">
        <f t="shared" si="104"/>
        <v>4.634542236328125E-2</v>
      </c>
      <c r="I231" s="9">
        <f t="shared" si="105"/>
        <v>3.1453984375E-3</v>
      </c>
      <c r="J231" s="9">
        <f t="shared" si="106"/>
        <v>0.23229913330078125</v>
      </c>
      <c r="K231" s="9">
        <f t="shared" si="107"/>
        <v>0.2137662353515625</v>
      </c>
      <c r="L231" s="9">
        <f t="shared" si="108"/>
        <v>0.49555618945312496</v>
      </c>
      <c r="M231">
        <v>25</v>
      </c>
      <c r="N231" s="11">
        <f t="shared" si="109"/>
        <v>4.4503325109572153E-3</v>
      </c>
      <c r="O231" s="11">
        <f t="shared" si="110"/>
        <v>3.7903156565194164E-3</v>
      </c>
      <c r="P231" s="10">
        <f t="shared" si="111"/>
        <v>8.2406481674766312E-3</v>
      </c>
      <c r="Q231">
        <v>25</v>
      </c>
      <c r="R231" s="9">
        <f t="shared" si="112"/>
        <v>49.120743713378907</v>
      </c>
      <c r="S231" s="9">
        <f t="shared" si="113"/>
        <v>3.7954705078125004</v>
      </c>
      <c r="T231" s="9">
        <f t="shared" si="114"/>
        <v>227.24236450195309</v>
      </c>
      <c r="U231" s="9">
        <f t="shared" si="115"/>
        <v>245.52623291015627</v>
      </c>
      <c r="V231" s="9">
        <f t="shared" si="116"/>
        <v>525.6848116333008</v>
      </c>
    </row>
    <row r="232" spans="1:22" x14ac:dyDescent="0.55000000000000004">
      <c r="A232" s="27"/>
      <c r="B232">
        <v>30</v>
      </c>
      <c r="C232">
        <v>2238133</v>
      </c>
      <c r="D232">
        <v>56735528</v>
      </c>
      <c r="E232">
        <v>197729</v>
      </c>
      <c r="F232">
        <v>253972</v>
      </c>
      <c r="G232">
        <v>30</v>
      </c>
      <c r="H232" s="9">
        <f t="shared" si="104"/>
        <v>4.2468164062500001E-2</v>
      </c>
      <c r="I232" s="9">
        <f t="shared" si="105"/>
        <v>3.1582115173339849E-3</v>
      </c>
      <c r="J232" s="9">
        <f t="shared" si="106"/>
        <v>0.15849993896484371</v>
      </c>
      <c r="K232" s="9">
        <f t="shared" si="107"/>
        <v>0.16061584472656248</v>
      </c>
      <c r="L232" s="9">
        <f t="shared" si="108"/>
        <v>0.36474215927124021</v>
      </c>
      <c r="M232">
        <v>30</v>
      </c>
      <c r="N232" s="11">
        <f t="shared" si="109"/>
        <v>3.0366070410340232E-3</v>
      </c>
      <c r="O232" s="11">
        <f t="shared" si="110"/>
        <v>2.8479953805403023E-3</v>
      </c>
      <c r="P232" s="10">
        <f t="shared" si="111"/>
        <v>5.884602421574325E-3</v>
      </c>
      <c r="Q232">
        <v>30</v>
      </c>
      <c r="R232" s="9">
        <f t="shared" si="112"/>
        <v>61.861192932128915</v>
      </c>
      <c r="S232" s="9">
        <f t="shared" si="113"/>
        <v>4.7429339630126952</v>
      </c>
      <c r="T232" s="9">
        <f t="shared" si="114"/>
        <v>274.79234619140624</v>
      </c>
      <c r="U232" s="9">
        <f t="shared" si="115"/>
        <v>296.90207519531248</v>
      </c>
      <c r="V232" s="9">
        <f t="shared" si="116"/>
        <v>638.29854828186035</v>
      </c>
    </row>
    <row r="233" spans="1:22" x14ac:dyDescent="0.55000000000000004">
      <c r="B233">
        <v>35</v>
      </c>
      <c r="C233">
        <v>2704032</v>
      </c>
      <c r="D233">
        <v>66099259</v>
      </c>
      <c r="E233">
        <v>224856</v>
      </c>
      <c r="F233">
        <v>295512</v>
      </c>
      <c r="G233">
        <v>35</v>
      </c>
      <c r="H233" s="9">
        <f t="shared" si="104"/>
        <v>4.6919760131835936E-2</v>
      </c>
      <c r="I233" s="9">
        <f t="shared" si="105"/>
        <v>3.1433423156738281E-3</v>
      </c>
      <c r="J233" s="9">
        <f t="shared" si="106"/>
        <v>0.14404595947265625</v>
      </c>
      <c r="K233" s="9">
        <f t="shared" si="107"/>
        <v>0.23832763671875001</v>
      </c>
      <c r="L233" s="9">
        <f t="shared" si="108"/>
        <v>0.43243669863891604</v>
      </c>
      <c r="N233" s="11">
        <f t="shared" si="109"/>
        <v>2.7597173037031911E-3</v>
      </c>
      <c r="O233" s="11">
        <f t="shared" si="110"/>
        <v>4.2259983336097083E-3</v>
      </c>
      <c r="P233" s="10">
        <f t="shared" si="111"/>
        <v>6.9857156373128995E-3</v>
      </c>
      <c r="R233" s="9">
        <f t="shared" si="112"/>
        <v>75.93712097167969</v>
      </c>
      <c r="S233" s="9">
        <f t="shared" si="113"/>
        <v>5.6859366577148442</v>
      </c>
      <c r="T233" s="9">
        <f t="shared" si="114"/>
        <v>318.00613403320307</v>
      </c>
      <c r="U233" s="9">
        <f t="shared" si="115"/>
        <v>343.59283447265625</v>
      </c>
      <c r="V233" s="9">
        <f t="shared" si="116"/>
        <v>743.22202613525383</v>
      </c>
    </row>
    <row r="234" spans="1:22" x14ac:dyDescent="0.55000000000000004">
      <c r="B234">
        <v>40</v>
      </c>
      <c r="C234">
        <v>3172553</v>
      </c>
      <c r="D234">
        <v>75460460</v>
      </c>
      <c r="E234">
        <v>248659</v>
      </c>
      <c r="F234">
        <v>317347</v>
      </c>
      <c r="G234">
        <v>40</v>
      </c>
      <c r="H234" s="9">
        <f t="shared" si="104"/>
        <v>4.7183816528320308E-2</v>
      </c>
      <c r="I234" s="9">
        <f t="shared" si="105"/>
        <v>3.1424930114746096E-3</v>
      </c>
      <c r="J234" s="9">
        <f t="shared" si="106"/>
        <v>0.12639532470703124</v>
      </c>
      <c r="K234" s="9">
        <f t="shared" si="107"/>
        <v>0.12527404785156249</v>
      </c>
      <c r="L234" s="9">
        <f t="shared" si="108"/>
        <v>0.30199568209838867</v>
      </c>
      <c r="N234" s="11">
        <f t="shared" si="109"/>
        <v>2.4215333861934245E-3</v>
      </c>
      <c r="O234" s="11">
        <f t="shared" si="110"/>
        <v>2.2213242653251028E-3</v>
      </c>
      <c r="P234" s="10">
        <f t="shared" si="111"/>
        <v>4.6428576515185269E-3</v>
      </c>
      <c r="R234" s="9">
        <f t="shared" si="112"/>
        <v>90.092265930175785</v>
      </c>
      <c r="S234" s="9">
        <f t="shared" si="113"/>
        <v>6.6286845611572272</v>
      </c>
      <c r="T234" s="9">
        <f t="shared" si="114"/>
        <v>355.92473144531249</v>
      </c>
      <c r="U234" s="9">
        <f t="shared" si="115"/>
        <v>384.56235351562503</v>
      </c>
      <c r="V234" s="9">
        <f t="shared" si="116"/>
        <v>837.20803545227045</v>
      </c>
    </row>
    <row r="235" spans="1:22" x14ac:dyDescent="0.55000000000000004">
      <c r="B235">
        <v>45</v>
      </c>
      <c r="C235">
        <v>3596067</v>
      </c>
      <c r="D235">
        <v>84866949</v>
      </c>
      <c r="E235">
        <v>250559</v>
      </c>
      <c r="F235">
        <v>329634</v>
      </c>
      <c r="G235">
        <v>45</v>
      </c>
      <c r="H235" s="9">
        <f t="shared" si="104"/>
        <v>4.2651251220703124E-2</v>
      </c>
      <c r="I235" s="9">
        <f t="shared" si="105"/>
        <v>3.1576958923339843E-3</v>
      </c>
      <c r="J235" s="9">
        <f t="shared" si="106"/>
        <v>1.0089111328125001E-2</v>
      </c>
      <c r="K235" s="9">
        <f t="shared" si="107"/>
        <v>7.0494262695312504E-2</v>
      </c>
      <c r="L235" s="9">
        <f t="shared" si="108"/>
        <v>0.12639232113647461</v>
      </c>
      <c r="N235" s="11">
        <f t="shared" si="109"/>
        <v>1.9328580062488281E-4</v>
      </c>
      <c r="O235" s="11">
        <f t="shared" si="110"/>
        <v>1.2499487538304922E-3</v>
      </c>
      <c r="P235" s="10">
        <f t="shared" si="111"/>
        <v>1.4432345544553751E-3</v>
      </c>
      <c r="R235" s="9">
        <f t="shared" si="112"/>
        <v>102.88764129638673</v>
      </c>
      <c r="S235" s="9">
        <f t="shared" si="113"/>
        <v>7.5759933288574226</v>
      </c>
      <c r="T235" s="9">
        <f t="shared" si="114"/>
        <v>358.95146484374999</v>
      </c>
      <c r="U235" s="9">
        <f t="shared" si="115"/>
        <v>387.83261718750003</v>
      </c>
      <c r="V235" s="9">
        <f t="shared" si="116"/>
        <v>857.24771665649416</v>
      </c>
    </row>
    <row r="236" spans="1:22" x14ac:dyDescent="0.55000000000000004">
      <c r="B236">
        <v>50</v>
      </c>
      <c r="C236">
        <v>4117861</v>
      </c>
      <c r="D236">
        <v>94174894</v>
      </c>
      <c r="E236">
        <v>284647</v>
      </c>
      <c r="F236">
        <v>360359</v>
      </c>
      <c r="G236">
        <v>50</v>
      </c>
      <c r="H236" s="9">
        <f t="shared" si="104"/>
        <v>5.2548834228515633E-2</v>
      </c>
      <c r="I236" s="9">
        <f t="shared" si="105"/>
        <v>3.1246153259277347E-3</v>
      </c>
      <c r="J236" s="9">
        <f t="shared" si="106"/>
        <v>0.18100927734375</v>
      </c>
      <c r="K236" s="9">
        <f t="shared" si="107"/>
        <v>0.17627868652343751</v>
      </c>
      <c r="L236" s="9">
        <f t="shared" si="108"/>
        <v>0.41296141342163084</v>
      </c>
      <c r="N236" s="11">
        <f t="shared" si="109"/>
        <v>3.4678438562814333E-3</v>
      </c>
      <c r="O236" s="11">
        <f t="shared" si="110"/>
        <v>3.1257188008755881E-3</v>
      </c>
      <c r="P236" s="10">
        <f t="shared" si="111"/>
        <v>6.5935626571570214E-3</v>
      </c>
      <c r="R236" s="9">
        <f t="shared" si="112"/>
        <v>118.65229156494142</v>
      </c>
      <c r="S236" s="9">
        <f t="shared" si="113"/>
        <v>8.5133779266357426</v>
      </c>
      <c r="T236" s="9">
        <f t="shared" si="114"/>
        <v>413.25424804687498</v>
      </c>
      <c r="U236" s="9">
        <f t="shared" si="115"/>
        <v>446.50458984374995</v>
      </c>
      <c r="V236" s="9">
        <f t="shared" si="116"/>
        <v>986.92450738220214</v>
      </c>
    </row>
    <row r="237" spans="1:22" x14ac:dyDescent="0.55000000000000004">
      <c r="B237">
        <v>55</v>
      </c>
      <c r="C237">
        <v>4581048</v>
      </c>
      <c r="D237">
        <v>103541470</v>
      </c>
      <c r="E237">
        <v>286579</v>
      </c>
      <c r="F237">
        <v>373003</v>
      </c>
      <c r="G237">
        <v>55</v>
      </c>
      <c r="H237" s="9">
        <f t="shared" si="104"/>
        <v>4.6646640014648445E-2</v>
      </c>
      <c r="I237" s="9">
        <f t="shared" si="105"/>
        <v>3.1442973632812505E-3</v>
      </c>
      <c r="J237" s="9">
        <f t="shared" si="106"/>
        <v>1.0259033203124998E-2</v>
      </c>
      <c r="K237" s="9">
        <f t="shared" si="107"/>
        <v>7.2542480468750004E-2</v>
      </c>
      <c r="L237" s="9">
        <f t="shared" si="108"/>
        <v>0.13259245104980469</v>
      </c>
      <c r="N237" s="11">
        <f t="shared" si="109"/>
        <v>1.9654593910351653E-4</v>
      </c>
      <c r="O237" s="11">
        <f t="shared" si="110"/>
        <v>1.28629754349113E-3</v>
      </c>
      <c r="P237" s="10">
        <f t="shared" si="111"/>
        <v>1.4828434825946465E-3</v>
      </c>
      <c r="R237" s="9">
        <f t="shared" si="112"/>
        <v>132.64628356933594</v>
      </c>
      <c r="S237" s="9">
        <f t="shared" si="113"/>
        <v>9.4566671356201191</v>
      </c>
      <c r="T237" s="9">
        <f t="shared" si="114"/>
        <v>416.33195800781243</v>
      </c>
      <c r="U237" s="9">
        <f t="shared" si="115"/>
        <v>449.82993164062503</v>
      </c>
      <c r="V237" s="9">
        <f t="shared" si="116"/>
        <v>1008.2648403533935</v>
      </c>
    </row>
    <row r="238" spans="1:22" x14ac:dyDescent="0.55000000000000004">
      <c r="B238">
        <v>60</v>
      </c>
      <c r="C238">
        <v>5201944</v>
      </c>
      <c r="D238">
        <v>112750207</v>
      </c>
      <c r="E238">
        <v>369288</v>
      </c>
      <c r="F238">
        <v>426192</v>
      </c>
      <c r="G238">
        <v>60</v>
      </c>
      <c r="H238" s="9">
        <f t="shared" si="104"/>
        <v>6.2529199218749998E-2</v>
      </c>
      <c r="I238" s="9">
        <f t="shared" si="105"/>
        <v>3.09131185913086E-3</v>
      </c>
      <c r="J238" s="9">
        <f t="shared" si="106"/>
        <v>0.43918963623046875</v>
      </c>
      <c r="K238" s="9">
        <f t="shared" si="107"/>
        <v>0.30516149902343753</v>
      </c>
      <c r="L238" s="9">
        <f t="shared" si="108"/>
        <v>0.8099716463317872</v>
      </c>
      <c r="N238" s="11">
        <f t="shared" si="109"/>
        <v>8.4142510712251414E-3</v>
      </c>
      <c r="O238" s="11">
        <f t="shared" si="110"/>
        <v>5.4110870670349542E-3</v>
      </c>
      <c r="P238" s="10">
        <f t="shared" si="111"/>
        <v>1.3825338138260096E-2</v>
      </c>
      <c r="R238" s="9">
        <f t="shared" si="112"/>
        <v>151.40504333496094</v>
      </c>
      <c r="S238" s="9">
        <f t="shared" si="113"/>
        <v>10.384060693359375</v>
      </c>
      <c r="T238" s="9">
        <f t="shared" si="114"/>
        <v>548.08884887695308</v>
      </c>
      <c r="U238" s="9">
        <f t="shared" si="115"/>
        <v>592.18795166015627</v>
      </c>
      <c r="V238" s="9">
        <f t="shared" si="116"/>
        <v>1302.0659045654297</v>
      </c>
    </row>
    <row r="239" spans="1:22" x14ac:dyDescent="0.55000000000000004">
      <c r="B239">
        <v>65</v>
      </c>
      <c r="C239">
        <v>5759147</v>
      </c>
      <c r="D239">
        <v>122023076</v>
      </c>
      <c r="E239">
        <v>381235</v>
      </c>
      <c r="F239">
        <v>461664</v>
      </c>
      <c r="G239">
        <v>65</v>
      </c>
      <c r="H239" s="9">
        <f t="shared" si="104"/>
        <v>5.6114804077148445E-2</v>
      </c>
      <c r="I239" s="9">
        <f t="shared" si="105"/>
        <v>3.1128405456542969E-3</v>
      </c>
      <c r="J239" s="9">
        <f t="shared" si="106"/>
        <v>6.3439270019531244E-2</v>
      </c>
      <c r="K239" s="9">
        <f t="shared" si="107"/>
        <v>0.203513671875</v>
      </c>
      <c r="L239" s="9">
        <f t="shared" si="108"/>
        <v>0.32618058651733395</v>
      </c>
      <c r="N239" s="11">
        <f t="shared" si="109"/>
        <v>1.215352237501414E-3</v>
      </c>
      <c r="O239" s="11">
        <f t="shared" si="110"/>
        <v>3.6085188389261033E-3</v>
      </c>
      <c r="P239" s="10">
        <f t="shared" si="111"/>
        <v>4.8238710764275175E-3</v>
      </c>
      <c r="R239" s="9">
        <f t="shared" si="112"/>
        <v>168.23948455810546</v>
      </c>
      <c r="S239" s="9">
        <f t="shared" si="113"/>
        <v>11.317912857055665</v>
      </c>
      <c r="T239" s="9">
        <f t="shared" si="114"/>
        <v>567.12062988281241</v>
      </c>
      <c r="U239" s="9">
        <f t="shared" si="115"/>
        <v>612.75102539062505</v>
      </c>
      <c r="V239" s="9">
        <f t="shared" si="116"/>
        <v>1359.4290526885986</v>
      </c>
    </row>
    <row r="240" spans="1:22" x14ac:dyDescent="0.55000000000000004">
      <c r="B240">
        <v>70</v>
      </c>
      <c r="C240">
        <v>6328178</v>
      </c>
      <c r="D240">
        <v>131284034</v>
      </c>
      <c r="E240">
        <v>392599</v>
      </c>
      <c r="F240">
        <v>502443</v>
      </c>
      <c r="G240">
        <v>70</v>
      </c>
      <c r="H240" s="9">
        <f t="shared" si="104"/>
        <v>5.7305978393554696E-2</v>
      </c>
      <c r="I240" s="9">
        <f t="shared" si="105"/>
        <v>3.108842102050782E-3</v>
      </c>
      <c r="J240" s="9">
        <f t="shared" si="106"/>
        <v>6.0343505859374993E-2</v>
      </c>
      <c r="K240" s="9">
        <f t="shared" si="107"/>
        <v>0.23396154785156251</v>
      </c>
      <c r="L240" s="9">
        <f t="shared" si="108"/>
        <v>0.354719874206543</v>
      </c>
      <c r="N240" s="11">
        <f t="shared" si="109"/>
        <v>1.1560541929395852E-3</v>
      </c>
      <c r="O240" s="11">
        <f t="shared" si="110"/>
        <v>4.1484278364909664E-3</v>
      </c>
      <c r="P240" s="10">
        <f t="shared" si="111"/>
        <v>5.3044820294305519E-3</v>
      </c>
      <c r="R240" s="9">
        <f t="shared" si="112"/>
        <v>185.43127807617188</v>
      </c>
      <c r="S240" s="9">
        <f t="shared" si="113"/>
        <v>12.250565487670899</v>
      </c>
      <c r="T240" s="9">
        <f t="shared" si="114"/>
        <v>585.22368164062493</v>
      </c>
      <c r="U240" s="9">
        <f t="shared" si="115"/>
        <v>632.31064453125009</v>
      </c>
      <c r="V240" s="9">
        <f t="shared" si="116"/>
        <v>1415.2161697357178</v>
      </c>
    </row>
    <row r="241" spans="1:22" x14ac:dyDescent="0.55000000000000004">
      <c r="B241">
        <v>75</v>
      </c>
      <c r="C241">
        <v>6916581</v>
      </c>
      <c r="D241">
        <v>140525478</v>
      </c>
      <c r="E241">
        <v>414724</v>
      </c>
      <c r="F241">
        <v>550631</v>
      </c>
      <c r="G241">
        <v>75</v>
      </c>
      <c r="H241" s="9">
        <f t="shared" si="104"/>
        <v>5.9256893920898446E-2</v>
      </c>
      <c r="I241" s="9">
        <f t="shared" si="105"/>
        <v>3.1022913818359375E-3</v>
      </c>
      <c r="J241" s="9">
        <f t="shared" si="106"/>
        <v>0.11748504638671872</v>
      </c>
      <c r="K241" s="9">
        <f t="shared" si="107"/>
        <v>0.27646923828125003</v>
      </c>
      <c r="L241" s="9">
        <f t="shared" si="108"/>
        <v>0.4563134699707031</v>
      </c>
      <c r="N241" s="11">
        <f t="shared" si="109"/>
        <v>2.2507980032649543E-3</v>
      </c>
      <c r="O241" s="11">
        <f t="shared" si="110"/>
        <v>4.9022126183652709E-3</v>
      </c>
      <c r="P241" s="10">
        <f t="shared" si="111"/>
        <v>7.1530106216302252E-3</v>
      </c>
      <c r="R241" s="9">
        <f t="shared" si="112"/>
        <v>203.20834625244143</v>
      </c>
      <c r="S241" s="9">
        <f t="shared" si="113"/>
        <v>13.181252902221681</v>
      </c>
      <c r="T241" s="9">
        <f t="shared" si="114"/>
        <v>620.46919555664056</v>
      </c>
      <c r="U241" s="9">
        <f t="shared" si="115"/>
        <v>670.39200439453134</v>
      </c>
      <c r="V241" s="9">
        <f t="shared" si="116"/>
        <v>1507.2507991058351</v>
      </c>
    </row>
    <row r="242" spans="1:22" x14ac:dyDescent="0.55000000000000004">
      <c r="B242">
        <v>80</v>
      </c>
      <c r="C242">
        <v>7521488</v>
      </c>
      <c r="D242">
        <v>149750071</v>
      </c>
      <c r="E242">
        <v>437561</v>
      </c>
      <c r="F242">
        <v>598863</v>
      </c>
      <c r="G242">
        <v>80</v>
      </c>
      <c r="H242" s="9">
        <f t="shared" si="104"/>
        <v>6.0918978881835929E-2</v>
      </c>
      <c r="I242" s="9">
        <f t="shared" si="105"/>
        <v>3.0966346130371094E-3</v>
      </c>
      <c r="J242" s="9">
        <f t="shared" si="106"/>
        <v>0.12126580810546873</v>
      </c>
      <c r="K242" s="9">
        <f t="shared" si="107"/>
        <v>0.2767216796875</v>
      </c>
      <c r="L242" s="9">
        <f t="shared" si="108"/>
        <v>0.46200310128784178</v>
      </c>
      <c r="N242" s="11">
        <f t="shared" si="109"/>
        <v>2.323312477745562E-3</v>
      </c>
      <c r="O242" s="11">
        <f t="shared" si="110"/>
        <v>4.9068619970496974E-3</v>
      </c>
      <c r="P242" s="10">
        <f t="shared" si="111"/>
        <v>7.2301744747952593E-3</v>
      </c>
      <c r="R242" s="9">
        <f t="shared" si="112"/>
        <v>221.48403991699223</v>
      </c>
      <c r="S242" s="9">
        <f t="shared" si="113"/>
        <v>14.110243286132812</v>
      </c>
      <c r="T242" s="9">
        <f t="shared" si="114"/>
        <v>656.84893798828114</v>
      </c>
      <c r="U242" s="9">
        <f t="shared" si="115"/>
        <v>709.6988525390625</v>
      </c>
      <c r="V242" s="9">
        <f t="shared" si="116"/>
        <v>1602.1420737304686</v>
      </c>
    </row>
    <row r="243" spans="1:22" x14ac:dyDescent="0.55000000000000004">
      <c r="B243">
        <v>85</v>
      </c>
      <c r="C243">
        <v>8101535</v>
      </c>
      <c r="D243">
        <v>159000009</v>
      </c>
      <c r="E243">
        <v>454580</v>
      </c>
      <c r="F243">
        <v>641769</v>
      </c>
      <c r="G243">
        <v>85</v>
      </c>
      <c r="H243" s="9">
        <f t="shared" si="104"/>
        <v>5.8415377807617193E-2</v>
      </c>
      <c r="I243" s="9">
        <f t="shared" si="105"/>
        <v>3.1051427612304688E-3</v>
      </c>
      <c r="J243" s="9">
        <f t="shared" si="106"/>
        <v>9.0371887207031237E-2</v>
      </c>
      <c r="K243" s="9">
        <f t="shared" si="107"/>
        <v>0.24616479492187501</v>
      </c>
      <c r="L243" s="9">
        <f t="shared" si="108"/>
        <v>0.39805720269775391</v>
      </c>
      <c r="N243" s="11">
        <f t="shared" si="109"/>
        <v>1.731335297052844E-3</v>
      </c>
      <c r="O243" s="11">
        <f t="shared" si="110"/>
        <v>4.3648082881103077E-3</v>
      </c>
      <c r="P243" s="10">
        <f t="shared" si="111"/>
        <v>6.0961435851631515E-3</v>
      </c>
      <c r="R243" s="9">
        <f t="shared" si="112"/>
        <v>239.00865325927737</v>
      </c>
      <c r="S243" s="9">
        <f t="shared" si="113"/>
        <v>15.041786114501955</v>
      </c>
      <c r="T243" s="9">
        <f t="shared" si="114"/>
        <v>683.96050415039053</v>
      </c>
      <c r="U243" s="9">
        <f t="shared" si="115"/>
        <v>738.9918090820313</v>
      </c>
      <c r="V243" s="9">
        <f t="shared" si="116"/>
        <v>1677.0027526062013</v>
      </c>
    </row>
    <row r="244" spans="1:22" x14ac:dyDescent="0.55000000000000004">
      <c r="B244">
        <v>90</v>
      </c>
      <c r="C244">
        <v>8701645</v>
      </c>
      <c r="D244">
        <v>168227695</v>
      </c>
      <c r="E244">
        <v>469580</v>
      </c>
      <c r="F244">
        <v>681078</v>
      </c>
      <c r="G244">
        <v>90</v>
      </c>
      <c r="H244" s="9">
        <f t="shared" si="104"/>
        <v>6.0435882568359377E-2</v>
      </c>
      <c r="I244" s="9">
        <f t="shared" si="105"/>
        <v>3.0976729125976568E-3</v>
      </c>
      <c r="J244" s="9">
        <f t="shared" si="106"/>
        <v>7.9650878906249986E-2</v>
      </c>
      <c r="K244" s="9">
        <f t="shared" si="107"/>
        <v>0.22552770996093752</v>
      </c>
      <c r="L244" s="9">
        <f t="shared" si="108"/>
        <v>0.36871214434814453</v>
      </c>
      <c r="N244" s="11">
        <f t="shared" si="109"/>
        <v>1.5262832073437422E-3</v>
      </c>
      <c r="O244" s="11">
        <f t="shared" si="110"/>
        <v>3.9997777731650107E-3</v>
      </c>
      <c r="P244" s="10">
        <f t="shared" si="111"/>
        <v>5.5260609805087534E-3</v>
      </c>
      <c r="R244" s="9">
        <f t="shared" si="112"/>
        <v>257.13941802978513</v>
      </c>
      <c r="S244" s="9">
        <f t="shared" si="113"/>
        <v>15.971087988281251</v>
      </c>
      <c r="T244" s="9">
        <f t="shared" si="114"/>
        <v>707.85576782226553</v>
      </c>
      <c r="U244" s="9">
        <f t="shared" si="115"/>
        <v>764.8096801757813</v>
      </c>
      <c r="V244" s="9">
        <f t="shared" si="116"/>
        <v>1745.7759540161132</v>
      </c>
    </row>
    <row r="245" spans="1:22" x14ac:dyDescent="0.55000000000000004">
      <c r="B245">
        <v>95</v>
      </c>
      <c r="C245">
        <v>9327983</v>
      </c>
      <c r="D245">
        <v>177430993</v>
      </c>
      <c r="E245">
        <v>494832</v>
      </c>
      <c r="F245">
        <v>725134</v>
      </c>
      <c r="G245">
        <v>95</v>
      </c>
      <c r="H245" s="9">
        <f t="shared" si="104"/>
        <v>6.3077252197265621E-2</v>
      </c>
      <c r="I245" s="9">
        <f t="shared" si="105"/>
        <v>3.0894860229492187E-3</v>
      </c>
      <c r="J245" s="9">
        <f t="shared" si="106"/>
        <v>0.134089599609375</v>
      </c>
      <c r="K245" s="9">
        <f t="shared" si="107"/>
        <v>0.25276269531250001</v>
      </c>
      <c r="L245" s="9">
        <f t="shared" si="108"/>
        <v>0.45301903314208986</v>
      </c>
      <c r="N245" s="11">
        <f t="shared" si="109"/>
        <v>2.5689659311901275E-3</v>
      </c>
      <c r="O245" s="11">
        <f t="shared" si="110"/>
        <v>4.4819564020478478E-3</v>
      </c>
      <c r="P245" s="10">
        <f t="shared" si="111"/>
        <v>7.0509223332379748E-3</v>
      </c>
      <c r="R245" s="9">
        <f t="shared" si="112"/>
        <v>276.06259368896485</v>
      </c>
      <c r="S245" s="9">
        <f t="shared" si="113"/>
        <v>16.897933795166015</v>
      </c>
      <c r="T245" s="9">
        <f t="shared" si="114"/>
        <v>748.0826477050781</v>
      </c>
      <c r="U245" s="9">
        <f t="shared" si="115"/>
        <v>808.27320556640632</v>
      </c>
      <c r="V245" s="9">
        <f t="shared" si="116"/>
        <v>1849.3163807556152</v>
      </c>
    </row>
    <row r="246" spans="1:22" x14ac:dyDescent="0.55000000000000004">
      <c r="B246">
        <v>100</v>
      </c>
      <c r="C246">
        <v>9929623</v>
      </c>
      <c r="D246">
        <v>186659027</v>
      </c>
      <c r="E246">
        <v>506329</v>
      </c>
      <c r="F246">
        <v>776410</v>
      </c>
      <c r="G246">
        <v>100</v>
      </c>
      <c r="H246" s="9">
        <f t="shared" si="104"/>
        <v>6.0589965820312508E-2</v>
      </c>
      <c r="I246" s="9">
        <f t="shared" si="105"/>
        <v>3.0977897338867189E-3</v>
      </c>
      <c r="J246" s="9">
        <f t="shared" si="106"/>
        <v>6.1049743652343738E-2</v>
      </c>
      <c r="K246" s="9">
        <f t="shared" si="107"/>
        <v>0.29418603515625003</v>
      </c>
      <c r="L246" s="9">
        <f t="shared" si="108"/>
        <v>0.418923534362793</v>
      </c>
      <c r="N246" s="11">
        <f t="shared" si="109"/>
        <v>1.1696216985425966E-3</v>
      </c>
      <c r="O246" s="11">
        <f t="shared" si="110"/>
        <v>5.2164497011803236E-3</v>
      </c>
      <c r="P246" s="10">
        <f t="shared" si="111"/>
        <v>6.3860713997229198E-3</v>
      </c>
      <c r="R246" s="9">
        <f t="shared" si="112"/>
        <v>294.23958343505859</v>
      </c>
      <c r="S246" s="9">
        <f t="shared" si="113"/>
        <v>17.827270715332034</v>
      </c>
      <c r="T246" s="9">
        <f t="shared" si="114"/>
        <v>766.39757080078118</v>
      </c>
      <c r="U246" s="9">
        <f t="shared" si="115"/>
        <v>828.06174316406259</v>
      </c>
      <c r="V246" s="9">
        <f t="shared" si="116"/>
        <v>1906.5261681152344</v>
      </c>
    </row>
    <row r="247" spans="1:22" x14ac:dyDescent="0.55000000000000004">
      <c r="B247">
        <v>105</v>
      </c>
      <c r="C247">
        <v>10521902</v>
      </c>
      <c r="D247">
        <v>195896441</v>
      </c>
      <c r="E247">
        <v>524379</v>
      </c>
      <c r="F247">
        <v>824447</v>
      </c>
      <c r="G247">
        <v>105</v>
      </c>
      <c r="H247" s="9">
        <f t="shared" si="104"/>
        <v>5.9647238159179682E-2</v>
      </c>
      <c r="I247" s="9">
        <f t="shared" si="105"/>
        <v>3.1009385375976566E-3</v>
      </c>
      <c r="J247" s="9">
        <f t="shared" si="106"/>
        <v>9.5846557617187494E-2</v>
      </c>
      <c r="K247" s="9">
        <f t="shared" si="107"/>
        <v>0.2756029052734375</v>
      </c>
      <c r="L247" s="9">
        <f t="shared" si="108"/>
        <v>0.43419763958740232</v>
      </c>
      <c r="N247" s="11">
        <f t="shared" si="109"/>
        <v>1.8362730148337289E-3</v>
      </c>
      <c r="O247" s="11">
        <f t="shared" si="110"/>
        <v>4.8869278013056973E-3</v>
      </c>
      <c r="P247" s="10">
        <f t="shared" si="111"/>
        <v>6.7232008161394264E-3</v>
      </c>
      <c r="R247" s="9">
        <f t="shared" si="112"/>
        <v>312.13375488281247</v>
      </c>
      <c r="S247" s="9">
        <f t="shared" si="113"/>
        <v>18.757552276611328</v>
      </c>
      <c r="T247" s="9">
        <f t="shared" si="114"/>
        <v>795.15153808593743</v>
      </c>
      <c r="U247" s="9">
        <f t="shared" si="115"/>
        <v>859.12924804687509</v>
      </c>
      <c r="V247" s="9">
        <f t="shared" si="116"/>
        <v>1985.1720932922362</v>
      </c>
    </row>
    <row r="248" spans="1:22" x14ac:dyDescent="0.55000000000000004">
      <c r="B248">
        <v>110</v>
      </c>
      <c r="C248">
        <v>11135738</v>
      </c>
      <c r="D248">
        <v>205112315</v>
      </c>
      <c r="E248">
        <v>541316</v>
      </c>
      <c r="F248">
        <v>874017</v>
      </c>
      <c r="G248">
        <v>110</v>
      </c>
      <c r="H248" s="9">
        <f t="shared" si="104"/>
        <v>6.1818200683593755E-2</v>
      </c>
      <c r="I248" s="9">
        <f t="shared" si="105"/>
        <v>3.093707702636719E-3</v>
      </c>
      <c r="J248" s="9">
        <f t="shared" si="106"/>
        <v>8.9936462402343736E-2</v>
      </c>
      <c r="K248" s="9">
        <f t="shared" si="107"/>
        <v>0.284398193359375</v>
      </c>
      <c r="L248" s="9">
        <f t="shared" si="108"/>
        <v>0.43924656414794921</v>
      </c>
      <c r="N248" s="11">
        <f t="shared" si="109"/>
        <v>1.7230416767127412E-3</v>
      </c>
      <c r="O248" s="11">
        <f t="shared" si="110"/>
        <v>5.0428751204257298E-3</v>
      </c>
      <c r="P248" s="10">
        <f t="shared" si="111"/>
        <v>6.765916797138471E-3</v>
      </c>
      <c r="R248" s="9">
        <f t="shared" si="112"/>
        <v>330.67921508789067</v>
      </c>
      <c r="S248" s="9">
        <f t="shared" si="113"/>
        <v>19.685664587402343</v>
      </c>
      <c r="T248" s="9">
        <f t="shared" si="114"/>
        <v>822.13247680664063</v>
      </c>
      <c r="U248" s="9">
        <f t="shared" si="115"/>
        <v>888.28106689453125</v>
      </c>
      <c r="V248" s="9">
        <f t="shared" si="116"/>
        <v>2060.7784233764651</v>
      </c>
    </row>
    <row r="249" spans="1:22" x14ac:dyDescent="0.55000000000000004">
      <c r="B249">
        <v>115</v>
      </c>
      <c r="C249">
        <v>11719962</v>
      </c>
      <c r="D249">
        <v>214355990</v>
      </c>
      <c r="E249">
        <v>554473</v>
      </c>
      <c r="F249">
        <v>925674</v>
      </c>
      <c r="G249">
        <v>115</v>
      </c>
      <c r="H249" s="9">
        <f t="shared" si="104"/>
        <v>5.8836035156250001E-2</v>
      </c>
      <c r="I249" s="9">
        <f>(D249-D248)*0.0011*3/32768/300</f>
        <v>3.1030403137207035E-3</v>
      </c>
      <c r="J249" s="9">
        <f>(E249-E248)*17.4*3/32768/300</f>
        <v>6.9864440917968743E-2</v>
      </c>
      <c r="K249" s="9">
        <f t="shared" si="107"/>
        <v>0.29637194824218754</v>
      </c>
      <c r="L249" s="9">
        <f t="shared" si="108"/>
        <v>0.42817546463012701</v>
      </c>
      <c r="N249" s="11">
        <f t="shared" si="109"/>
        <v>1.3387398466345654E-3</v>
      </c>
      <c r="O249" s="11">
        <f t="shared" si="110"/>
        <v>5.2561590223912553E-3</v>
      </c>
      <c r="P249" s="10">
        <f t="shared" si="111"/>
        <v>6.594898869025821E-3</v>
      </c>
      <c r="R249" s="9">
        <f t="shared" si="112"/>
        <v>348.33002563476566</v>
      </c>
      <c r="S249" s="9">
        <f t="shared" si="113"/>
        <v>20.616576681518556</v>
      </c>
      <c r="T249" s="9">
        <f t="shared" si="114"/>
        <v>843.0918090820312</v>
      </c>
      <c r="U249" s="9">
        <f t="shared" si="115"/>
        <v>910.92678222656241</v>
      </c>
      <c r="V249" s="9">
        <f t="shared" si="116"/>
        <v>2122.9651936248779</v>
      </c>
    </row>
    <row r="250" spans="1:22" x14ac:dyDescent="0.55000000000000004">
      <c r="L250" s="8">
        <f>AVERAGE(L228:L249)</f>
        <v>0.39992730335166243</v>
      </c>
    </row>
    <row r="253" spans="1:22" s="7" customFormat="1" x14ac:dyDescent="0.55000000000000004">
      <c r="A253" s="15"/>
      <c r="C253" s="19" t="s">
        <v>1328</v>
      </c>
      <c r="D253" s="19"/>
      <c r="E253" s="19"/>
      <c r="F253" s="19"/>
      <c r="H253" s="20"/>
      <c r="I253" s="20"/>
      <c r="J253" s="20"/>
      <c r="K253" s="20"/>
      <c r="L253" s="21"/>
      <c r="N253" s="22"/>
      <c r="O253" s="23"/>
      <c r="P253" s="23"/>
      <c r="R253" s="24"/>
      <c r="S253" s="24"/>
      <c r="T253" s="24"/>
      <c r="U253" s="24"/>
      <c r="V253" s="16"/>
    </row>
    <row r="254" spans="1:22" s="7" customFormat="1" x14ac:dyDescent="0.55000000000000004">
      <c r="A254" s="15"/>
      <c r="C254" s="7" t="s">
        <v>1327</v>
      </c>
      <c r="D254" s="7" t="s">
        <v>1326</v>
      </c>
      <c r="E254" s="7" t="s">
        <v>1325</v>
      </c>
      <c r="F254" s="7" t="s">
        <v>1324</v>
      </c>
      <c r="H254" s="20" t="s">
        <v>1323</v>
      </c>
      <c r="I254" s="20"/>
      <c r="J254" s="20"/>
      <c r="K254" s="20"/>
      <c r="L254" s="21"/>
      <c r="N254" s="22" t="s">
        <v>1322</v>
      </c>
      <c r="O254" s="23"/>
      <c r="P254" s="23"/>
      <c r="R254" s="25" t="s">
        <v>1321</v>
      </c>
      <c r="S254" s="26"/>
      <c r="T254" s="26"/>
      <c r="U254" s="26"/>
      <c r="V254" s="14"/>
    </row>
    <row r="255" spans="1:22" ht="15.75" customHeight="1" x14ac:dyDescent="0.55000000000000004">
      <c r="A255" s="27" t="s">
        <v>1335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1319</v>
      </c>
      <c r="H255" s="8" t="s">
        <v>1307</v>
      </c>
      <c r="I255" s="8" t="s">
        <v>1308</v>
      </c>
      <c r="J255" s="8" t="s">
        <v>1318</v>
      </c>
      <c r="K255" s="8" t="s">
        <v>1317</v>
      </c>
      <c r="L255" s="8" t="s">
        <v>1316</v>
      </c>
      <c r="M255" s="8" t="s">
        <v>1319</v>
      </c>
      <c r="N255" s="13" t="s">
        <v>1318</v>
      </c>
      <c r="O255" s="13" t="s">
        <v>1317</v>
      </c>
      <c r="P255" s="12" t="s">
        <v>1316</v>
      </c>
      <c r="Q255" s="8"/>
      <c r="R255" s="8" t="s">
        <v>1307</v>
      </c>
      <c r="S255" s="8" t="s">
        <v>1308</v>
      </c>
      <c r="T255" s="8" t="s">
        <v>1318</v>
      </c>
      <c r="U255" s="8" t="s">
        <v>1317</v>
      </c>
      <c r="V255" s="8" t="s">
        <v>1316</v>
      </c>
    </row>
    <row r="256" spans="1:22" x14ac:dyDescent="0.55000000000000004">
      <c r="A256" s="27"/>
      <c r="B256">
        <v>10</v>
      </c>
      <c r="C256">
        <v>645711</v>
      </c>
      <c r="D256">
        <v>19014148</v>
      </c>
      <c r="E256">
        <v>53926</v>
      </c>
      <c r="F256">
        <v>145134</v>
      </c>
      <c r="G256">
        <v>10</v>
      </c>
      <c r="H256" s="9">
        <f t="shared" ref="H256:H277" si="117">(C256-C255)*0.33*3/32768/300</f>
        <v>4.6174923706054694E-2</v>
      </c>
      <c r="I256" s="9">
        <f t="shared" ref="I256:I276" si="118">(D256-D255)*0.0011*3/327680/30</f>
        <v>3.1458422241210935E-3</v>
      </c>
      <c r="J256" s="9">
        <f t="shared" ref="J256:J276" si="119">(E256-E255)*17.4*3/327680/30</f>
        <v>0.16010888671875001</v>
      </c>
      <c r="K256" s="9">
        <f t="shared" ref="K256:K277" si="120">(F256-F255)*18.8*3/327680/30</f>
        <v>0.308885009765625</v>
      </c>
      <c r="L256" s="9">
        <f t="shared" ref="L256:L277" si="121">SUM(H256:K256)</f>
        <v>0.51831466241455082</v>
      </c>
      <c r="M256">
        <v>10</v>
      </c>
      <c r="N256" s="11">
        <f t="shared" ref="N256:N277" si="122">(E256-E255)/(C256-C255+D256-D255)</f>
        <v>3.0674444063851104E-3</v>
      </c>
      <c r="O256" s="11">
        <f t="shared" ref="O256:O277" si="123">(F256-F255)/(C256-C255+D256-D255)</f>
        <v>5.4770851668533294E-3</v>
      </c>
      <c r="P256" s="10">
        <f t="shared" ref="P256:P277" si="124">SUM(N256:O256)</f>
        <v>8.5445295732384397E-3</v>
      </c>
      <c r="Q256">
        <v>10</v>
      </c>
      <c r="R256" s="9">
        <f t="shared" ref="R256:R277" si="125">(C256-C$3)*0.33*3/32768</f>
        <v>13.750298767089843</v>
      </c>
      <c r="S256" s="9">
        <f t="shared" ref="S256:S277" si="126">(D256-D$3)*0.0011*3/32768</f>
        <v>0.94408893127441418</v>
      </c>
      <c r="T256" s="9">
        <f t="shared" ref="T256:T277" si="127">(E256-E$3)*17.4*3/32768</f>
        <v>45.711639404296868</v>
      </c>
      <c r="U256" s="9">
        <f t="shared" ref="U256:U277" si="128">(E256-E$3)*18.8*3/32768</f>
        <v>49.38958740234375</v>
      </c>
      <c r="V256" s="9">
        <f t="shared" ref="V256:V277" si="129">SUM(R256:U256)</f>
        <v>109.79561450500488</v>
      </c>
    </row>
    <row r="257" spans="1:22" x14ac:dyDescent="0.55000000000000004">
      <c r="A257" s="27"/>
      <c r="B257">
        <v>15</v>
      </c>
      <c r="C257">
        <v>1018114</v>
      </c>
      <c r="D257">
        <v>28471225</v>
      </c>
      <c r="E257">
        <v>58227</v>
      </c>
      <c r="F257">
        <v>159478</v>
      </c>
      <c r="G257">
        <v>15</v>
      </c>
      <c r="H257" s="9">
        <f t="shared" si="117"/>
        <v>3.750396423339844E-2</v>
      </c>
      <c r="I257" s="9">
        <f t="shared" si="118"/>
        <v>3.1746779479980471E-3</v>
      </c>
      <c r="J257" s="9">
        <f t="shared" si="119"/>
        <v>2.2838562011718747E-2</v>
      </c>
      <c r="K257" s="9">
        <f t="shared" si="120"/>
        <v>8.2295898437500001E-2</v>
      </c>
      <c r="L257" s="9">
        <f t="shared" si="121"/>
        <v>0.14581310263061525</v>
      </c>
      <c r="M257">
        <v>15</v>
      </c>
      <c r="N257" s="11">
        <f t="shared" si="122"/>
        <v>4.3756129520585016E-4</v>
      </c>
      <c r="O257" s="11">
        <f t="shared" si="123"/>
        <v>1.4592837057504568E-3</v>
      </c>
      <c r="P257" s="10">
        <f t="shared" si="124"/>
        <v>1.896845000956307E-3</v>
      </c>
      <c r="Q257">
        <v>15</v>
      </c>
      <c r="R257" s="9">
        <f t="shared" si="125"/>
        <v>25.001488037109379</v>
      </c>
      <c r="S257" s="9">
        <f t="shared" si="126"/>
        <v>1.8964923156738283</v>
      </c>
      <c r="T257" s="9">
        <f t="shared" si="127"/>
        <v>52.563208007812491</v>
      </c>
      <c r="U257" s="9">
        <f t="shared" si="128"/>
        <v>56.792431640625004</v>
      </c>
      <c r="V257" s="9">
        <f t="shared" si="129"/>
        <v>136.2536200012207</v>
      </c>
    </row>
    <row r="258" spans="1:22" x14ac:dyDescent="0.55000000000000004">
      <c r="A258" s="27"/>
      <c r="B258">
        <v>20</v>
      </c>
      <c r="C258">
        <v>1421554</v>
      </c>
      <c r="D258">
        <v>37895699</v>
      </c>
      <c r="E258">
        <v>99111</v>
      </c>
      <c r="F258">
        <v>189030</v>
      </c>
      <c r="G258">
        <v>20</v>
      </c>
      <c r="H258" s="9">
        <f t="shared" si="117"/>
        <v>4.0629638671875003E-2</v>
      </c>
      <c r="I258" s="9">
        <f t="shared" si="118"/>
        <v>3.1637333374023441E-3</v>
      </c>
      <c r="J258" s="9">
        <f t="shared" si="119"/>
        <v>0.21709643554687499</v>
      </c>
      <c r="K258" s="9">
        <f t="shared" si="120"/>
        <v>0.16954882812499997</v>
      </c>
      <c r="L258" s="9">
        <f t="shared" si="121"/>
        <v>0.43043863568115226</v>
      </c>
      <c r="M258">
        <v>20</v>
      </c>
      <c r="N258" s="11">
        <f t="shared" si="122"/>
        <v>4.159987561958723E-3</v>
      </c>
      <c r="O258" s="11">
        <f t="shared" si="123"/>
        <v>3.0069453192203351E-3</v>
      </c>
      <c r="P258" s="10">
        <f t="shared" si="124"/>
        <v>7.1669328811790577E-3</v>
      </c>
      <c r="Q258">
        <v>20</v>
      </c>
      <c r="R258" s="9">
        <f t="shared" si="125"/>
        <v>37.190379638671871</v>
      </c>
      <c r="S258" s="9">
        <f t="shared" si="126"/>
        <v>2.8456123168945311</v>
      </c>
      <c r="T258" s="9">
        <f t="shared" si="127"/>
        <v>117.692138671875</v>
      </c>
      <c r="U258" s="9">
        <f t="shared" si="128"/>
        <v>127.16162109375</v>
      </c>
      <c r="V258" s="9">
        <f t="shared" si="129"/>
        <v>284.88975172119137</v>
      </c>
    </row>
    <row r="259" spans="1:22" x14ac:dyDescent="0.55000000000000004">
      <c r="A259" s="27"/>
      <c r="B259">
        <v>25</v>
      </c>
      <c r="C259">
        <v>1758314</v>
      </c>
      <c r="D259">
        <v>47388199</v>
      </c>
      <c r="E259">
        <v>99111</v>
      </c>
      <c r="F259">
        <v>200054</v>
      </c>
      <c r="G259">
        <v>25</v>
      </c>
      <c r="H259" s="9">
        <f t="shared" si="117"/>
        <v>3.39144287109375E-2</v>
      </c>
      <c r="I259" s="9">
        <f t="shared" si="118"/>
        <v>3.1865692138671876E-3</v>
      </c>
      <c r="J259" s="9">
        <f t="shared" si="119"/>
        <v>0</v>
      </c>
      <c r="K259" s="9">
        <f t="shared" si="120"/>
        <v>6.3248046875000005E-2</v>
      </c>
      <c r="L259" s="9">
        <f t="shared" si="121"/>
        <v>0.10034904479980469</v>
      </c>
      <c r="M259">
        <v>25</v>
      </c>
      <c r="N259" s="11">
        <f t="shared" si="122"/>
        <v>0</v>
      </c>
      <c r="O259" s="11">
        <f t="shared" si="123"/>
        <v>1.1215493333170555E-3</v>
      </c>
      <c r="P259" s="10">
        <f t="shared" si="124"/>
        <v>1.1215493333170555E-3</v>
      </c>
      <c r="Q259">
        <v>25</v>
      </c>
      <c r="R259" s="9">
        <f t="shared" si="125"/>
        <v>47.364708251953132</v>
      </c>
      <c r="S259" s="9">
        <f t="shared" si="126"/>
        <v>3.8015830810546873</v>
      </c>
      <c r="T259" s="9">
        <f t="shared" si="127"/>
        <v>117.692138671875</v>
      </c>
      <c r="U259" s="9">
        <f t="shared" si="128"/>
        <v>127.16162109375</v>
      </c>
      <c r="V259" s="9">
        <f t="shared" si="129"/>
        <v>296.02005109863285</v>
      </c>
    </row>
    <row r="260" spans="1:22" x14ac:dyDescent="0.55000000000000004">
      <c r="A260" s="27"/>
      <c r="B260">
        <v>30</v>
      </c>
      <c r="C260">
        <v>2094854</v>
      </c>
      <c r="D260">
        <v>56881728</v>
      </c>
      <c r="E260">
        <v>99111</v>
      </c>
      <c r="F260">
        <v>211078</v>
      </c>
      <c r="G260">
        <v>30</v>
      </c>
      <c r="H260" s="9">
        <f t="shared" si="117"/>
        <v>3.3892272949218753E-2</v>
      </c>
      <c r="I260" s="9">
        <f t="shared" si="118"/>
        <v>3.1869146423339845E-3</v>
      </c>
      <c r="J260" s="9">
        <f t="shared" si="119"/>
        <v>0</v>
      </c>
      <c r="K260" s="9">
        <f t="shared" si="120"/>
        <v>6.3248046875000005E-2</v>
      </c>
      <c r="L260" s="9">
        <f t="shared" si="121"/>
        <v>0.10032723446655274</v>
      </c>
      <c r="M260">
        <v>30</v>
      </c>
      <c r="N260" s="11">
        <f t="shared" si="122"/>
        <v>0</v>
      </c>
      <c r="O260" s="11">
        <f t="shared" si="123"/>
        <v>1.1214570314816712E-3</v>
      </c>
      <c r="P260" s="10">
        <f t="shared" si="124"/>
        <v>1.1214570314816712E-3</v>
      </c>
      <c r="Q260">
        <v>30</v>
      </c>
      <c r="R260" s="9">
        <f t="shared" si="125"/>
        <v>57.532390136718746</v>
      </c>
      <c r="S260" s="9">
        <f t="shared" si="126"/>
        <v>4.7576574737548825</v>
      </c>
      <c r="T260" s="9">
        <f t="shared" si="127"/>
        <v>117.692138671875</v>
      </c>
      <c r="U260" s="9">
        <f t="shared" si="128"/>
        <v>127.16162109375</v>
      </c>
      <c r="V260" s="9">
        <f t="shared" si="129"/>
        <v>307.14380737609861</v>
      </c>
    </row>
    <row r="261" spans="1:22" x14ac:dyDescent="0.55000000000000004">
      <c r="B261">
        <v>35</v>
      </c>
      <c r="C261">
        <v>2634179</v>
      </c>
      <c r="D261">
        <v>66170339</v>
      </c>
      <c r="E261">
        <v>170706</v>
      </c>
      <c r="F261">
        <v>268609</v>
      </c>
      <c r="G261">
        <v>35</v>
      </c>
      <c r="H261" s="9">
        <f t="shared" si="117"/>
        <v>5.4314346313476564E-2</v>
      </c>
      <c r="I261" s="9">
        <f t="shared" si="118"/>
        <v>3.1181250305175787E-3</v>
      </c>
      <c r="J261" s="9">
        <f t="shared" si="119"/>
        <v>0.38017364501953127</v>
      </c>
      <c r="K261" s="9">
        <f t="shared" si="120"/>
        <v>0.33007287597656254</v>
      </c>
      <c r="L261" s="9">
        <f t="shared" si="121"/>
        <v>0.76767899234008796</v>
      </c>
      <c r="N261" s="11">
        <f t="shared" si="122"/>
        <v>7.2848459737629547E-3</v>
      </c>
      <c r="O261" s="11">
        <f t="shared" si="123"/>
        <v>5.853823223920058E-3</v>
      </c>
      <c r="P261" s="10">
        <f t="shared" si="124"/>
        <v>1.3138669197683013E-2</v>
      </c>
      <c r="R261" s="9">
        <f t="shared" si="125"/>
        <v>73.826694030761715</v>
      </c>
      <c r="S261" s="9">
        <f t="shared" si="126"/>
        <v>5.6930949829101571</v>
      </c>
      <c r="T261" s="9">
        <f t="shared" si="127"/>
        <v>231.74423217773438</v>
      </c>
      <c r="U261" s="9">
        <f t="shared" si="128"/>
        <v>250.39031982421875</v>
      </c>
      <c r="V261" s="9">
        <f t="shared" si="129"/>
        <v>561.65434101562505</v>
      </c>
    </row>
    <row r="262" spans="1:22" x14ac:dyDescent="0.55000000000000004">
      <c r="B262">
        <v>40</v>
      </c>
      <c r="C262">
        <v>3118515</v>
      </c>
      <c r="D262">
        <v>75515783</v>
      </c>
      <c r="E262">
        <v>204188</v>
      </c>
      <c r="F262">
        <v>307634</v>
      </c>
      <c r="G262">
        <v>40</v>
      </c>
      <c r="H262" s="9">
        <f t="shared" si="117"/>
        <v>4.8776513671875001E-2</v>
      </c>
      <c r="I262" s="9">
        <f t="shared" si="118"/>
        <v>3.1372034912109372E-3</v>
      </c>
      <c r="J262" s="9">
        <f t="shared" si="119"/>
        <v>0.17779138183593748</v>
      </c>
      <c r="K262" s="9">
        <f t="shared" si="120"/>
        <v>0.22389831542968749</v>
      </c>
      <c r="L262" s="9">
        <f t="shared" si="121"/>
        <v>0.45360341442871088</v>
      </c>
      <c r="N262" s="11">
        <f t="shared" si="122"/>
        <v>3.4061799958900402E-3</v>
      </c>
      <c r="O262" s="11">
        <f t="shared" si="123"/>
        <v>3.9700786792786821E-3</v>
      </c>
      <c r="P262" s="10">
        <f t="shared" si="124"/>
        <v>7.3762586751687223E-3</v>
      </c>
      <c r="R262" s="9">
        <f t="shared" si="125"/>
        <v>88.459648132324219</v>
      </c>
      <c r="S262" s="9">
        <f t="shared" si="126"/>
        <v>6.6342560302734377</v>
      </c>
      <c r="T262" s="9">
        <f t="shared" si="127"/>
        <v>285.08164672851558</v>
      </c>
      <c r="U262" s="9">
        <f t="shared" si="128"/>
        <v>308.01925048828127</v>
      </c>
      <c r="V262" s="9">
        <f t="shared" si="129"/>
        <v>688.19480137939445</v>
      </c>
    </row>
    <row r="263" spans="1:22" x14ac:dyDescent="0.55000000000000004">
      <c r="B263">
        <v>45</v>
      </c>
      <c r="C263">
        <v>3645191</v>
      </c>
      <c r="D263">
        <v>84819043</v>
      </c>
      <c r="E263">
        <v>226011</v>
      </c>
      <c r="F263">
        <v>338653</v>
      </c>
      <c r="G263">
        <v>45</v>
      </c>
      <c r="H263" s="9">
        <f t="shared" si="117"/>
        <v>5.3040490722656257E-2</v>
      </c>
      <c r="I263" s="9">
        <f t="shared" si="118"/>
        <v>3.1230426025390624E-3</v>
      </c>
      <c r="J263" s="9">
        <f t="shared" si="119"/>
        <v>0.11588140869140623</v>
      </c>
      <c r="K263" s="9">
        <f t="shared" si="120"/>
        <v>0.1779654541015625</v>
      </c>
      <c r="L263" s="9">
        <f t="shared" si="121"/>
        <v>0.35001039611816404</v>
      </c>
      <c r="N263" s="11">
        <f t="shared" si="122"/>
        <v>2.2200551458320785E-3</v>
      </c>
      <c r="O263" s="11">
        <f t="shared" si="123"/>
        <v>3.1555647971665329E-3</v>
      </c>
      <c r="P263" s="10">
        <f t="shared" si="124"/>
        <v>5.3756199429986114E-3</v>
      </c>
      <c r="R263" s="9">
        <f t="shared" si="125"/>
        <v>104.3717953491211</v>
      </c>
      <c r="S263" s="9">
        <f t="shared" si="126"/>
        <v>7.5711688110351556</v>
      </c>
      <c r="T263" s="9">
        <f t="shared" si="127"/>
        <v>319.84606933593744</v>
      </c>
      <c r="U263" s="9">
        <f t="shared" si="128"/>
        <v>345.580810546875</v>
      </c>
      <c r="V263" s="9">
        <f t="shared" si="129"/>
        <v>777.36984404296868</v>
      </c>
    </row>
    <row r="264" spans="1:22" x14ac:dyDescent="0.55000000000000004">
      <c r="B264">
        <v>50</v>
      </c>
      <c r="C264">
        <v>4197213</v>
      </c>
      <c r="D264">
        <v>94094888</v>
      </c>
      <c r="E264">
        <v>252448</v>
      </c>
      <c r="F264">
        <v>372653</v>
      </c>
      <c r="G264">
        <v>50</v>
      </c>
      <c r="H264" s="9">
        <f t="shared" si="117"/>
        <v>5.5593035888671878E-2</v>
      </c>
      <c r="I264" s="9">
        <f t="shared" si="118"/>
        <v>3.1138395690917969E-3</v>
      </c>
      <c r="J264" s="9">
        <f t="shared" si="119"/>
        <v>0.14038201904296874</v>
      </c>
      <c r="K264" s="9">
        <f t="shared" si="120"/>
        <v>0.195068359375</v>
      </c>
      <c r="L264" s="9">
        <f t="shared" si="121"/>
        <v>0.39415725387573242</v>
      </c>
      <c r="N264" s="11">
        <f t="shared" si="122"/>
        <v>2.6900038431533517E-3</v>
      </c>
      <c r="O264" s="11">
        <f t="shared" si="123"/>
        <v>3.4595502767792849E-3</v>
      </c>
      <c r="P264" s="10">
        <f t="shared" si="124"/>
        <v>6.1495541199326365E-3</v>
      </c>
      <c r="R264" s="9">
        <f t="shared" si="125"/>
        <v>121.04970611572267</v>
      </c>
      <c r="S264" s="9">
        <f t="shared" si="126"/>
        <v>8.5053206817626972</v>
      </c>
      <c r="T264" s="9">
        <f t="shared" si="127"/>
        <v>361.96067504882808</v>
      </c>
      <c r="U264" s="9">
        <f t="shared" si="128"/>
        <v>391.08394775390627</v>
      </c>
      <c r="V264" s="9">
        <f t="shared" si="129"/>
        <v>882.59964960021966</v>
      </c>
    </row>
    <row r="265" spans="1:22" x14ac:dyDescent="0.55000000000000004">
      <c r="B265">
        <v>55</v>
      </c>
      <c r="C265">
        <v>4757125</v>
      </c>
      <c r="D265">
        <v>103364671</v>
      </c>
      <c r="E265">
        <v>269613</v>
      </c>
      <c r="F265">
        <v>403393</v>
      </c>
      <c r="G265">
        <v>55</v>
      </c>
      <c r="H265" s="9">
        <f t="shared" si="117"/>
        <v>5.6387622070312511E-2</v>
      </c>
      <c r="I265" s="9">
        <f t="shared" si="118"/>
        <v>3.1118045959472661E-3</v>
      </c>
      <c r="J265" s="9">
        <f t="shared" si="119"/>
        <v>9.1147155761718751E-2</v>
      </c>
      <c r="K265" s="9">
        <f t="shared" si="120"/>
        <v>0.17636474609375</v>
      </c>
      <c r="L265" s="9">
        <f t="shared" si="121"/>
        <v>0.32701132852172854</v>
      </c>
      <c r="N265" s="11">
        <f t="shared" si="122"/>
        <v>1.7462393288906726E-3</v>
      </c>
      <c r="O265" s="11">
        <f t="shared" si="123"/>
        <v>3.1272587806641002E-3</v>
      </c>
      <c r="P265" s="10">
        <f t="shared" si="124"/>
        <v>4.8734981095547728E-3</v>
      </c>
      <c r="R265" s="9">
        <f t="shared" si="125"/>
        <v>137.96599273681642</v>
      </c>
      <c r="S265" s="9">
        <f t="shared" si="126"/>
        <v>9.4388620605468763</v>
      </c>
      <c r="T265" s="9">
        <f t="shared" si="127"/>
        <v>389.3048217773437</v>
      </c>
      <c r="U265" s="9">
        <f t="shared" si="128"/>
        <v>420.62819824218752</v>
      </c>
      <c r="V265" s="9">
        <f t="shared" si="129"/>
        <v>957.33787481689455</v>
      </c>
    </row>
    <row r="266" spans="1:22" x14ac:dyDescent="0.55000000000000004">
      <c r="B266">
        <v>60</v>
      </c>
      <c r="C266">
        <v>5305149</v>
      </c>
      <c r="D266">
        <v>112646485</v>
      </c>
      <c r="E266">
        <v>279136</v>
      </c>
      <c r="F266">
        <v>441818</v>
      </c>
      <c r="G266">
        <v>60</v>
      </c>
      <c r="H266" s="9">
        <f t="shared" si="117"/>
        <v>5.51904052734375E-2</v>
      </c>
      <c r="I266" s="9">
        <f t="shared" si="118"/>
        <v>3.1158433227539062E-3</v>
      </c>
      <c r="J266" s="9">
        <f t="shared" si="119"/>
        <v>5.0567687988281249E-2</v>
      </c>
      <c r="K266" s="9">
        <f t="shared" si="120"/>
        <v>0.22045593261718749</v>
      </c>
      <c r="L266" s="9">
        <f t="shared" si="121"/>
        <v>0.32932986920166013</v>
      </c>
      <c r="N266" s="11">
        <f t="shared" si="122"/>
        <v>9.6878503999760733E-4</v>
      </c>
      <c r="O266" s="11">
        <f t="shared" si="123"/>
        <v>3.9090166084120616E-3</v>
      </c>
      <c r="P266" s="10">
        <f t="shared" si="124"/>
        <v>4.877801648409669E-3</v>
      </c>
      <c r="R266" s="9">
        <f t="shared" si="125"/>
        <v>154.52311431884766</v>
      </c>
      <c r="S266" s="9">
        <f t="shared" si="126"/>
        <v>10.373615057373048</v>
      </c>
      <c r="T266" s="9">
        <f t="shared" si="127"/>
        <v>404.47512817382813</v>
      </c>
      <c r="U266" s="9">
        <f t="shared" si="128"/>
        <v>437.01910400390625</v>
      </c>
      <c r="V266" s="9">
        <f t="shared" si="129"/>
        <v>1006.3909615539551</v>
      </c>
    </row>
    <row r="267" spans="1:22" x14ac:dyDescent="0.55000000000000004">
      <c r="B267">
        <v>65</v>
      </c>
      <c r="C267">
        <v>5857032</v>
      </c>
      <c r="D267">
        <v>121924383</v>
      </c>
      <c r="E267">
        <v>289151</v>
      </c>
      <c r="F267">
        <v>478399</v>
      </c>
      <c r="G267">
        <v>65</v>
      </c>
      <c r="H267" s="9">
        <f t="shared" si="117"/>
        <v>5.5579037475585943E-2</v>
      </c>
      <c r="I267" s="9">
        <f t="shared" si="118"/>
        <v>3.1145287475585945E-3</v>
      </c>
      <c r="J267" s="9">
        <f t="shared" si="119"/>
        <v>5.3180236816406254E-2</v>
      </c>
      <c r="K267" s="9">
        <f t="shared" si="120"/>
        <v>0.20987634277343753</v>
      </c>
      <c r="L267" s="9">
        <f t="shared" si="121"/>
        <v>0.32175014581298833</v>
      </c>
      <c r="N267" s="11">
        <f t="shared" si="122"/>
        <v>1.0188426374911099E-3</v>
      </c>
      <c r="O267" s="11">
        <f t="shared" si="123"/>
        <v>3.7214460830816069E-3</v>
      </c>
      <c r="P267" s="10">
        <f t="shared" si="124"/>
        <v>4.7402887205727166E-3</v>
      </c>
      <c r="R267" s="9">
        <f t="shared" si="125"/>
        <v>171.19682556152344</v>
      </c>
      <c r="S267" s="9">
        <f t="shared" si="126"/>
        <v>11.307973681640625</v>
      </c>
      <c r="T267" s="9">
        <f t="shared" si="127"/>
        <v>420.42919921875</v>
      </c>
      <c r="U267" s="9">
        <f t="shared" si="128"/>
        <v>454.2568359375</v>
      </c>
      <c r="V267" s="9">
        <f t="shared" si="129"/>
        <v>1057.1908343994141</v>
      </c>
    </row>
    <row r="268" spans="1:22" x14ac:dyDescent="0.55000000000000004">
      <c r="B268">
        <v>70</v>
      </c>
      <c r="C268">
        <v>6428016</v>
      </c>
      <c r="D268">
        <v>131183061</v>
      </c>
      <c r="E268">
        <v>305348</v>
      </c>
      <c r="F268">
        <v>519393</v>
      </c>
      <c r="G268">
        <v>70</v>
      </c>
      <c r="H268" s="9">
        <f t="shared" si="117"/>
        <v>5.7502661132812501E-2</v>
      </c>
      <c r="I268" s="9">
        <f t="shared" si="118"/>
        <v>3.1080767211914061E-3</v>
      </c>
      <c r="J268" s="9">
        <f t="shared" si="119"/>
        <v>8.6007019042968744E-2</v>
      </c>
      <c r="K268" s="9">
        <f t="shared" si="120"/>
        <v>0.23519506835937501</v>
      </c>
      <c r="L268" s="9">
        <f t="shared" si="121"/>
        <v>0.38181282525634763</v>
      </c>
      <c r="N268" s="11">
        <f t="shared" si="122"/>
        <v>1.6477677462358319E-3</v>
      </c>
      <c r="O268" s="11">
        <f t="shared" si="123"/>
        <v>4.1704384138539045E-3</v>
      </c>
      <c r="P268" s="10">
        <f t="shared" si="124"/>
        <v>5.818206160089736E-3</v>
      </c>
      <c r="R268" s="9">
        <f t="shared" si="125"/>
        <v>188.44762390136719</v>
      </c>
      <c r="S268" s="9">
        <f t="shared" si="126"/>
        <v>12.240396697998047</v>
      </c>
      <c r="T268" s="9">
        <f t="shared" si="127"/>
        <v>446.23130493164058</v>
      </c>
      <c r="U268" s="9">
        <f t="shared" si="128"/>
        <v>482.13497314453127</v>
      </c>
      <c r="V268" s="9">
        <f t="shared" si="129"/>
        <v>1129.0542986755372</v>
      </c>
    </row>
    <row r="269" spans="1:22" x14ac:dyDescent="0.55000000000000004">
      <c r="B269">
        <v>75</v>
      </c>
      <c r="C269">
        <v>7040986</v>
      </c>
      <c r="D269">
        <v>140400071</v>
      </c>
      <c r="E269">
        <v>332831</v>
      </c>
      <c r="F269">
        <v>571599</v>
      </c>
      <c r="G269">
        <v>75</v>
      </c>
      <c r="H269" s="9">
        <f t="shared" si="117"/>
        <v>6.173098754882813E-2</v>
      </c>
      <c r="I269" s="9">
        <f t="shared" si="118"/>
        <v>3.0940890502929685E-3</v>
      </c>
      <c r="J269" s="9">
        <f t="shared" si="119"/>
        <v>0.14593634033203123</v>
      </c>
      <c r="K269" s="9">
        <f t="shared" si="120"/>
        <v>0.29952172851562503</v>
      </c>
      <c r="L269" s="9">
        <f t="shared" si="121"/>
        <v>0.51028314544677733</v>
      </c>
      <c r="N269" s="11">
        <f t="shared" si="122"/>
        <v>2.7958347829802298E-3</v>
      </c>
      <c r="O269" s="11">
        <f t="shared" si="123"/>
        <v>5.3108958512631766E-3</v>
      </c>
      <c r="P269" s="10">
        <f t="shared" si="124"/>
        <v>8.1067306342434073E-3</v>
      </c>
      <c r="R269" s="9">
        <f t="shared" si="125"/>
        <v>206.96692016601565</v>
      </c>
      <c r="S269" s="9">
        <f t="shared" si="126"/>
        <v>13.168623413085937</v>
      </c>
      <c r="T269" s="9">
        <f t="shared" si="127"/>
        <v>490.01220703125</v>
      </c>
      <c r="U269" s="9">
        <f t="shared" si="128"/>
        <v>529.4384765625</v>
      </c>
      <c r="V269" s="9">
        <f t="shared" si="129"/>
        <v>1239.5862271728515</v>
      </c>
    </row>
    <row r="270" spans="1:22" x14ac:dyDescent="0.55000000000000004">
      <c r="B270">
        <v>80</v>
      </c>
      <c r="C270">
        <v>7633396</v>
      </c>
      <c r="D270">
        <v>149637374</v>
      </c>
      <c r="E270">
        <v>348868</v>
      </c>
      <c r="F270">
        <v>613036</v>
      </c>
      <c r="G270">
        <v>80</v>
      </c>
      <c r="H270" s="9">
        <f t="shared" si="117"/>
        <v>5.9660430908203124E-2</v>
      </c>
      <c r="I270" s="9">
        <f t="shared" si="118"/>
        <v>3.100901275634766E-3</v>
      </c>
      <c r="J270" s="9">
        <f t="shared" si="119"/>
        <v>8.5157409667968739E-2</v>
      </c>
      <c r="K270" s="9">
        <f t="shared" si="120"/>
        <v>0.2377366943359375</v>
      </c>
      <c r="L270" s="9">
        <f t="shared" si="121"/>
        <v>0.38565543618774412</v>
      </c>
      <c r="N270" s="11">
        <f t="shared" si="122"/>
        <v>1.6314820178371433E-3</v>
      </c>
      <c r="O270" s="11">
        <f t="shared" si="123"/>
        <v>4.2154842160701941E-3</v>
      </c>
      <c r="P270" s="10">
        <f t="shared" si="124"/>
        <v>5.8469662339073374E-3</v>
      </c>
      <c r="R270" s="9">
        <f t="shared" si="125"/>
        <v>224.86504943847655</v>
      </c>
      <c r="S270" s="9">
        <f t="shared" si="126"/>
        <v>14.098893795776368</v>
      </c>
      <c r="T270" s="9">
        <f t="shared" si="127"/>
        <v>515.55942993164058</v>
      </c>
      <c r="U270" s="9">
        <f t="shared" si="128"/>
        <v>557.04122314453127</v>
      </c>
      <c r="V270" s="9">
        <f t="shared" si="129"/>
        <v>1311.5645963104248</v>
      </c>
    </row>
    <row r="271" spans="1:22" x14ac:dyDescent="0.55000000000000004">
      <c r="B271">
        <v>85</v>
      </c>
      <c r="C271">
        <v>8244629</v>
      </c>
      <c r="D271">
        <v>158856061</v>
      </c>
      <c r="E271">
        <v>364445</v>
      </c>
      <c r="F271">
        <v>660342</v>
      </c>
      <c r="G271">
        <v>85</v>
      </c>
      <c r="H271" s="9">
        <f t="shared" si="117"/>
        <v>6.1556057739257819E-2</v>
      </c>
      <c r="I271" s="9">
        <f t="shared" si="118"/>
        <v>3.0946520080566411E-3</v>
      </c>
      <c r="J271" s="9">
        <f t="shared" si="119"/>
        <v>8.271478271484374E-2</v>
      </c>
      <c r="K271" s="9">
        <f t="shared" si="120"/>
        <v>0.27140893554687501</v>
      </c>
      <c r="L271" s="9">
        <f t="shared" si="121"/>
        <v>0.41877442800903319</v>
      </c>
      <c r="N271" s="11">
        <f t="shared" si="122"/>
        <v>1.584651757084493E-3</v>
      </c>
      <c r="O271" s="11">
        <f t="shared" si="123"/>
        <v>4.812450152188421E-3</v>
      </c>
      <c r="P271" s="10">
        <f t="shared" si="124"/>
        <v>6.3971019092729144E-3</v>
      </c>
      <c r="R271" s="9">
        <f t="shared" si="125"/>
        <v>243.33186676025392</v>
      </c>
      <c r="S271" s="9">
        <f t="shared" si="126"/>
        <v>15.027289398193361</v>
      </c>
      <c r="T271" s="9">
        <f t="shared" si="127"/>
        <v>540.37386474609366</v>
      </c>
      <c r="U271" s="9">
        <f t="shared" si="128"/>
        <v>583.85222167968755</v>
      </c>
      <c r="V271" s="9">
        <f t="shared" si="129"/>
        <v>1382.5852425842286</v>
      </c>
    </row>
    <row r="272" spans="1:22" x14ac:dyDescent="0.55000000000000004">
      <c r="B272">
        <v>90</v>
      </c>
      <c r="C272">
        <v>8810793</v>
      </c>
      <c r="D272">
        <v>168119846</v>
      </c>
      <c r="E272">
        <v>376890</v>
      </c>
      <c r="F272">
        <v>701721</v>
      </c>
      <c r="G272">
        <v>90</v>
      </c>
      <c r="H272" s="9">
        <f t="shared" si="117"/>
        <v>5.7017248535156245E-2</v>
      </c>
      <c r="I272" s="9">
        <f t="shared" si="118"/>
        <v>3.1097911071777343E-3</v>
      </c>
      <c r="J272" s="9">
        <f t="shared" si="119"/>
        <v>6.6083679199218731E-2</v>
      </c>
      <c r="K272" s="9">
        <f t="shared" si="120"/>
        <v>0.23740393066406248</v>
      </c>
      <c r="L272" s="9">
        <f t="shared" si="121"/>
        <v>0.36361464950561517</v>
      </c>
      <c r="N272" s="11">
        <f t="shared" si="122"/>
        <v>1.2660289488785751E-3</v>
      </c>
      <c r="O272" s="11">
        <f t="shared" si="123"/>
        <v>4.209482673816517E-3</v>
      </c>
      <c r="P272" s="10">
        <f t="shared" si="124"/>
        <v>5.4755116226950923E-3</v>
      </c>
      <c r="R272" s="9">
        <f t="shared" si="125"/>
        <v>260.4370413208008</v>
      </c>
      <c r="S272" s="9">
        <f t="shared" si="126"/>
        <v>15.96022673034668</v>
      </c>
      <c r="T272" s="9">
        <f t="shared" si="127"/>
        <v>560.19896850585928</v>
      </c>
      <c r="U272" s="9">
        <f t="shared" si="128"/>
        <v>605.2724487304688</v>
      </c>
      <c r="V272" s="9">
        <f t="shared" si="129"/>
        <v>1441.8686852874755</v>
      </c>
    </row>
    <row r="273" spans="1:22" x14ac:dyDescent="0.55000000000000004">
      <c r="B273">
        <v>95</v>
      </c>
      <c r="C273">
        <v>9399399</v>
      </c>
      <c r="D273">
        <v>177360897</v>
      </c>
      <c r="E273">
        <v>390482</v>
      </c>
      <c r="F273">
        <v>741024</v>
      </c>
      <c r="G273">
        <v>95</v>
      </c>
      <c r="H273" s="9">
        <f t="shared" si="117"/>
        <v>5.9277337646484379E-2</v>
      </c>
      <c r="I273" s="9">
        <f t="shared" si="118"/>
        <v>3.1021594543457032E-3</v>
      </c>
      <c r="J273" s="9">
        <f t="shared" si="119"/>
        <v>7.2174316406249994E-2</v>
      </c>
      <c r="K273" s="9">
        <f t="shared" si="120"/>
        <v>0.22549328613281253</v>
      </c>
      <c r="L273" s="9">
        <f t="shared" si="121"/>
        <v>0.36004709963989256</v>
      </c>
      <c r="N273" s="11">
        <f t="shared" si="122"/>
        <v>1.3827542507332657E-3</v>
      </c>
      <c r="O273" s="11">
        <f t="shared" si="123"/>
        <v>3.9984101174639153E-3</v>
      </c>
      <c r="P273" s="10">
        <f t="shared" si="124"/>
        <v>5.381164368197181E-3</v>
      </c>
      <c r="R273" s="9">
        <f t="shared" si="125"/>
        <v>278.2202426147461</v>
      </c>
      <c r="S273" s="9">
        <f t="shared" si="126"/>
        <v>16.890874566650393</v>
      </c>
      <c r="T273" s="9">
        <f t="shared" si="127"/>
        <v>581.85126342773435</v>
      </c>
      <c r="U273" s="9">
        <f t="shared" si="128"/>
        <v>628.6668823242187</v>
      </c>
      <c r="V273" s="9">
        <f t="shared" si="129"/>
        <v>1505.6292629333495</v>
      </c>
    </row>
    <row r="274" spans="1:22" x14ac:dyDescent="0.55000000000000004">
      <c r="B274">
        <v>100</v>
      </c>
      <c r="C274">
        <v>10016290</v>
      </c>
      <c r="D274">
        <v>186571737</v>
      </c>
      <c r="E274">
        <v>412286</v>
      </c>
      <c r="F274">
        <v>794299</v>
      </c>
      <c r="G274">
        <v>100</v>
      </c>
      <c r="H274" s="9">
        <f t="shared" si="117"/>
        <v>6.2125863647460935E-2</v>
      </c>
      <c r="I274" s="9">
        <f t="shared" si="118"/>
        <v>3.0920178222656257E-3</v>
      </c>
      <c r="J274" s="9">
        <f t="shared" si="119"/>
        <v>0.11578051757812498</v>
      </c>
      <c r="K274" s="9">
        <f t="shared" si="120"/>
        <v>0.30565490722656252</v>
      </c>
      <c r="L274" s="9">
        <f t="shared" si="121"/>
        <v>0.48665330627441405</v>
      </c>
      <c r="N274" s="11">
        <f t="shared" si="122"/>
        <v>2.2186199439117736E-3</v>
      </c>
      <c r="O274" s="11">
        <f t="shared" si="123"/>
        <v>5.4208850445743783E-3</v>
      </c>
      <c r="P274" s="10">
        <f t="shared" si="124"/>
        <v>7.6395049884861524E-3</v>
      </c>
      <c r="R274" s="9">
        <f t="shared" si="125"/>
        <v>296.85800170898438</v>
      </c>
      <c r="S274" s="9">
        <f t="shared" si="126"/>
        <v>17.81847991333008</v>
      </c>
      <c r="T274" s="9">
        <f t="shared" si="127"/>
        <v>616.58541870117176</v>
      </c>
      <c r="U274" s="9">
        <f t="shared" si="128"/>
        <v>666.19573974609375</v>
      </c>
      <c r="V274" s="9">
        <f t="shared" si="129"/>
        <v>1597.4576400695801</v>
      </c>
    </row>
    <row r="275" spans="1:22" x14ac:dyDescent="0.55000000000000004">
      <c r="B275">
        <v>105</v>
      </c>
      <c r="C275">
        <v>10595736</v>
      </c>
      <c r="D275">
        <v>195822133</v>
      </c>
      <c r="E275">
        <v>430261</v>
      </c>
      <c r="F275">
        <v>835074</v>
      </c>
      <c r="G275">
        <v>105</v>
      </c>
      <c r="H275" s="9">
        <f t="shared" si="117"/>
        <v>5.8354852294921877E-2</v>
      </c>
      <c r="I275" s="9">
        <f t="shared" si="118"/>
        <v>3.1052965087890625E-3</v>
      </c>
      <c r="J275" s="9">
        <f t="shared" si="119"/>
        <v>9.5448303222656253E-2</v>
      </c>
      <c r="K275" s="9">
        <f t="shared" si="120"/>
        <v>0.23393859863281249</v>
      </c>
      <c r="L275" s="9">
        <f t="shared" si="121"/>
        <v>0.39084705065917968</v>
      </c>
      <c r="N275" s="11">
        <f t="shared" si="122"/>
        <v>1.8286153531257166E-3</v>
      </c>
      <c r="O275" s="11">
        <f t="shared" si="123"/>
        <v>4.1480829498581973E-3</v>
      </c>
      <c r="P275" s="10">
        <f t="shared" si="124"/>
        <v>5.9766983029839139E-3</v>
      </c>
      <c r="R275" s="9">
        <f t="shared" si="125"/>
        <v>314.36445739746097</v>
      </c>
      <c r="S275" s="9">
        <f t="shared" si="126"/>
        <v>18.750068865966799</v>
      </c>
      <c r="T275" s="9">
        <f t="shared" si="127"/>
        <v>645.21990966796864</v>
      </c>
      <c r="U275" s="9">
        <f t="shared" si="128"/>
        <v>697.1341552734375</v>
      </c>
      <c r="V275" s="9">
        <f t="shared" si="129"/>
        <v>1675.468591204834</v>
      </c>
    </row>
    <row r="276" spans="1:22" x14ac:dyDescent="0.55000000000000004">
      <c r="B276">
        <v>110</v>
      </c>
      <c r="C276">
        <v>11188890</v>
      </c>
      <c r="D276">
        <v>205058554</v>
      </c>
      <c r="E276">
        <v>448959</v>
      </c>
      <c r="F276">
        <v>875626</v>
      </c>
      <c r="G276">
        <v>110</v>
      </c>
      <c r="H276" s="9">
        <f t="shared" si="117"/>
        <v>5.973535766601562E-2</v>
      </c>
      <c r="I276" s="9">
        <f t="shared" si="118"/>
        <v>3.1006051940917975E-3</v>
      </c>
      <c r="J276" s="9">
        <f t="shared" si="119"/>
        <v>9.9287475585937479E-2</v>
      </c>
      <c r="K276" s="9">
        <f t="shared" si="120"/>
        <v>0.23265917968749997</v>
      </c>
      <c r="L276" s="9">
        <f t="shared" si="121"/>
        <v>0.39478261813354487</v>
      </c>
      <c r="N276" s="11">
        <f t="shared" si="122"/>
        <v>1.902218559805485E-3</v>
      </c>
      <c r="O276" s="11">
        <f t="shared" si="123"/>
        <v>4.1255089869094031E-3</v>
      </c>
      <c r="P276" s="10">
        <f t="shared" si="124"/>
        <v>6.0277275467148879E-3</v>
      </c>
      <c r="R276" s="9">
        <f t="shared" si="125"/>
        <v>332.28506469726563</v>
      </c>
      <c r="S276" s="9">
        <f t="shared" si="126"/>
        <v>19.680250424194337</v>
      </c>
      <c r="T276" s="9">
        <f t="shared" si="127"/>
        <v>675.00615234374993</v>
      </c>
      <c r="U276" s="9">
        <f t="shared" si="128"/>
        <v>729.31699218750009</v>
      </c>
      <c r="V276" s="9">
        <f t="shared" si="129"/>
        <v>1756.2884596527101</v>
      </c>
    </row>
    <row r="277" spans="1:22" x14ac:dyDescent="0.55000000000000004">
      <c r="B277">
        <v>115</v>
      </c>
      <c r="C277">
        <v>11790850</v>
      </c>
      <c r="D277">
        <v>214286216</v>
      </c>
      <c r="E277">
        <v>471737</v>
      </c>
      <c r="F277">
        <v>923305</v>
      </c>
      <c r="G277">
        <v>115</v>
      </c>
      <c r="H277" s="9">
        <f t="shared" si="117"/>
        <v>6.0622192382812502E-2</v>
      </c>
      <c r="I277" s="9">
        <f>(D277-D276)*0.0011*3/32768/300</f>
        <v>3.0976648559570314E-3</v>
      </c>
      <c r="J277" s="9">
        <f>(E277-E276)*17.4*3/32768/300</f>
        <v>0.12095251464843748</v>
      </c>
      <c r="K277" s="9">
        <f t="shared" si="120"/>
        <v>0.2735489501953125</v>
      </c>
      <c r="L277" s="9">
        <f t="shared" si="121"/>
        <v>0.45822132208251953</v>
      </c>
      <c r="N277" s="11">
        <f t="shared" si="122"/>
        <v>2.317281376638898E-3</v>
      </c>
      <c r="O277" s="11">
        <f t="shared" si="123"/>
        <v>4.8505425742719306E-3</v>
      </c>
      <c r="P277" s="10">
        <f t="shared" si="124"/>
        <v>7.1678239509108286E-3</v>
      </c>
      <c r="R277" s="9">
        <f t="shared" si="125"/>
        <v>350.47172241210939</v>
      </c>
      <c r="S277" s="9">
        <f t="shared" si="126"/>
        <v>20.609549880981447</v>
      </c>
      <c r="T277" s="9">
        <f t="shared" si="127"/>
        <v>711.29190673828123</v>
      </c>
      <c r="U277" s="9">
        <f t="shared" si="128"/>
        <v>768.52229003906257</v>
      </c>
      <c r="V277" s="9">
        <f t="shared" si="129"/>
        <v>1850.8954690704345</v>
      </c>
    </row>
    <row r="278" spans="1:22" x14ac:dyDescent="0.55000000000000004">
      <c r="L278" s="8">
        <f>AVERAGE(L256:L277)</f>
        <v>0.38133981643121895</v>
      </c>
    </row>
    <row r="281" spans="1:22" s="7" customFormat="1" x14ac:dyDescent="0.55000000000000004">
      <c r="A281" s="15"/>
      <c r="C281" s="19" t="s">
        <v>1328</v>
      </c>
      <c r="D281" s="19"/>
      <c r="E281" s="19"/>
      <c r="F281" s="19"/>
      <c r="H281" s="20"/>
      <c r="I281" s="20"/>
      <c r="J281" s="20"/>
      <c r="K281" s="20"/>
      <c r="L281" s="21"/>
      <c r="N281" s="22"/>
      <c r="O281" s="23"/>
      <c r="P281" s="23"/>
      <c r="R281" s="24"/>
      <c r="S281" s="24"/>
      <c r="T281" s="24"/>
      <c r="U281" s="24"/>
      <c r="V281" s="16"/>
    </row>
    <row r="282" spans="1:22" s="7" customFormat="1" x14ac:dyDescent="0.55000000000000004">
      <c r="A282" s="15"/>
      <c r="C282" s="7" t="s">
        <v>1327</v>
      </c>
      <c r="D282" s="7" t="s">
        <v>1326</v>
      </c>
      <c r="E282" s="7" t="s">
        <v>1325</v>
      </c>
      <c r="F282" s="7" t="s">
        <v>1324</v>
      </c>
      <c r="H282" s="20" t="s">
        <v>1323</v>
      </c>
      <c r="I282" s="20"/>
      <c r="J282" s="20"/>
      <c r="K282" s="20"/>
      <c r="L282" s="21"/>
      <c r="N282" s="22" t="s">
        <v>1322</v>
      </c>
      <c r="O282" s="23"/>
      <c r="P282" s="23"/>
      <c r="R282" s="25" t="s">
        <v>1321</v>
      </c>
      <c r="S282" s="26"/>
      <c r="T282" s="26"/>
      <c r="U282" s="26"/>
      <c r="V282" s="14"/>
    </row>
    <row r="283" spans="1:22" ht="15.75" customHeight="1" x14ac:dyDescent="0.55000000000000004">
      <c r="A283" s="27" t="s">
        <v>1334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1319</v>
      </c>
      <c r="H283" s="8" t="s">
        <v>1307</v>
      </c>
      <c r="I283" s="8" t="s">
        <v>1308</v>
      </c>
      <c r="J283" s="8" t="s">
        <v>1318</v>
      </c>
      <c r="K283" s="8" t="s">
        <v>1317</v>
      </c>
      <c r="L283" s="8" t="s">
        <v>1316</v>
      </c>
      <c r="M283" s="8" t="s">
        <v>1319</v>
      </c>
      <c r="N283" s="13" t="s">
        <v>1318</v>
      </c>
      <c r="O283" s="13" t="s">
        <v>1317</v>
      </c>
      <c r="P283" s="12" t="s">
        <v>1316</v>
      </c>
      <c r="Q283" s="8"/>
      <c r="R283" s="8" t="s">
        <v>1307</v>
      </c>
      <c r="S283" s="8" t="s">
        <v>1308</v>
      </c>
      <c r="T283" s="8" t="s">
        <v>1318</v>
      </c>
      <c r="U283" s="8" t="s">
        <v>1317</v>
      </c>
      <c r="V283" s="8" t="s">
        <v>1316</v>
      </c>
    </row>
    <row r="284" spans="1:22" x14ac:dyDescent="0.55000000000000004">
      <c r="A284" s="27"/>
      <c r="B284">
        <v>10</v>
      </c>
      <c r="C284">
        <v>469842</v>
      </c>
      <c r="D284">
        <v>19190284</v>
      </c>
      <c r="E284">
        <v>53135</v>
      </c>
      <c r="F284">
        <v>110761</v>
      </c>
      <c r="G284">
        <v>10</v>
      </c>
      <c r="H284" s="9">
        <f t="shared" ref="H284:H305" si="130">(C284-C283)*0.33*3/32768/300</f>
        <v>3.0303140258789062E-2</v>
      </c>
      <c r="I284" s="9">
        <f t="shared" ref="I284:I304" si="131">(D284-D283)*0.0011*3/327680/30</f>
        <v>3.1988035583496092E-3</v>
      </c>
      <c r="J284" s="9">
        <f t="shared" ref="J284:J304" si="132">(E284-E283)*17.4*3/327680/30</f>
        <v>0.12015069580078123</v>
      </c>
      <c r="K284" s="9">
        <f t="shared" ref="K284:K305" si="133">(F284-F283)*18.8*3/327680/30</f>
        <v>0.14028283691406249</v>
      </c>
      <c r="L284" s="9">
        <f t="shared" ref="L284:L305" si="134">SUM(H284:K284)</f>
        <v>0.29393547653198238</v>
      </c>
      <c r="M284">
        <v>10</v>
      </c>
      <c r="N284" s="11">
        <f t="shared" ref="N284:N305" si="135">(E284-E283)/(C284-C283+D284-D283)</f>
        <v>2.3018671910017717E-3</v>
      </c>
      <c r="O284" s="11">
        <f t="shared" ref="O284:O305" si="136">(F284-F283)/(C284-C283+D284-D283)</f>
        <v>2.487424523232612E-3</v>
      </c>
      <c r="P284" s="10">
        <f t="shared" ref="P284:P305" si="137">SUM(N284:O284)</f>
        <v>4.7892917142343836E-3</v>
      </c>
      <c r="Q284">
        <v>10</v>
      </c>
      <c r="R284" s="9">
        <f t="shared" ref="R284:R305" si="138">(C284-C$3)*0.33*3/32768</f>
        <v>8.4368737792968744</v>
      </c>
      <c r="S284" s="9">
        <f t="shared" ref="S284:S305" si="139">(D284-D$3)*0.0011*3/32768</f>
        <v>0.9618272369384766</v>
      </c>
      <c r="T284" s="9">
        <f t="shared" ref="T284:T305" si="140">(E284-E$3)*17.4*3/32768</f>
        <v>44.451562499999994</v>
      </c>
      <c r="U284" s="9">
        <f t="shared" ref="U284:U305" si="141">(E284-E$3)*18.8*3/32768</f>
        <v>48.028125000000003</v>
      </c>
      <c r="V284" s="9">
        <f t="shared" ref="V284:V305" si="142">SUM(R284:U284)</f>
        <v>101.87838851623535</v>
      </c>
    </row>
    <row r="285" spans="1:22" x14ac:dyDescent="0.55000000000000004">
      <c r="A285" s="27"/>
      <c r="B285">
        <v>15</v>
      </c>
      <c r="C285">
        <v>725298</v>
      </c>
      <c r="D285">
        <v>28764698</v>
      </c>
      <c r="E285">
        <v>55035</v>
      </c>
      <c r="F285">
        <v>122997</v>
      </c>
      <c r="G285">
        <v>15</v>
      </c>
      <c r="H285" s="9">
        <f t="shared" si="130"/>
        <v>2.5726464843750005E-2</v>
      </c>
      <c r="I285" s="9">
        <f t="shared" si="131"/>
        <v>3.2140671997070314E-3</v>
      </c>
      <c r="J285" s="9">
        <f t="shared" si="132"/>
        <v>1.0089111328125001E-2</v>
      </c>
      <c r="K285" s="9">
        <f t="shared" si="133"/>
        <v>7.0201660156250012E-2</v>
      </c>
      <c r="L285" s="9">
        <f t="shared" si="134"/>
        <v>0.10923130352783204</v>
      </c>
      <c r="M285">
        <v>15</v>
      </c>
      <c r="N285" s="11">
        <f t="shared" si="135"/>
        <v>1.9328841581831702E-4</v>
      </c>
      <c r="O285" s="11">
        <f t="shared" si="136"/>
        <v>1.2447773978699617E-3</v>
      </c>
      <c r="P285" s="10">
        <f t="shared" si="137"/>
        <v>1.4380658136882787E-3</v>
      </c>
      <c r="Q285">
        <v>15</v>
      </c>
      <c r="R285" s="9">
        <f t="shared" si="138"/>
        <v>16.154813232421876</v>
      </c>
      <c r="S285" s="9">
        <f t="shared" si="139"/>
        <v>1.926047396850586</v>
      </c>
      <c r="T285" s="9">
        <f t="shared" si="140"/>
        <v>47.478295898437494</v>
      </c>
      <c r="U285" s="9">
        <f t="shared" si="141"/>
        <v>51.298388671875003</v>
      </c>
      <c r="V285" s="9">
        <f t="shared" si="142"/>
        <v>116.85754519958496</v>
      </c>
    </row>
    <row r="286" spans="1:22" x14ac:dyDescent="0.55000000000000004">
      <c r="A286" s="27"/>
      <c r="B286">
        <v>20</v>
      </c>
      <c r="C286">
        <v>968639</v>
      </c>
      <c r="D286">
        <v>38348815</v>
      </c>
      <c r="E286">
        <v>55893</v>
      </c>
      <c r="F286">
        <v>139051</v>
      </c>
      <c r="G286">
        <v>20</v>
      </c>
      <c r="H286" s="9">
        <f t="shared" si="130"/>
        <v>2.4506387329101563E-2</v>
      </c>
      <c r="I286" s="9">
        <f t="shared" si="131"/>
        <v>3.2173244323730468E-3</v>
      </c>
      <c r="J286" s="9">
        <f t="shared" si="132"/>
        <v>4.5560302734375E-3</v>
      </c>
      <c r="K286" s="9">
        <f t="shared" si="133"/>
        <v>9.2106689453125015E-2</v>
      </c>
      <c r="L286" s="9">
        <f t="shared" si="134"/>
        <v>0.12438643148803713</v>
      </c>
      <c r="M286">
        <v>20</v>
      </c>
      <c r="N286" s="11">
        <f t="shared" si="135"/>
        <v>8.730640212351963E-5</v>
      </c>
      <c r="O286" s="11">
        <f t="shared" si="136"/>
        <v>1.6335862234160654E-3</v>
      </c>
      <c r="P286" s="10">
        <f t="shared" si="137"/>
        <v>1.7208926255395851E-3</v>
      </c>
      <c r="Q286">
        <v>20</v>
      </c>
      <c r="R286" s="9">
        <f t="shared" si="138"/>
        <v>23.506729431152344</v>
      </c>
      <c r="S286" s="9">
        <f t="shared" si="139"/>
        <v>2.8912447265625003</v>
      </c>
      <c r="T286" s="9">
        <f t="shared" si="140"/>
        <v>48.845104980468747</v>
      </c>
      <c r="U286" s="9">
        <f t="shared" si="141"/>
        <v>52.775170898437494</v>
      </c>
      <c r="V286" s="9">
        <f t="shared" si="142"/>
        <v>128.01825003662108</v>
      </c>
    </row>
    <row r="287" spans="1:22" x14ac:dyDescent="0.55000000000000004">
      <c r="A287" s="27"/>
      <c r="B287">
        <v>25</v>
      </c>
      <c r="C287">
        <v>1364765</v>
      </c>
      <c r="D287">
        <v>47782380</v>
      </c>
      <c r="E287">
        <v>128919</v>
      </c>
      <c r="F287">
        <v>197545</v>
      </c>
      <c r="G287">
        <v>25</v>
      </c>
      <c r="H287" s="9">
        <f t="shared" si="130"/>
        <v>3.9893060302734373E-2</v>
      </c>
      <c r="I287" s="9">
        <f t="shared" si="131"/>
        <v>3.166785125732422E-3</v>
      </c>
      <c r="J287" s="9">
        <f t="shared" si="132"/>
        <v>0.38777233886718748</v>
      </c>
      <c r="K287" s="9">
        <f t="shared" si="133"/>
        <v>0.33559790039062498</v>
      </c>
      <c r="L287" s="9">
        <f t="shared" si="134"/>
        <v>0.76643008468627927</v>
      </c>
      <c r="M287">
        <v>25</v>
      </c>
      <c r="N287" s="11">
        <f t="shared" si="135"/>
        <v>7.4291246795041678E-3</v>
      </c>
      <c r="O287" s="11">
        <f t="shared" si="136"/>
        <v>5.9507465697548377E-3</v>
      </c>
      <c r="P287" s="10">
        <f t="shared" si="137"/>
        <v>1.3379871249259006E-2</v>
      </c>
      <c r="Q287">
        <v>25</v>
      </c>
      <c r="R287" s="9">
        <f t="shared" si="138"/>
        <v>35.474647521972656</v>
      </c>
      <c r="S287" s="9">
        <f t="shared" si="139"/>
        <v>3.8412802642822266</v>
      </c>
      <c r="T287" s="9">
        <f t="shared" si="140"/>
        <v>165.17680664062499</v>
      </c>
      <c r="U287" s="9">
        <f t="shared" si="141"/>
        <v>178.46689453125001</v>
      </c>
      <c r="V287" s="9">
        <f t="shared" si="142"/>
        <v>382.95962895812988</v>
      </c>
    </row>
    <row r="288" spans="1:22" x14ac:dyDescent="0.55000000000000004">
      <c r="A288" s="27"/>
      <c r="B288">
        <v>30</v>
      </c>
      <c r="C288">
        <v>1684319</v>
      </c>
      <c r="D288">
        <v>57290586</v>
      </c>
      <c r="E288">
        <v>143350</v>
      </c>
      <c r="F288">
        <v>217786</v>
      </c>
      <c r="G288">
        <v>30</v>
      </c>
      <c r="H288" s="9">
        <f t="shared" si="130"/>
        <v>3.2181646728515624E-2</v>
      </c>
      <c r="I288" s="9">
        <f t="shared" si="131"/>
        <v>3.1918416137695312E-3</v>
      </c>
      <c r="J288" s="9">
        <f t="shared" si="132"/>
        <v>7.662945556640624E-2</v>
      </c>
      <c r="K288" s="9">
        <f t="shared" si="133"/>
        <v>0.11612878417968749</v>
      </c>
      <c r="L288" s="9">
        <f t="shared" si="134"/>
        <v>0.22813172808837889</v>
      </c>
      <c r="M288">
        <v>30</v>
      </c>
      <c r="N288" s="11">
        <f t="shared" si="135"/>
        <v>1.4683915765138749E-3</v>
      </c>
      <c r="O288" s="11">
        <f t="shared" si="136"/>
        <v>2.0595741043737334E-3</v>
      </c>
      <c r="P288" s="10">
        <f t="shared" si="137"/>
        <v>3.5279656808876085E-3</v>
      </c>
      <c r="Q288">
        <v>30</v>
      </c>
      <c r="R288" s="9">
        <f t="shared" si="138"/>
        <v>45.129141540527343</v>
      </c>
      <c r="S288" s="9">
        <f t="shared" si="139"/>
        <v>4.7988327484130862</v>
      </c>
      <c r="T288" s="9">
        <f t="shared" si="140"/>
        <v>188.16564331054687</v>
      </c>
      <c r="U288" s="9">
        <f t="shared" si="141"/>
        <v>203.30540771484377</v>
      </c>
      <c r="V288" s="9">
        <f t="shared" si="142"/>
        <v>441.39902531433108</v>
      </c>
    </row>
    <row r="289" spans="2:22" x14ac:dyDescent="0.55000000000000004">
      <c r="B289">
        <v>35</v>
      </c>
      <c r="C289">
        <v>2126225</v>
      </c>
      <c r="D289">
        <v>66676421</v>
      </c>
      <c r="E289">
        <v>172619</v>
      </c>
      <c r="F289">
        <v>254474</v>
      </c>
      <c r="G289">
        <v>35</v>
      </c>
      <c r="H289" s="9">
        <f t="shared" si="130"/>
        <v>4.4503472900390632E-2</v>
      </c>
      <c r="I289" s="9">
        <f t="shared" si="131"/>
        <v>3.1507624816894532E-3</v>
      </c>
      <c r="J289" s="9">
        <f t="shared" si="132"/>
        <v>0.15542010498046874</v>
      </c>
      <c r="K289" s="9">
        <f t="shared" si="133"/>
        <v>0.210490234375</v>
      </c>
      <c r="L289" s="9">
        <f t="shared" si="134"/>
        <v>0.41356457473754882</v>
      </c>
      <c r="N289" s="11">
        <f t="shared" si="135"/>
        <v>2.9782022135096966E-3</v>
      </c>
      <c r="O289" s="11">
        <f t="shared" si="136"/>
        <v>3.7331061125847739E-3</v>
      </c>
      <c r="P289" s="10">
        <f t="shared" si="137"/>
        <v>6.71130832609447E-3</v>
      </c>
      <c r="R289" s="9">
        <f t="shared" si="138"/>
        <v>58.480183410644536</v>
      </c>
      <c r="S289" s="9">
        <f t="shared" si="139"/>
        <v>5.7440614929199221</v>
      </c>
      <c r="T289" s="9">
        <f t="shared" si="140"/>
        <v>234.79167480468749</v>
      </c>
      <c r="U289" s="9">
        <f t="shared" si="141"/>
        <v>253.68295898437498</v>
      </c>
      <c r="V289" s="9">
        <f t="shared" si="142"/>
        <v>552.69887869262698</v>
      </c>
    </row>
    <row r="290" spans="2:22" x14ac:dyDescent="0.55000000000000004">
      <c r="B290">
        <v>40</v>
      </c>
      <c r="C290">
        <v>2535647</v>
      </c>
      <c r="D290">
        <v>76096824</v>
      </c>
      <c r="E290">
        <v>191576</v>
      </c>
      <c r="F290">
        <v>282345</v>
      </c>
      <c r="G290">
        <v>40</v>
      </c>
      <c r="H290" s="9">
        <f t="shared" si="130"/>
        <v>4.123207397460938E-2</v>
      </c>
      <c r="I290" s="9">
        <f t="shared" si="131"/>
        <v>3.1623667297363284E-3</v>
      </c>
      <c r="J290" s="9">
        <f t="shared" si="132"/>
        <v>0.10066278076171874</v>
      </c>
      <c r="K290" s="9">
        <f t="shared" si="133"/>
        <v>0.15990441894531252</v>
      </c>
      <c r="L290" s="9">
        <f t="shared" si="134"/>
        <v>0.30496164041137697</v>
      </c>
      <c r="N290" s="11">
        <f t="shared" si="135"/>
        <v>1.9285185646743456E-3</v>
      </c>
      <c r="O290" s="11">
        <f t="shared" si="136"/>
        <v>2.8353505784690981E-3</v>
      </c>
      <c r="P290" s="10">
        <f t="shared" si="137"/>
        <v>4.7638691431434437E-3</v>
      </c>
      <c r="R290" s="9">
        <f t="shared" si="138"/>
        <v>70.849805603027349</v>
      </c>
      <c r="S290" s="9">
        <f t="shared" si="139"/>
        <v>6.6927715118408209</v>
      </c>
      <c r="T290" s="9">
        <f t="shared" si="140"/>
        <v>264.99050903320307</v>
      </c>
      <c r="U290" s="9">
        <f t="shared" si="141"/>
        <v>286.31158447265625</v>
      </c>
      <c r="V290" s="9">
        <f t="shared" si="142"/>
        <v>628.84467062072747</v>
      </c>
    </row>
    <row r="291" spans="2:22" x14ac:dyDescent="0.55000000000000004">
      <c r="B291">
        <v>45</v>
      </c>
      <c r="C291">
        <v>3020600</v>
      </c>
      <c r="D291">
        <v>85441847</v>
      </c>
      <c r="E291">
        <v>208783</v>
      </c>
      <c r="F291">
        <v>308717</v>
      </c>
      <c r="G291">
        <v>45</v>
      </c>
      <c r="H291" s="9">
        <f t="shared" si="130"/>
        <v>4.8838650512695321E-2</v>
      </c>
      <c r="I291" s="9">
        <f t="shared" si="131"/>
        <v>3.1370621643066411E-3</v>
      </c>
      <c r="J291" s="9">
        <f t="shared" si="132"/>
        <v>9.1370178222656237E-2</v>
      </c>
      <c r="K291" s="9">
        <f t="shared" si="133"/>
        <v>0.15130419921875002</v>
      </c>
      <c r="L291" s="9">
        <f t="shared" si="134"/>
        <v>0.29465009011840826</v>
      </c>
      <c r="N291" s="11">
        <f t="shared" si="135"/>
        <v>1.7504620560619883E-3</v>
      </c>
      <c r="O291" s="11">
        <f t="shared" si="136"/>
        <v>2.6828142815404636E-3</v>
      </c>
      <c r="P291" s="10">
        <f t="shared" si="137"/>
        <v>4.433276337602452E-3</v>
      </c>
      <c r="R291" s="9">
        <f t="shared" si="138"/>
        <v>85.501400756835949</v>
      </c>
      <c r="S291" s="9">
        <f t="shared" si="139"/>
        <v>7.6338901611328129</v>
      </c>
      <c r="T291" s="9">
        <f t="shared" si="140"/>
        <v>292.40156249999995</v>
      </c>
      <c r="U291" s="9">
        <f t="shared" si="141"/>
        <v>315.92812500000002</v>
      </c>
      <c r="V291" s="9">
        <f t="shared" si="142"/>
        <v>701.46497841796872</v>
      </c>
    </row>
    <row r="292" spans="2:22" x14ac:dyDescent="0.55000000000000004">
      <c r="B292">
        <v>50</v>
      </c>
      <c r="C292">
        <v>3562075</v>
      </c>
      <c r="D292">
        <v>94728152</v>
      </c>
      <c r="E292">
        <v>234234</v>
      </c>
      <c r="F292">
        <v>343195</v>
      </c>
      <c r="G292">
        <v>50</v>
      </c>
      <c r="H292" s="9">
        <f t="shared" si="130"/>
        <v>5.4530868530273439E-2</v>
      </c>
      <c r="I292" s="9">
        <f t="shared" si="131"/>
        <v>3.1173509216308598E-3</v>
      </c>
      <c r="J292" s="9">
        <f t="shared" si="132"/>
        <v>0.13514630126953125</v>
      </c>
      <c r="K292" s="9">
        <f t="shared" si="133"/>
        <v>0.19781079101562501</v>
      </c>
      <c r="L292" s="9">
        <f t="shared" si="134"/>
        <v>0.39060531173706059</v>
      </c>
      <c r="N292" s="11">
        <f t="shared" si="135"/>
        <v>2.5896998101300598E-3</v>
      </c>
      <c r="O292" s="11">
        <f t="shared" si="136"/>
        <v>3.5082185396905505E-3</v>
      </c>
      <c r="P292" s="10">
        <f t="shared" si="137"/>
        <v>6.0979183498206108E-3</v>
      </c>
      <c r="R292" s="9">
        <f t="shared" si="138"/>
        <v>101.86066131591798</v>
      </c>
      <c r="S292" s="9">
        <f t="shared" si="139"/>
        <v>8.5690954376220709</v>
      </c>
      <c r="T292" s="9">
        <f t="shared" si="140"/>
        <v>332.94545288085936</v>
      </c>
      <c r="U292" s="9">
        <f t="shared" si="141"/>
        <v>359.73416748046878</v>
      </c>
      <c r="V292" s="9">
        <f t="shared" si="142"/>
        <v>803.10937711486827</v>
      </c>
    </row>
    <row r="293" spans="2:22" x14ac:dyDescent="0.55000000000000004">
      <c r="B293">
        <v>55</v>
      </c>
      <c r="C293">
        <v>4094552</v>
      </c>
      <c r="D293">
        <v>104025525</v>
      </c>
      <c r="E293">
        <v>244808</v>
      </c>
      <c r="F293">
        <v>373338</v>
      </c>
      <c r="G293">
        <v>55</v>
      </c>
      <c r="H293" s="9">
        <f t="shared" si="130"/>
        <v>5.3624697875976561E-2</v>
      </c>
      <c r="I293" s="9">
        <f t="shared" si="131"/>
        <v>3.1210663757324222E-3</v>
      </c>
      <c r="J293" s="9">
        <f t="shared" si="132"/>
        <v>5.6148559570312492E-2</v>
      </c>
      <c r="K293" s="9">
        <f t="shared" si="133"/>
        <v>0.17293957519531253</v>
      </c>
      <c r="L293" s="9">
        <f t="shared" si="134"/>
        <v>0.28583389901733403</v>
      </c>
      <c r="N293" s="11">
        <f t="shared" si="135"/>
        <v>1.0757030880430526E-3</v>
      </c>
      <c r="O293" s="11">
        <f t="shared" si="136"/>
        <v>3.066476090682971E-3</v>
      </c>
      <c r="P293" s="10">
        <f t="shared" si="137"/>
        <v>4.1421791787260237E-3</v>
      </c>
      <c r="R293" s="9">
        <f t="shared" si="138"/>
        <v>117.94807067871093</v>
      </c>
      <c r="S293" s="9">
        <f t="shared" si="139"/>
        <v>9.5054153503417975</v>
      </c>
      <c r="T293" s="9">
        <f t="shared" si="140"/>
        <v>349.79002075195308</v>
      </c>
      <c r="U293" s="9">
        <f t="shared" si="141"/>
        <v>377.93404541015627</v>
      </c>
      <c r="V293" s="9">
        <f t="shared" si="142"/>
        <v>855.17755219116202</v>
      </c>
    </row>
    <row r="294" spans="2:22" x14ac:dyDescent="0.55000000000000004">
      <c r="B294">
        <v>60</v>
      </c>
      <c r="C294">
        <v>4668007</v>
      </c>
      <c r="D294">
        <v>113281517</v>
      </c>
      <c r="E294">
        <v>259907</v>
      </c>
      <c r="F294">
        <v>409307</v>
      </c>
      <c r="G294">
        <v>60</v>
      </c>
      <c r="H294" s="9">
        <f t="shared" si="130"/>
        <v>5.7751510620117193E-2</v>
      </c>
      <c r="I294" s="9">
        <f t="shared" si="131"/>
        <v>3.1071750488281249E-3</v>
      </c>
      <c r="J294" s="9">
        <f t="shared" si="132"/>
        <v>8.0176574707031253E-2</v>
      </c>
      <c r="K294" s="9">
        <f t="shared" si="133"/>
        <v>0.20636511230468751</v>
      </c>
      <c r="L294" s="9">
        <f t="shared" si="134"/>
        <v>0.34740037268066409</v>
      </c>
      <c r="N294" s="11">
        <f t="shared" si="135"/>
        <v>1.5360986228421599E-3</v>
      </c>
      <c r="O294" s="11">
        <f t="shared" si="136"/>
        <v>3.6593106407715511E-3</v>
      </c>
      <c r="P294" s="10">
        <f t="shared" si="137"/>
        <v>5.1954092636137105E-3</v>
      </c>
      <c r="R294" s="9">
        <f t="shared" si="138"/>
        <v>135.2735238647461</v>
      </c>
      <c r="S294" s="9">
        <f t="shared" si="139"/>
        <v>10.437567864990235</v>
      </c>
      <c r="T294" s="9">
        <f t="shared" si="140"/>
        <v>373.84299316406248</v>
      </c>
      <c r="U294" s="9">
        <f t="shared" si="141"/>
        <v>403.92231445312495</v>
      </c>
      <c r="V294" s="9">
        <f t="shared" si="142"/>
        <v>923.4763993469237</v>
      </c>
    </row>
    <row r="295" spans="2:22" x14ac:dyDescent="0.55000000000000004">
      <c r="B295">
        <v>65</v>
      </c>
      <c r="C295">
        <v>5233439</v>
      </c>
      <c r="D295">
        <v>122546135</v>
      </c>
      <c r="E295">
        <v>274974</v>
      </c>
      <c r="F295">
        <v>447392</v>
      </c>
      <c r="G295">
        <v>65</v>
      </c>
      <c r="H295" s="9">
        <f t="shared" si="130"/>
        <v>5.6943530273437494E-2</v>
      </c>
      <c r="I295" s="9">
        <f t="shared" si="131"/>
        <v>3.1100707397460946E-3</v>
      </c>
      <c r="J295" s="9">
        <f t="shared" si="132"/>
        <v>8.0006652832031247E-2</v>
      </c>
      <c r="K295" s="9">
        <f t="shared" si="133"/>
        <v>0.21850524902343749</v>
      </c>
      <c r="L295" s="9">
        <f t="shared" si="134"/>
        <v>0.3585655028686523</v>
      </c>
      <c r="N295" s="11">
        <f t="shared" si="135"/>
        <v>1.5327490704523375E-3</v>
      </c>
      <c r="O295" s="11">
        <f t="shared" si="136"/>
        <v>3.8743444845143211E-3</v>
      </c>
      <c r="P295" s="10">
        <f t="shared" si="137"/>
        <v>5.4070935549666585E-3</v>
      </c>
      <c r="R295" s="9">
        <f t="shared" si="138"/>
        <v>152.35658294677737</v>
      </c>
      <c r="S295" s="9">
        <f t="shared" si="139"/>
        <v>11.370589086914064</v>
      </c>
      <c r="T295" s="9">
        <f t="shared" si="140"/>
        <v>397.84498901367181</v>
      </c>
      <c r="U295" s="9">
        <f t="shared" si="141"/>
        <v>429.85550537109378</v>
      </c>
      <c r="V295" s="9">
        <f t="shared" si="142"/>
        <v>991.42766641845697</v>
      </c>
    </row>
    <row r="296" spans="2:22" x14ac:dyDescent="0.55000000000000004">
      <c r="B296">
        <v>70</v>
      </c>
      <c r="C296">
        <v>5792851</v>
      </c>
      <c r="D296">
        <v>131816254</v>
      </c>
      <c r="E296">
        <v>291041</v>
      </c>
      <c r="F296">
        <v>487352</v>
      </c>
      <c r="G296">
        <v>70</v>
      </c>
      <c r="H296" s="9">
        <f t="shared" si="130"/>
        <v>5.6337268066406265E-2</v>
      </c>
      <c r="I296" s="9">
        <f t="shared" si="131"/>
        <v>3.1119173889160158E-3</v>
      </c>
      <c r="J296" s="9">
        <f t="shared" si="132"/>
        <v>8.5316711425781247E-2</v>
      </c>
      <c r="K296" s="9">
        <f t="shared" si="133"/>
        <v>0.22926269531249999</v>
      </c>
      <c r="L296" s="9">
        <f t="shared" si="134"/>
        <v>0.37402859219360352</v>
      </c>
      <c r="N296" s="11">
        <f t="shared" si="135"/>
        <v>1.6345642533707864E-3</v>
      </c>
      <c r="O296" s="11">
        <f t="shared" si="136"/>
        <v>4.0653007757948979E-3</v>
      </c>
      <c r="P296" s="10">
        <f t="shared" si="137"/>
        <v>5.6998650291656839E-3</v>
      </c>
      <c r="R296" s="9">
        <f t="shared" si="138"/>
        <v>169.25776336669924</v>
      </c>
      <c r="S296" s="9">
        <f t="shared" si="139"/>
        <v>12.30416430358887</v>
      </c>
      <c r="T296" s="9">
        <f t="shared" si="140"/>
        <v>423.44000244140625</v>
      </c>
      <c r="U296" s="9">
        <f t="shared" si="141"/>
        <v>457.5098876953125</v>
      </c>
      <c r="V296" s="9">
        <f t="shared" si="142"/>
        <v>1062.511817807007</v>
      </c>
    </row>
    <row r="297" spans="2:22" x14ac:dyDescent="0.55000000000000004">
      <c r="B297">
        <v>75</v>
      </c>
      <c r="C297">
        <v>6370335</v>
      </c>
      <c r="D297">
        <v>141068401</v>
      </c>
      <c r="E297">
        <v>308794</v>
      </c>
      <c r="F297">
        <v>533396</v>
      </c>
      <c r="G297">
        <v>75</v>
      </c>
      <c r="H297" s="9">
        <f t="shared" si="130"/>
        <v>5.8157263183593752E-2</v>
      </c>
      <c r="I297" s="9">
        <f t="shared" si="131"/>
        <v>3.1058843078613286E-3</v>
      </c>
      <c r="J297" s="9">
        <f t="shared" si="132"/>
        <v>9.4269470214843734E-2</v>
      </c>
      <c r="K297" s="9">
        <f t="shared" si="133"/>
        <v>0.26416845703125003</v>
      </c>
      <c r="L297" s="9">
        <f t="shared" si="134"/>
        <v>0.41970107473754881</v>
      </c>
      <c r="N297" s="11">
        <f t="shared" si="135"/>
        <v>1.8060698311055624E-3</v>
      </c>
      <c r="O297" s="11">
        <f t="shared" si="136"/>
        <v>4.6842043205894508E-3</v>
      </c>
      <c r="P297" s="10">
        <f t="shared" si="137"/>
        <v>6.4902741516950132E-3</v>
      </c>
      <c r="R297" s="9">
        <f t="shared" si="138"/>
        <v>186.70494232177737</v>
      </c>
      <c r="S297" s="9">
        <f t="shared" si="139"/>
        <v>13.235929595947265</v>
      </c>
      <c r="T297" s="9">
        <f t="shared" si="140"/>
        <v>451.72084350585931</v>
      </c>
      <c r="U297" s="9">
        <f t="shared" si="141"/>
        <v>488.06619873046878</v>
      </c>
      <c r="V297" s="9">
        <f t="shared" si="142"/>
        <v>1139.7279141540528</v>
      </c>
    </row>
    <row r="298" spans="2:22" x14ac:dyDescent="0.55000000000000004">
      <c r="B298">
        <v>80</v>
      </c>
      <c r="C298">
        <v>6961919</v>
      </c>
      <c r="D298">
        <v>150306345</v>
      </c>
      <c r="E298">
        <v>320655</v>
      </c>
      <c r="F298">
        <v>576163</v>
      </c>
      <c r="G298">
        <v>80</v>
      </c>
      <c r="H298" s="9">
        <f t="shared" si="130"/>
        <v>5.9577246093750001E-2</v>
      </c>
      <c r="I298" s="9">
        <f t="shared" si="131"/>
        <v>3.1011164550781246E-3</v>
      </c>
      <c r="J298" s="9">
        <f t="shared" si="132"/>
        <v>6.2982604980468745E-2</v>
      </c>
      <c r="K298" s="9">
        <f t="shared" si="133"/>
        <v>0.24536730957031247</v>
      </c>
      <c r="L298" s="9">
        <f t="shared" si="134"/>
        <v>0.37102827709960934</v>
      </c>
      <c r="N298" s="11">
        <f t="shared" si="135"/>
        <v>1.2066703508042298E-3</v>
      </c>
      <c r="O298" s="11">
        <f t="shared" si="136"/>
        <v>4.3508701536838796E-3</v>
      </c>
      <c r="P298" s="10">
        <f t="shared" si="137"/>
        <v>5.557540504488109E-3</v>
      </c>
      <c r="R298" s="9">
        <f t="shared" si="138"/>
        <v>204.57811614990237</v>
      </c>
      <c r="S298" s="9">
        <f t="shared" si="139"/>
        <v>14.166264532470702</v>
      </c>
      <c r="T298" s="9">
        <f t="shared" si="140"/>
        <v>470.61562499999997</v>
      </c>
      <c r="U298" s="9">
        <f t="shared" si="141"/>
        <v>508.48125000000005</v>
      </c>
      <c r="V298" s="9">
        <f t="shared" si="142"/>
        <v>1197.8412556823732</v>
      </c>
    </row>
    <row r="299" spans="2:22" x14ac:dyDescent="0.55000000000000004">
      <c r="B299">
        <v>85</v>
      </c>
      <c r="C299">
        <v>7545925</v>
      </c>
      <c r="D299">
        <v>159552315</v>
      </c>
      <c r="E299">
        <v>337086</v>
      </c>
      <c r="F299">
        <v>620232</v>
      </c>
      <c r="G299">
        <v>85</v>
      </c>
      <c r="H299" s="9">
        <f t="shared" si="130"/>
        <v>5.8814080810546884E-2</v>
      </c>
      <c r="I299" s="9">
        <f t="shared" si="131"/>
        <v>3.1038107299804691E-3</v>
      </c>
      <c r="J299" s="9">
        <f t="shared" si="132"/>
        <v>8.724957275390624E-2</v>
      </c>
      <c r="K299" s="9">
        <f t="shared" si="133"/>
        <v>0.25283728027343749</v>
      </c>
      <c r="L299" s="9">
        <f t="shared" si="134"/>
        <v>0.40200474456787105</v>
      </c>
      <c r="N299" s="11">
        <f t="shared" si="135"/>
        <v>1.6715198490820323E-3</v>
      </c>
      <c r="O299" s="11">
        <f t="shared" si="136"/>
        <v>4.4831238652057745E-3</v>
      </c>
      <c r="P299" s="10">
        <f t="shared" si="137"/>
        <v>6.1546437142878073E-3</v>
      </c>
      <c r="R299" s="9">
        <f t="shared" si="138"/>
        <v>222.22234039306642</v>
      </c>
      <c r="S299" s="9">
        <f t="shared" si="139"/>
        <v>15.097407751464845</v>
      </c>
      <c r="T299" s="9">
        <f t="shared" si="140"/>
        <v>496.79049682617188</v>
      </c>
      <c r="U299" s="9">
        <f t="shared" si="141"/>
        <v>536.76214599609375</v>
      </c>
      <c r="V299" s="9">
        <f t="shared" si="142"/>
        <v>1270.872390966797</v>
      </c>
    </row>
    <row r="300" spans="2:22" x14ac:dyDescent="0.55000000000000004">
      <c r="B300">
        <v>90</v>
      </c>
      <c r="C300">
        <v>8122719</v>
      </c>
      <c r="D300">
        <v>168805086</v>
      </c>
      <c r="E300">
        <v>353358</v>
      </c>
      <c r="F300">
        <v>659019</v>
      </c>
      <c r="G300">
        <v>90</v>
      </c>
      <c r="H300" s="9">
        <f t="shared" si="130"/>
        <v>5.8087774658203133E-2</v>
      </c>
      <c r="I300" s="9">
        <f t="shared" si="131"/>
        <v>3.106093780517578E-3</v>
      </c>
      <c r="J300" s="9">
        <f t="shared" si="132"/>
        <v>8.6405273437499999E-2</v>
      </c>
      <c r="K300" s="9">
        <f t="shared" si="133"/>
        <v>0.2225328369140625</v>
      </c>
      <c r="L300" s="9">
        <f t="shared" si="134"/>
        <v>0.3701319787902832</v>
      </c>
      <c r="N300" s="11">
        <f t="shared" si="135"/>
        <v>1.6554140493500985E-3</v>
      </c>
      <c r="O300" s="11">
        <f t="shared" si="136"/>
        <v>3.9459528473538754E-3</v>
      </c>
      <c r="P300" s="10">
        <f t="shared" si="137"/>
        <v>5.6013668967039741E-3</v>
      </c>
      <c r="R300" s="9">
        <f t="shared" si="138"/>
        <v>239.64867279052737</v>
      </c>
      <c r="S300" s="9">
        <f t="shared" si="139"/>
        <v>16.029235885620118</v>
      </c>
      <c r="T300" s="9">
        <f t="shared" si="140"/>
        <v>522.71207885742183</v>
      </c>
      <c r="U300" s="9">
        <f t="shared" si="141"/>
        <v>564.76937255859377</v>
      </c>
      <c r="V300" s="9">
        <f t="shared" si="142"/>
        <v>1343.1593600921631</v>
      </c>
    </row>
    <row r="301" spans="2:22" x14ac:dyDescent="0.55000000000000004">
      <c r="B301">
        <v>95</v>
      </c>
      <c r="C301">
        <v>8702753</v>
      </c>
      <c r="D301">
        <v>178054650</v>
      </c>
      <c r="E301">
        <v>366940</v>
      </c>
      <c r="F301">
        <v>698551</v>
      </c>
      <c r="G301">
        <v>95</v>
      </c>
      <c r="H301" s="9">
        <f t="shared" si="130"/>
        <v>5.8414068603515626E-2</v>
      </c>
      <c r="I301" s="9">
        <f t="shared" si="131"/>
        <v>3.105017211914063E-3</v>
      </c>
      <c r="J301" s="9">
        <f t="shared" si="132"/>
        <v>7.2121215820312487E-2</v>
      </c>
      <c r="K301" s="9">
        <f t="shared" si="133"/>
        <v>0.22680712890624999</v>
      </c>
      <c r="L301" s="9">
        <f t="shared" si="134"/>
        <v>0.36044743054199213</v>
      </c>
      <c r="N301" s="11">
        <f t="shared" si="135"/>
        <v>1.3817452148093951E-3</v>
      </c>
      <c r="O301" s="11">
        <f t="shared" si="136"/>
        <v>4.0217311023299221E-3</v>
      </c>
      <c r="P301" s="10">
        <f t="shared" si="137"/>
        <v>5.4034763171393174E-3</v>
      </c>
      <c r="R301" s="9">
        <f t="shared" si="138"/>
        <v>257.17289337158206</v>
      </c>
      <c r="S301" s="9">
        <f t="shared" si="139"/>
        <v>16.960741049194336</v>
      </c>
      <c r="T301" s="9">
        <f t="shared" si="140"/>
        <v>544.34844360351553</v>
      </c>
      <c r="U301" s="9">
        <f t="shared" si="141"/>
        <v>588.1465942382813</v>
      </c>
      <c r="V301" s="9">
        <f t="shared" si="142"/>
        <v>1406.6286722625732</v>
      </c>
    </row>
    <row r="302" spans="2:22" x14ac:dyDescent="0.55000000000000004">
      <c r="B302">
        <v>100</v>
      </c>
      <c r="C302">
        <v>9322373</v>
      </c>
      <c r="D302">
        <v>187264676</v>
      </c>
      <c r="E302">
        <v>387873</v>
      </c>
      <c r="F302">
        <v>750550</v>
      </c>
      <c r="G302">
        <v>100</v>
      </c>
      <c r="H302" s="9">
        <f t="shared" si="130"/>
        <v>6.2400695800781253E-2</v>
      </c>
      <c r="I302" s="9">
        <f t="shared" si="131"/>
        <v>3.0917445678710939E-3</v>
      </c>
      <c r="J302" s="9">
        <f t="shared" si="132"/>
        <v>0.11115545654296873</v>
      </c>
      <c r="K302" s="9">
        <f t="shared" si="133"/>
        <v>0.2983341064453125</v>
      </c>
      <c r="L302" s="9">
        <f t="shared" si="134"/>
        <v>0.47498200335693358</v>
      </c>
      <c r="N302" s="11">
        <f t="shared" si="135"/>
        <v>2.1295782167536858E-3</v>
      </c>
      <c r="O302" s="11">
        <f t="shared" si="136"/>
        <v>5.2900175652307313E-3</v>
      </c>
      <c r="P302" s="10">
        <f t="shared" si="137"/>
        <v>7.4195957819844175E-3</v>
      </c>
      <c r="R302" s="9">
        <f t="shared" si="138"/>
        <v>275.8931021118164</v>
      </c>
      <c r="S302" s="9">
        <f t="shared" si="139"/>
        <v>17.888264419555668</v>
      </c>
      <c r="T302" s="9">
        <f t="shared" si="140"/>
        <v>577.6950805664062</v>
      </c>
      <c r="U302" s="9">
        <f t="shared" si="141"/>
        <v>624.17629394531252</v>
      </c>
      <c r="V302" s="9">
        <f t="shared" si="142"/>
        <v>1495.6527410430908</v>
      </c>
    </row>
    <row r="303" spans="2:22" x14ac:dyDescent="0.55000000000000004">
      <c r="B303">
        <v>105</v>
      </c>
      <c r="C303">
        <v>9918318</v>
      </c>
      <c r="D303">
        <v>196498361</v>
      </c>
      <c r="E303">
        <v>404838</v>
      </c>
      <c r="F303">
        <v>796870</v>
      </c>
      <c r="G303">
        <v>105</v>
      </c>
      <c r="H303" s="9">
        <f t="shared" si="130"/>
        <v>6.0016433715820321E-2</v>
      </c>
      <c r="I303" s="9">
        <f t="shared" si="131"/>
        <v>3.0996867370605466E-3</v>
      </c>
      <c r="J303" s="9">
        <f t="shared" si="132"/>
        <v>9.0085144042968759E-2</v>
      </c>
      <c r="K303" s="9">
        <f t="shared" si="133"/>
        <v>0.265751953125</v>
      </c>
      <c r="L303" s="9">
        <f t="shared" si="134"/>
        <v>0.41895321762084964</v>
      </c>
      <c r="N303" s="11">
        <f t="shared" si="135"/>
        <v>1.7259042303728624E-3</v>
      </c>
      <c r="O303" s="11">
        <f t="shared" si="136"/>
        <v>4.7122831683389915E-3</v>
      </c>
      <c r="P303" s="10">
        <f t="shared" si="137"/>
        <v>6.4381873987118541E-3</v>
      </c>
      <c r="R303" s="9">
        <f t="shared" si="138"/>
        <v>293.89803222656252</v>
      </c>
      <c r="S303" s="9">
        <f t="shared" si="139"/>
        <v>18.818170440673828</v>
      </c>
      <c r="T303" s="9">
        <f t="shared" si="140"/>
        <v>604.72062377929683</v>
      </c>
      <c r="U303" s="9">
        <f t="shared" si="141"/>
        <v>653.37630615234377</v>
      </c>
      <c r="V303" s="9">
        <f t="shared" si="142"/>
        <v>1570.813132598877</v>
      </c>
    </row>
    <row r="304" spans="2:22" x14ac:dyDescent="0.55000000000000004">
      <c r="B304">
        <v>110</v>
      </c>
      <c r="C304">
        <v>10505588</v>
      </c>
      <c r="D304">
        <v>205740955</v>
      </c>
      <c r="E304">
        <v>419167</v>
      </c>
      <c r="F304">
        <v>838204</v>
      </c>
      <c r="G304">
        <v>110</v>
      </c>
      <c r="H304" s="9">
        <f t="shared" si="130"/>
        <v>5.9142791748046881E-2</v>
      </c>
      <c r="I304" s="9">
        <f t="shared" si="131"/>
        <v>3.1026774291992186E-3</v>
      </c>
      <c r="J304" s="9">
        <f t="shared" si="132"/>
        <v>7.6087829589843739E-2</v>
      </c>
      <c r="K304" s="9">
        <f t="shared" si="133"/>
        <v>0.23714575195312501</v>
      </c>
      <c r="L304" s="9">
        <f t="shared" si="134"/>
        <v>0.37547905072021481</v>
      </c>
      <c r="N304" s="11">
        <f t="shared" si="135"/>
        <v>1.4577007372635065E-3</v>
      </c>
      <c r="O304" s="11">
        <f t="shared" si="136"/>
        <v>4.2049411873857053E-3</v>
      </c>
      <c r="P304" s="10">
        <f t="shared" si="137"/>
        <v>5.6626419246492117E-3</v>
      </c>
      <c r="R304" s="9">
        <f t="shared" si="138"/>
        <v>311.64086975097661</v>
      </c>
      <c r="S304" s="9">
        <f t="shared" si="139"/>
        <v>19.748973669433596</v>
      </c>
      <c r="T304" s="9">
        <f t="shared" si="140"/>
        <v>627.54697265624998</v>
      </c>
      <c r="U304" s="9">
        <f t="shared" si="141"/>
        <v>678.03925781250007</v>
      </c>
      <c r="V304" s="9">
        <f t="shared" si="142"/>
        <v>1636.9760738891603</v>
      </c>
    </row>
    <row r="305" spans="1:22" x14ac:dyDescent="0.55000000000000004">
      <c r="B305">
        <v>115</v>
      </c>
      <c r="C305">
        <v>11097037</v>
      </c>
      <c r="D305">
        <v>214979345</v>
      </c>
      <c r="E305">
        <v>435674</v>
      </c>
      <c r="F305">
        <v>884336</v>
      </c>
      <c r="G305">
        <v>115</v>
      </c>
      <c r="H305" s="9">
        <f t="shared" si="130"/>
        <v>5.9563650512695313E-2</v>
      </c>
      <c r="I305" s="9">
        <f>(D305-D304)*0.0011*3/32768/300</f>
        <v>3.1012661743164069E-3</v>
      </c>
      <c r="J305" s="9">
        <f>(E305-E304)*17.4*3/32768/300</f>
        <v>8.7653137207031245E-2</v>
      </c>
      <c r="K305" s="9">
        <f t="shared" si="133"/>
        <v>0.26467333984374997</v>
      </c>
      <c r="L305" s="9">
        <f t="shared" si="134"/>
        <v>0.41499139373779292</v>
      </c>
      <c r="N305" s="11">
        <f t="shared" si="135"/>
        <v>1.6792747063303886E-3</v>
      </c>
      <c r="O305" s="11">
        <f t="shared" si="136"/>
        <v>4.6930575363441866E-3</v>
      </c>
      <c r="P305" s="10">
        <f t="shared" si="137"/>
        <v>6.3723322426745754E-3</v>
      </c>
      <c r="R305" s="9">
        <f t="shared" si="138"/>
        <v>329.50996490478519</v>
      </c>
      <c r="S305" s="9">
        <f t="shared" si="139"/>
        <v>20.679353521728515</v>
      </c>
      <c r="T305" s="9">
        <f t="shared" si="140"/>
        <v>653.84291381835931</v>
      </c>
      <c r="U305" s="9">
        <f t="shared" si="141"/>
        <v>706.45096435546884</v>
      </c>
      <c r="V305" s="9">
        <f t="shared" si="142"/>
        <v>1710.4831966003419</v>
      </c>
    </row>
    <row r="306" spans="1:22" x14ac:dyDescent="0.55000000000000004">
      <c r="L306" s="8">
        <f>AVERAGE(L284:L305)</f>
        <v>0.35906564451182965</v>
      </c>
    </row>
    <row r="309" spans="1:22" s="7" customFormat="1" x14ac:dyDescent="0.55000000000000004">
      <c r="A309" s="15"/>
      <c r="C309" s="19" t="s">
        <v>1328</v>
      </c>
      <c r="D309" s="19"/>
      <c r="E309" s="19"/>
      <c r="F309" s="19"/>
      <c r="H309" s="20"/>
      <c r="I309" s="20"/>
      <c r="J309" s="20"/>
      <c r="K309" s="20"/>
      <c r="L309" s="21"/>
      <c r="N309" s="22"/>
      <c r="O309" s="23"/>
      <c r="P309" s="23"/>
      <c r="R309" s="24"/>
      <c r="S309" s="24"/>
      <c r="T309" s="24"/>
      <c r="U309" s="24"/>
      <c r="V309" s="16"/>
    </row>
    <row r="310" spans="1:22" s="7" customFormat="1" x14ac:dyDescent="0.55000000000000004">
      <c r="A310" s="15"/>
      <c r="C310" s="7" t="s">
        <v>1327</v>
      </c>
      <c r="D310" s="7" t="s">
        <v>1326</v>
      </c>
      <c r="E310" s="7" t="s">
        <v>1325</v>
      </c>
      <c r="F310" s="7" t="s">
        <v>1324</v>
      </c>
      <c r="H310" s="20" t="s">
        <v>1323</v>
      </c>
      <c r="I310" s="20"/>
      <c r="J310" s="20"/>
      <c r="K310" s="20"/>
      <c r="L310" s="21"/>
      <c r="N310" s="22" t="s">
        <v>1322</v>
      </c>
      <c r="O310" s="23"/>
      <c r="P310" s="23"/>
      <c r="R310" s="25" t="s">
        <v>1321</v>
      </c>
      <c r="S310" s="26"/>
      <c r="T310" s="26"/>
      <c r="U310" s="26"/>
      <c r="V310" s="14"/>
    </row>
    <row r="311" spans="1:22" ht="15.75" customHeight="1" x14ac:dyDescent="0.55000000000000004">
      <c r="A311" s="27" t="s">
        <v>1333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1319</v>
      </c>
      <c r="H311" s="8" t="s">
        <v>1307</v>
      </c>
      <c r="I311" s="8" t="s">
        <v>1308</v>
      </c>
      <c r="J311" s="8" t="s">
        <v>1318</v>
      </c>
      <c r="K311" s="8" t="s">
        <v>1317</v>
      </c>
      <c r="L311" s="8" t="s">
        <v>1316</v>
      </c>
      <c r="M311" s="8" t="s">
        <v>1319</v>
      </c>
      <c r="N311" s="13" t="s">
        <v>1318</v>
      </c>
      <c r="O311" s="13" t="s">
        <v>1317</v>
      </c>
      <c r="P311" s="12" t="s">
        <v>1316</v>
      </c>
      <c r="Q311" s="8"/>
      <c r="R311" s="8" t="s">
        <v>1307</v>
      </c>
      <c r="S311" s="8" t="s">
        <v>1308</v>
      </c>
      <c r="T311" s="8" t="s">
        <v>1318</v>
      </c>
      <c r="U311" s="8" t="s">
        <v>1317</v>
      </c>
      <c r="V311" s="8" t="s">
        <v>1316</v>
      </c>
    </row>
    <row r="312" spans="1:22" x14ac:dyDescent="0.55000000000000004">
      <c r="A312" s="27"/>
      <c r="B312">
        <v>10</v>
      </c>
      <c r="C312">
        <v>182851</v>
      </c>
      <c r="D312">
        <v>19477009</v>
      </c>
      <c r="E312">
        <v>15682</v>
      </c>
      <c r="F312">
        <v>76087</v>
      </c>
      <c r="G312">
        <v>10</v>
      </c>
      <c r="H312" s="9">
        <f t="shared" ref="H312:H333" si="143">(C312-C311)*0.33*3/32768/300</f>
        <v>8.2533233642578131E-3</v>
      </c>
      <c r="I312" s="9">
        <f t="shared" ref="I312:I332" si="144">(D312-D311)*0.0011*3/327680/30</f>
        <v>3.2721914978027346E-3</v>
      </c>
      <c r="J312" s="9">
        <f t="shared" ref="J312:J332" si="145">(E312-E311)*17.4*3/327680/30</f>
        <v>1.3864562988281249E-2</v>
      </c>
      <c r="K312" s="9">
        <f t="shared" ref="K312:K333" si="146">(F312-F311)*18.8*3/327680/30</f>
        <v>6.2450561523437503E-2</v>
      </c>
      <c r="L312" s="9">
        <f t="shared" ref="L312:L333" si="147">SUM(H312:K312)</f>
        <v>8.7840639373779297E-2</v>
      </c>
      <c r="M312">
        <v>10</v>
      </c>
      <c r="N312" s="11">
        <f t="shared" ref="N312:N333" si="148">(E312-E311)/(C312-C311+D312-D311)</f>
        <v>2.6562859567624603E-4</v>
      </c>
      <c r="O312" s="11">
        <f t="shared" ref="O312:O333" si="149">(F312-F311)/(C312-C311+D312-D311)</f>
        <v>1.1073792661570043E-3</v>
      </c>
      <c r="P312" s="10">
        <f t="shared" ref="P312:P333" si="150">SUM(N312:O312)</f>
        <v>1.3730078618332505E-3</v>
      </c>
      <c r="Q312">
        <v>10</v>
      </c>
      <c r="R312" s="9">
        <f t="shared" ref="R312:R333" si="151">(C312-C$3)*0.33*3/32768</f>
        <v>-0.23381378173828127</v>
      </c>
      <c r="S312" s="9">
        <f t="shared" ref="S312:S333" si="152">(D312-D$3)*0.0011*3/32768</f>
        <v>0.99070274047851581</v>
      </c>
      <c r="T312" s="9">
        <f t="shared" ref="T312:T333" si="153">(E312-E$3)*17.4*3/32768</f>
        <v>-15.211724853515623</v>
      </c>
      <c r="U312" s="9">
        <f t="shared" ref="U312:U333" si="154">(E312-E$3)*18.8*3/32768</f>
        <v>-16.435656738281253</v>
      </c>
      <c r="V312" s="9">
        <f t="shared" ref="V312:V333" si="155">SUM(R312:U312)</f>
        <v>-30.890492633056642</v>
      </c>
    </row>
    <row r="313" spans="1:22" x14ac:dyDescent="0.55000000000000004">
      <c r="A313" s="27"/>
      <c r="B313">
        <v>15</v>
      </c>
      <c r="C313">
        <v>265113</v>
      </c>
      <c r="D313">
        <v>29224344</v>
      </c>
      <c r="E313">
        <v>18293</v>
      </c>
      <c r="F313">
        <v>87159</v>
      </c>
      <c r="G313">
        <v>15</v>
      </c>
      <c r="H313" s="9">
        <f t="shared" si="143"/>
        <v>8.2844421386718756E-3</v>
      </c>
      <c r="I313" s="9">
        <f t="shared" si="144"/>
        <v>3.2721156311035162E-3</v>
      </c>
      <c r="J313" s="9">
        <f t="shared" si="145"/>
        <v>1.3864562988281249E-2</v>
      </c>
      <c r="K313" s="9">
        <f t="shared" si="146"/>
        <v>6.3523437500000002E-2</v>
      </c>
      <c r="L313" s="9">
        <f t="shared" si="147"/>
        <v>8.8944558258056639E-2</v>
      </c>
      <c r="M313">
        <v>15</v>
      </c>
      <c r="N313" s="11">
        <f t="shared" si="148"/>
        <v>2.6562635273857108E-4</v>
      </c>
      <c r="O313" s="11">
        <f t="shared" si="149"/>
        <v>1.1263940932675063E-3</v>
      </c>
      <c r="P313" s="10">
        <f t="shared" si="150"/>
        <v>1.3920204460060774E-3</v>
      </c>
      <c r="Q313">
        <v>15</v>
      </c>
      <c r="R313" s="9">
        <f t="shared" si="151"/>
        <v>2.2515188598632814</v>
      </c>
      <c r="S313" s="9">
        <f t="shared" si="152"/>
        <v>1.9723374298095704</v>
      </c>
      <c r="T313" s="9">
        <f t="shared" si="153"/>
        <v>-11.052355957031249</v>
      </c>
      <c r="U313" s="9">
        <f t="shared" si="154"/>
        <v>-11.9416259765625</v>
      </c>
      <c r="V313" s="9">
        <f t="shared" si="155"/>
        <v>-18.770125643920899</v>
      </c>
    </row>
    <row r="314" spans="1:22" x14ac:dyDescent="0.55000000000000004">
      <c r="A314" s="27"/>
      <c r="B314">
        <v>20</v>
      </c>
      <c r="C314">
        <v>347568</v>
      </c>
      <c r="D314">
        <v>38971407</v>
      </c>
      <c r="E314">
        <v>20904</v>
      </c>
      <c r="F314">
        <v>98422</v>
      </c>
      <c r="G314">
        <v>20</v>
      </c>
      <c r="H314" s="9">
        <f t="shared" si="143"/>
        <v>8.3038787841796888E-3</v>
      </c>
      <c r="I314" s="9">
        <f t="shared" si="144"/>
        <v>3.2720243225097655E-3</v>
      </c>
      <c r="J314" s="9">
        <f t="shared" si="145"/>
        <v>1.3864562988281249E-2</v>
      </c>
      <c r="K314" s="9">
        <f t="shared" si="146"/>
        <v>6.4619262695312499E-2</v>
      </c>
      <c r="L314" s="9">
        <f t="shared" si="147"/>
        <v>9.0059728790283206E-2</v>
      </c>
      <c r="M314">
        <v>20</v>
      </c>
      <c r="N314" s="11">
        <f t="shared" si="148"/>
        <v>2.6562848758199535E-4</v>
      </c>
      <c r="O314" s="11">
        <f t="shared" si="149"/>
        <v>1.1458344142612079E-3</v>
      </c>
      <c r="P314" s="10">
        <f t="shared" si="150"/>
        <v>1.4114629018432032E-3</v>
      </c>
      <c r="Q314">
        <v>20</v>
      </c>
      <c r="R314" s="9">
        <f t="shared" si="151"/>
        <v>4.7426824951171884</v>
      </c>
      <c r="S314" s="9">
        <f t="shared" si="152"/>
        <v>2.9539447265624998</v>
      </c>
      <c r="T314" s="9">
        <f t="shared" si="153"/>
        <v>-6.8929870605468739</v>
      </c>
      <c r="U314" s="9">
        <f t="shared" si="154"/>
        <v>-7.4475952148437505</v>
      </c>
      <c r="V314" s="9">
        <f t="shared" si="155"/>
        <v>-6.6439550537109362</v>
      </c>
    </row>
    <row r="315" spans="1:22" x14ac:dyDescent="0.55000000000000004">
      <c r="A315" s="27"/>
      <c r="B315">
        <v>25</v>
      </c>
      <c r="C315">
        <v>430240</v>
      </c>
      <c r="D315">
        <v>48718334</v>
      </c>
      <c r="E315">
        <v>23515</v>
      </c>
      <c r="F315">
        <v>109494</v>
      </c>
      <c r="G315">
        <v>25</v>
      </c>
      <c r="H315" s="9">
        <f t="shared" si="143"/>
        <v>8.3257324218749991E-3</v>
      </c>
      <c r="I315" s="9">
        <f t="shared" si="144"/>
        <v>3.2719786682128909E-3</v>
      </c>
      <c r="J315" s="9">
        <f t="shared" si="145"/>
        <v>1.3864562988281249E-2</v>
      </c>
      <c r="K315" s="9">
        <f t="shared" si="146"/>
        <v>6.3523437500000002E-2</v>
      </c>
      <c r="L315" s="9">
        <f t="shared" si="147"/>
        <v>8.8985711578369139E-2</v>
      </c>
      <c r="M315">
        <v>25</v>
      </c>
      <c r="N315" s="11">
        <f t="shared" si="148"/>
        <v>2.6562629869234747E-4</v>
      </c>
      <c r="O315" s="11">
        <f t="shared" si="149"/>
        <v>1.126393864083367E-3</v>
      </c>
      <c r="P315" s="10">
        <f t="shared" si="150"/>
        <v>1.3920201627757145E-3</v>
      </c>
      <c r="Q315">
        <v>25</v>
      </c>
      <c r="R315" s="9">
        <f t="shared" si="151"/>
        <v>7.2404022216796875</v>
      </c>
      <c r="S315" s="9">
        <f t="shared" si="152"/>
        <v>3.9355383270263675</v>
      </c>
      <c r="T315" s="9">
        <f t="shared" si="153"/>
        <v>-2.7336181640624999</v>
      </c>
      <c r="U315" s="9">
        <f t="shared" si="154"/>
        <v>-2.9535644531250003</v>
      </c>
      <c r="V315" s="9">
        <f t="shared" si="155"/>
        <v>5.4887579315185544</v>
      </c>
    </row>
    <row r="316" spans="1:22" x14ac:dyDescent="0.55000000000000004">
      <c r="A316" s="27"/>
      <c r="B316">
        <v>30</v>
      </c>
      <c r="C316">
        <v>577950</v>
      </c>
      <c r="D316">
        <v>58400190</v>
      </c>
      <c r="E316">
        <v>35801</v>
      </c>
      <c r="F316">
        <v>124521</v>
      </c>
      <c r="G316">
        <v>30</v>
      </c>
      <c r="H316" s="9">
        <f t="shared" si="143"/>
        <v>1.4875579833984378E-2</v>
      </c>
      <c r="I316" s="9">
        <f t="shared" si="144"/>
        <v>3.2501347656250005E-3</v>
      </c>
      <c r="J316" s="9">
        <f t="shared" si="145"/>
        <v>6.5239379882812504E-2</v>
      </c>
      <c r="K316" s="9">
        <f t="shared" si="146"/>
        <v>8.6214477539062501E-2</v>
      </c>
      <c r="L316" s="9">
        <f t="shared" si="147"/>
        <v>0.16957957202148438</v>
      </c>
      <c r="M316">
        <v>30</v>
      </c>
      <c r="N316" s="11">
        <f t="shared" si="148"/>
        <v>1.2499025897989798E-3</v>
      </c>
      <c r="O316" s="11">
        <f t="shared" si="149"/>
        <v>1.528755186139449E-3</v>
      </c>
      <c r="P316" s="10">
        <f t="shared" si="150"/>
        <v>2.7786577759384289E-3</v>
      </c>
      <c r="Q316">
        <v>30</v>
      </c>
      <c r="R316" s="9">
        <f t="shared" si="151"/>
        <v>11.703076171875001</v>
      </c>
      <c r="S316" s="9">
        <f t="shared" si="152"/>
        <v>4.9105787567138677</v>
      </c>
      <c r="T316" s="9">
        <f t="shared" si="153"/>
        <v>16.838195800781246</v>
      </c>
      <c r="U316" s="9">
        <f t="shared" si="154"/>
        <v>18.1929931640625</v>
      </c>
      <c r="V316" s="9">
        <f t="shared" si="155"/>
        <v>51.644843893432615</v>
      </c>
    </row>
    <row r="317" spans="1:22" x14ac:dyDescent="0.55000000000000004">
      <c r="B317">
        <v>35</v>
      </c>
      <c r="C317">
        <v>844549</v>
      </c>
      <c r="D317">
        <v>67963341</v>
      </c>
      <c r="E317">
        <v>80501</v>
      </c>
      <c r="F317">
        <v>157640</v>
      </c>
      <c r="G317">
        <v>35</v>
      </c>
      <c r="H317" s="9">
        <f t="shared" si="143"/>
        <v>2.6848654174804688E-2</v>
      </c>
      <c r="I317" s="9">
        <f t="shared" si="144"/>
        <v>3.2102862854003909E-3</v>
      </c>
      <c r="J317" s="9">
        <f t="shared" si="145"/>
        <v>0.23735961914062495</v>
      </c>
      <c r="K317" s="9">
        <f t="shared" si="146"/>
        <v>0.19001379394531251</v>
      </c>
      <c r="L317" s="9">
        <f t="shared" si="147"/>
        <v>0.45743235354614253</v>
      </c>
      <c r="N317" s="11">
        <f t="shared" si="148"/>
        <v>4.5474198224776828E-3</v>
      </c>
      <c r="O317" s="11">
        <f t="shared" si="149"/>
        <v>3.3692616801037668E-3</v>
      </c>
      <c r="P317" s="10">
        <f t="shared" si="150"/>
        <v>7.9166815025814505E-3</v>
      </c>
      <c r="R317" s="9">
        <f t="shared" si="151"/>
        <v>19.757672424316407</v>
      </c>
      <c r="S317" s="9">
        <f t="shared" si="152"/>
        <v>5.8736646423339849</v>
      </c>
      <c r="T317" s="9">
        <f t="shared" si="153"/>
        <v>88.046081542968736</v>
      </c>
      <c r="U317" s="9">
        <f t="shared" si="154"/>
        <v>95.1302490234375</v>
      </c>
      <c r="V317" s="9">
        <f t="shared" si="155"/>
        <v>208.80766763305661</v>
      </c>
    </row>
    <row r="318" spans="1:22" x14ac:dyDescent="0.55000000000000004">
      <c r="B318">
        <v>40</v>
      </c>
      <c r="C318">
        <v>1111111</v>
      </c>
      <c r="D318">
        <v>77526441</v>
      </c>
      <c r="E318">
        <v>96803</v>
      </c>
      <c r="F318">
        <v>174200</v>
      </c>
      <c r="G318">
        <v>40</v>
      </c>
      <c r="H318" s="9">
        <f t="shared" si="143"/>
        <v>2.6844927978515624E-2</v>
      </c>
      <c r="I318" s="9">
        <f t="shared" si="144"/>
        <v>3.2102691650390622E-3</v>
      </c>
      <c r="J318" s="9">
        <f t="shared" si="145"/>
        <v>8.6564575195312493E-2</v>
      </c>
      <c r="K318" s="9">
        <f t="shared" si="146"/>
        <v>9.5009765624999992E-2</v>
      </c>
      <c r="L318" s="9">
        <f t="shared" si="147"/>
        <v>0.21162953796386719</v>
      </c>
      <c r="N318" s="11">
        <f t="shared" si="148"/>
        <v>1.6584497005085221E-3</v>
      </c>
      <c r="O318" s="11">
        <f t="shared" si="149"/>
        <v>1.6846967881499893E-3</v>
      </c>
      <c r="P318" s="10">
        <f t="shared" si="150"/>
        <v>3.3431464886585112E-3</v>
      </c>
      <c r="R318" s="9">
        <f t="shared" si="151"/>
        <v>27.811150817871095</v>
      </c>
      <c r="S318" s="9">
        <f t="shared" si="152"/>
        <v>6.836745391845704</v>
      </c>
      <c r="T318" s="9">
        <f t="shared" si="153"/>
        <v>114.01545410156248</v>
      </c>
      <c r="U318" s="9">
        <f t="shared" si="154"/>
        <v>123.18911132812501</v>
      </c>
      <c r="V318" s="9">
        <f t="shared" si="155"/>
        <v>271.85246163940428</v>
      </c>
    </row>
    <row r="319" spans="1:22" x14ac:dyDescent="0.55000000000000004">
      <c r="B319">
        <v>45</v>
      </c>
      <c r="C319">
        <v>1415711</v>
      </c>
      <c r="D319">
        <v>87051656</v>
      </c>
      <c r="E319">
        <v>141296</v>
      </c>
      <c r="F319">
        <v>206324</v>
      </c>
      <c r="G319">
        <v>45</v>
      </c>
      <c r="H319" s="9">
        <f t="shared" si="143"/>
        <v>3.0675659179687498E-2</v>
      </c>
      <c r="I319" s="9">
        <f t="shared" si="144"/>
        <v>3.1975514221191407E-3</v>
      </c>
      <c r="J319" s="9">
        <f t="shared" si="145"/>
        <v>0.2362604370117187</v>
      </c>
      <c r="K319" s="9">
        <f t="shared" si="146"/>
        <v>0.18430517578125002</v>
      </c>
      <c r="L319" s="9">
        <f t="shared" si="147"/>
        <v>0.45443882339477537</v>
      </c>
      <c r="N319" s="11">
        <f t="shared" si="148"/>
        <v>4.5263313704276224E-3</v>
      </c>
      <c r="O319" s="11">
        <f t="shared" si="149"/>
        <v>3.2680167429397196E-3</v>
      </c>
      <c r="P319" s="10">
        <f t="shared" si="150"/>
        <v>7.794348113367342E-3</v>
      </c>
      <c r="R319" s="9">
        <f t="shared" si="151"/>
        <v>37.013848571777345</v>
      </c>
      <c r="S319" s="9">
        <f t="shared" si="152"/>
        <v>7.7960108184814461</v>
      </c>
      <c r="T319" s="9">
        <f t="shared" si="153"/>
        <v>184.8935852050781</v>
      </c>
      <c r="U319" s="9">
        <f t="shared" si="154"/>
        <v>199.77008056640625</v>
      </c>
      <c r="V319" s="9">
        <f t="shared" si="155"/>
        <v>429.47352516174317</v>
      </c>
    </row>
    <row r="320" spans="1:22" x14ac:dyDescent="0.55000000000000004">
      <c r="B320">
        <v>50</v>
      </c>
      <c r="C320">
        <v>1669537</v>
      </c>
      <c r="D320">
        <v>96627816</v>
      </c>
      <c r="E320">
        <v>156657</v>
      </c>
      <c r="F320">
        <v>226669</v>
      </c>
      <c r="G320">
        <v>50</v>
      </c>
      <c r="H320" s="9">
        <f t="shared" si="143"/>
        <v>2.5562310791015622E-2</v>
      </c>
      <c r="I320" s="9">
        <f t="shared" si="144"/>
        <v>3.2146533203125005E-3</v>
      </c>
      <c r="J320" s="9">
        <f t="shared" si="145"/>
        <v>8.1567810058593745E-2</v>
      </c>
      <c r="K320" s="9">
        <f t="shared" si="146"/>
        <v>0.1167254638671875</v>
      </c>
      <c r="L320" s="9">
        <f t="shared" si="147"/>
        <v>0.22707023803710935</v>
      </c>
      <c r="N320" s="11">
        <f t="shared" si="148"/>
        <v>1.5626675358438964E-3</v>
      </c>
      <c r="O320" s="11">
        <f t="shared" si="149"/>
        <v>2.0696875865336938E-3</v>
      </c>
      <c r="P320" s="10">
        <f t="shared" si="150"/>
        <v>3.6323551223775901E-3</v>
      </c>
      <c r="R320" s="9">
        <f t="shared" si="151"/>
        <v>44.682541809082032</v>
      </c>
      <c r="S320" s="9">
        <f t="shared" si="152"/>
        <v>8.7604068145751963</v>
      </c>
      <c r="T320" s="9">
        <f t="shared" si="153"/>
        <v>209.36392822265623</v>
      </c>
      <c r="U320" s="9">
        <f t="shared" si="154"/>
        <v>226.20930175781251</v>
      </c>
      <c r="V320" s="9">
        <f t="shared" si="155"/>
        <v>489.01617860412597</v>
      </c>
    </row>
    <row r="321" spans="2:22" x14ac:dyDescent="0.55000000000000004">
      <c r="B321">
        <v>55</v>
      </c>
      <c r="C321">
        <v>2044863</v>
      </c>
      <c r="D321">
        <v>106081931</v>
      </c>
      <c r="E321">
        <v>173539</v>
      </c>
      <c r="F321">
        <v>247340</v>
      </c>
      <c r="G321">
        <v>55</v>
      </c>
      <c r="H321" s="9">
        <f t="shared" si="143"/>
        <v>3.7798333740234377E-2</v>
      </c>
      <c r="I321" s="9">
        <f t="shared" si="144"/>
        <v>3.1736836242675782E-3</v>
      </c>
      <c r="J321" s="9">
        <f t="shared" si="145"/>
        <v>8.9644409179687495E-2</v>
      </c>
      <c r="K321" s="9">
        <f t="shared" si="146"/>
        <v>0.11859582519531249</v>
      </c>
      <c r="L321" s="9">
        <f t="shared" si="147"/>
        <v>0.24921225173950196</v>
      </c>
      <c r="N321" s="11">
        <f t="shared" si="148"/>
        <v>1.7174933956061185E-3</v>
      </c>
      <c r="O321" s="11">
        <f t="shared" si="149"/>
        <v>2.1029680121178815E-3</v>
      </c>
      <c r="P321" s="10">
        <f t="shared" si="150"/>
        <v>3.8204614077240002E-3</v>
      </c>
      <c r="R321" s="9">
        <f t="shared" si="151"/>
        <v>56.022041931152351</v>
      </c>
      <c r="S321" s="9">
        <f t="shared" si="152"/>
        <v>9.7125119018554695</v>
      </c>
      <c r="T321" s="9">
        <f t="shared" si="153"/>
        <v>236.25725097656249</v>
      </c>
      <c r="U321" s="9">
        <f t="shared" si="154"/>
        <v>255.26645507812498</v>
      </c>
      <c r="V321" s="9">
        <f t="shared" si="155"/>
        <v>557.25825988769532</v>
      </c>
    </row>
    <row r="322" spans="2:22" x14ac:dyDescent="0.55000000000000004">
      <c r="B322">
        <v>60</v>
      </c>
      <c r="C322">
        <v>2603218</v>
      </c>
      <c r="D322">
        <v>115353545</v>
      </c>
      <c r="E322">
        <v>183865</v>
      </c>
      <c r="F322">
        <v>290060</v>
      </c>
      <c r="G322">
        <v>60</v>
      </c>
      <c r="H322" s="9">
        <f t="shared" si="143"/>
        <v>5.6230819702148431E-2</v>
      </c>
      <c r="I322" s="9">
        <f t="shared" si="144"/>
        <v>3.1124192504882815E-3</v>
      </c>
      <c r="J322" s="9">
        <f t="shared" si="145"/>
        <v>5.4831665039062491E-2</v>
      </c>
      <c r="K322" s="9">
        <f t="shared" si="146"/>
        <v>0.24509765624999999</v>
      </c>
      <c r="L322" s="9">
        <f t="shared" si="147"/>
        <v>0.35927256024169918</v>
      </c>
      <c r="N322" s="11">
        <f t="shared" si="148"/>
        <v>1.0504610950451624E-3</v>
      </c>
      <c r="O322" s="11">
        <f t="shared" si="149"/>
        <v>4.345893664568016E-3</v>
      </c>
      <c r="P322" s="10">
        <f t="shared" si="150"/>
        <v>5.3963547596131787E-3</v>
      </c>
      <c r="R322" s="9">
        <f t="shared" si="151"/>
        <v>72.891287841796867</v>
      </c>
      <c r="S322" s="9">
        <f t="shared" si="152"/>
        <v>10.646237677001954</v>
      </c>
      <c r="T322" s="9">
        <f t="shared" si="153"/>
        <v>252.70675048828122</v>
      </c>
      <c r="U322" s="9">
        <f t="shared" si="154"/>
        <v>273.03947753906255</v>
      </c>
      <c r="V322" s="9">
        <f t="shared" si="155"/>
        <v>609.28375354614263</v>
      </c>
    </row>
    <row r="323" spans="2:22" x14ac:dyDescent="0.55000000000000004">
      <c r="B323">
        <v>65</v>
      </c>
      <c r="C323">
        <v>3161812</v>
      </c>
      <c r="D323">
        <v>124624727</v>
      </c>
      <c r="E323">
        <v>193444</v>
      </c>
      <c r="F323">
        <v>322563</v>
      </c>
      <c r="G323">
        <v>65</v>
      </c>
      <c r="H323" s="9">
        <f t="shared" si="143"/>
        <v>5.6254888916015627E-2</v>
      </c>
      <c r="I323" s="9">
        <f t="shared" si="144"/>
        <v>3.1122742309570317E-3</v>
      </c>
      <c r="J323" s="9">
        <f t="shared" si="145"/>
        <v>5.0865051269531239E-2</v>
      </c>
      <c r="K323" s="9">
        <f t="shared" si="146"/>
        <v>0.18647961425781251</v>
      </c>
      <c r="L323" s="9">
        <f t="shared" si="147"/>
        <v>0.29671182867431639</v>
      </c>
      <c r="N323" s="11">
        <f t="shared" si="148"/>
        <v>9.7448812668772923E-4</v>
      </c>
      <c r="O323" s="11">
        <f t="shared" si="149"/>
        <v>3.3065860300377139E-3</v>
      </c>
      <c r="P323" s="10">
        <f t="shared" si="150"/>
        <v>4.2810741567254427E-3</v>
      </c>
      <c r="R323" s="9">
        <f t="shared" si="151"/>
        <v>89.76775451660157</v>
      </c>
      <c r="S323" s="9">
        <f t="shared" si="152"/>
        <v>11.579919946289063</v>
      </c>
      <c r="T323" s="9">
        <f t="shared" si="153"/>
        <v>267.96626586914061</v>
      </c>
      <c r="U323" s="9">
        <f t="shared" si="154"/>
        <v>289.52677001953123</v>
      </c>
      <c r="V323" s="9">
        <f t="shared" si="155"/>
        <v>658.84071035156251</v>
      </c>
    </row>
    <row r="324" spans="2:22" x14ac:dyDescent="0.55000000000000004">
      <c r="B324">
        <v>70</v>
      </c>
      <c r="C324">
        <v>3745902</v>
      </c>
      <c r="D324">
        <v>133870467</v>
      </c>
      <c r="E324">
        <v>214096</v>
      </c>
      <c r="F324">
        <v>368692</v>
      </c>
      <c r="G324">
        <v>70</v>
      </c>
      <c r="H324" s="9">
        <f t="shared" si="143"/>
        <v>5.8822540283203134E-2</v>
      </c>
      <c r="I324" s="9">
        <f t="shared" si="144"/>
        <v>3.1037335205078131E-3</v>
      </c>
      <c r="J324" s="9">
        <f t="shared" si="145"/>
        <v>0.10966333007812498</v>
      </c>
      <c r="K324" s="9">
        <f t="shared" si="146"/>
        <v>0.26465612792968751</v>
      </c>
      <c r="L324" s="9">
        <f t="shared" si="147"/>
        <v>0.43624573181152343</v>
      </c>
      <c r="N324" s="11">
        <f t="shared" si="148"/>
        <v>2.1009518984560264E-3</v>
      </c>
      <c r="O324" s="11">
        <f t="shared" si="149"/>
        <v>4.6927566397384291E-3</v>
      </c>
      <c r="P324" s="10">
        <f t="shared" si="150"/>
        <v>6.793708538194455E-3</v>
      </c>
      <c r="R324" s="9">
        <f t="shared" si="151"/>
        <v>107.4145166015625</v>
      </c>
      <c r="S324" s="9">
        <f t="shared" si="152"/>
        <v>12.511040002441405</v>
      </c>
      <c r="T324" s="9">
        <f t="shared" si="153"/>
        <v>300.86526489257807</v>
      </c>
      <c r="U324" s="9">
        <f t="shared" si="154"/>
        <v>325.07281494140625</v>
      </c>
      <c r="V324" s="9">
        <f t="shared" si="155"/>
        <v>745.86363643798825</v>
      </c>
    </row>
    <row r="325" spans="2:22" x14ac:dyDescent="0.55000000000000004">
      <c r="B325">
        <v>75</v>
      </c>
      <c r="C325">
        <v>4374846</v>
      </c>
      <c r="D325">
        <v>143071315</v>
      </c>
      <c r="E325">
        <v>243554</v>
      </c>
      <c r="F325">
        <v>422726</v>
      </c>
      <c r="G325">
        <v>75</v>
      </c>
      <c r="H325" s="9">
        <f t="shared" si="143"/>
        <v>6.3339697265625008E-2</v>
      </c>
      <c r="I325" s="9">
        <f t="shared" si="144"/>
        <v>3.08866357421875E-3</v>
      </c>
      <c r="J325" s="9">
        <f t="shared" si="145"/>
        <v>0.15642370605468747</v>
      </c>
      <c r="K325" s="9">
        <f t="shared" si="146"/>
        <v>0.31000952148437499</v>
      </c>
      <c r="L325" s="9">
        <f t="shared" si="147"/>
        <v>0.53286158837890629</v>
      </c>
      <c r="N325" s="11">
        <f t="shared" si="148"/>
        <v>2.9968080708116713E-3</v>
      </c>
      <c r="O325" s="11">
        <f t="shared" si="149"/>
        <v>5.49696270277133E-3</v>
      </c>
      <c r="P325" s="10">
        <f t="shared" si="150"/>
        <v>8.4937707735830009E-3</v>
      </c>
      <c r="R325" s="9">
        <f t="shared" si="151"/>
        <v>126.41642578125</v>
      </c>
      <c r="S325" s="9">
        <f t="shared" si="152"/>
        <v>13.437639074707032</v>
      </c>
      <c r="T325" s="9">
        <f t="shared" si="153"/>
        <v>347.79237670898436</v>
      </c>
      <c r="U325" s="9">
        <f t="shared" si="154"/>
        <v>375.77567138671878</v>
      </c>
      <c r="V325" s="9">
        <f t="shared" si="155"/>
        <v>863.42211295166021</v>
      </c>
    </row>
    <row r="326" spans="2:22" x14ac:dyDescent="0.55000000000000004">
      <c r="B326">
        <v>80</v>
      </c>
      <c r="C326">
        <v>4954474</v>
      </c>
      <c r="D326">
        <v>152321434</v>
      </c>
      <c r="E326">
        <v>258937</v>
      </c>
      <c r="F326">
        <v>466458</v>
      </c>
      <c r="G326">
        <v>80</v>
      </c>
      <c r="H326" s="9">
        <f t="shared" si="143"/>
        <v>5.8373181152343759E-2</v>
      </c>
      <c r="I326" s="9">
        <f t="shared" si="144"/>
        <v>3.1052035217285158E-3</v>
      </c>
      <c r="J326" s="9">
        <f t="shared" si="145"/>
        <v>8.1684631347656231E-2</v>
      </c>
      <c r="K326" s="9">
        <f t="shared" si="146"/>
        <v>0.25090380859375</v>
      </c>
      <c r="L326" s="9">
        <f t="shared" si="147"/>
        <v>0.39406682461547848</v>
      </c>
      <c r="N326" s="11">
        <f t="shared" si="148"/>
        <v>1.564943634866696E-3</v>
      </c>
      <c r="O326" s="11">
        <f t="shared" si="149"/>
        <v>4.4489446167841349E-3</v>
      </c>
      <c r="P326" s="10">
        <f t="shared" si="150"/>
        <v>6.0138882516508306E-3</v>
      </c>
      <c r="R326" s="9">
        <f t="shared" si="151"/>
        <v>143.92838012695313</v>
      </c>
      <c r="S326" s="9">
        <f t="shared" si="152"/>
        <v>14.369200131225588</v>
      </c>
      <c r="T326" s="9">
        <f t="shared" si="153"/>
        <v>372.29776611328123</v>
      </c>
      <c r="U326" s="9">
        <f t="shared" si="154"/>
        <v>402.25275878906245</v>
      </c>
      <c r="V326" s="9">
        <f t="shared" si="155"/>
        <v>932.84810516052244</v>
      </c>
    </row>
    <row r="327" spans="2:22" x14ac:dyDescent="0.55000000000000004">
      <c r="B327">
        <v>85</v>
      </c>
      <c r="C327">
        <v>5573152</v>
      </c>
      <c r="D327">
        <v>161532671</v>
      </c>
      <c r="E327">
        <v>280539</v>
      </c>
      <c r="F327">
        <v>521210</v>
      </c>
      <c r="G327">
        <v>85</v>
      </c>
      <c r="H327" s="9">
        <f t="shared" si="143"/>
        <v>6.2305828857421884E-2</v>
      </c>
      <c r="I327" s="9">
        <f t="shared" si="144"/>
        <v>3.0921510925292972E-3</v>
      </c>
      <c r="J327" s="9">
        <f t="shared" si="145"/>
        <v>0.11470788574218749</v>
      </c>
      <c r="K327" s="9">
        <f t="shared" si="146"/>
        <v>0.31412890625000001</v>
      </c>
      <c r="L327" s="9">
        <f t="shared" si="147"/>
        <v>0.49423477194213866</v>
      </c>
      <c r="N327" s="11">
        <f t="shared" si="148"/>
        <v>2.1975774968552627E-3</v>
      </c>
      <c r="O327" s="11">
        <f t="shared" si="149"/>
        <v>5.5699362608934051E-3</v>
      </c>
      <c r="P327" s="10">
        <f t="shared" si="150"/>
        <v>7.7675137577486678E-3</v>
      </c>
      <c r="R327" s="9">
        <f t="shared" si="151"/>
        <v>162.62012878417971</v>
      </c>
      <c r="S327" s="9">
        <f t="shared" si="152"/>
        <v>15.296845458984375</v>
      </c>
      <c r="T327" s="9">
        <f t="shared" si="153"/>
        <v>406.71013183593743</v>
      </c>
      <c r="U327" s="9">
        <f t="shared" si="154"/>
        <v>439.43393554687503</v>
      </c>
      <c r="V327" s="9">
        <f t="shared" si="155"/>
        <v>1024.0610416259765</v>
      </c>
    </row>
    <row r="328" spans="2:22" x14ac:dyDescent="0.55000000000000004">
      <c r="B328">
        <v>90</v>
      </c>
      <c r="C328">
        <v>6151177</v>
      </c>
      <c r="D328">
        <v>170784412</v>
      </c>
      <c r="E328">
        <v>293096</v>
      </c>
      <c r="F328">
        <v>564666</v>
      </c>
      <c r="G328">
        <v>90</v>
      </c>
      <c r="H328" s="9">
        <f t="shared" si="143"/>
        <v>5.8211746215820315E-2</v>
      </c>
      <c r="I328" s="9">
        <f t="shared" si="144"/>
        <v>3.1057480163574221E-3</v>
      </c>
      <c r="J328" s="9">
        <f t="shared" si="145"/>
        <v>6.667840576171874E-2</v>
      </c>
      <c r="K328" s="9">
        <f t="shared" si="146"/>
        <v>0.24932031250000003</v>
      </c>
      <c r="L328" s="9">
        <f t="shared" si="147"/>
        <v>0.37731621249389652</v>
      </c>
      <c r="N328" s="11">
        <f t="shared" si="148"/>
        <v>1.2774464824493279E-3</v>
      </c>
      <c r="O328" s="11">
        <f t="shared" si="149"/>
        <v>4.4208580346673564E-3</v>
      </c>
      <c r="P328" s="10">
        <f t="shared" si="150"/>
        <v>5.6983045171166841E-3</v>
      </c>
      <c r="R328" s="9">
        <f t="shared" si="151"/>
        <v>180.08365264892581</v>
      </c>
      <c r="S328" s="9">
        <f t="shared" si="152"/>
        <v>16.228569863891604</v>
      </c>
      <c r="T328" s="9">
        <f t="shared" si="153"/>
        <v>426.71365356445313</v>
      </c>
      <c r="U328" s="9">
        <f t="shared" si="154"/>
        <v>461.04693603515625</v>
      </c>
      <c r="V328" s="9">
        <f t="shared" si="155"/>
        <v>1084.0728121124268</v>
      </c>
    </row>
    <row r="329" spans="2:22" x14ac:dyDescent="0.55000000000000004">
      <c r="B329">
        <v>95</v>
      </c>
      <c r="C329">
        <v>6740364</v>
      </c>
      <c r="D329">
        <v>180024984</v>
      </c>
      <c r="E329">
        <v>303687</v>
      </c>
      <c r="F329">
        <v>612032</v>
      </c>
      <c r="G329">
        <v>95</v>
      </c>
      <c r="H329" s="9">
        <f t="shared" si="143"/>
        <v>5.9335848999023451E-2</v>
      </c>
      <c r="I329" s="9">
        <f t="shared" si="144"/>
        <v>3.1019986572265626E-3</v>
      </c>
      <c r="J329" s="9">
        <f t="shared" si="145"/>
        <v>5.6238830566406245E-2</v>
      </c>
      <c r="K329" s="9">
        <f t="shared" si="146"/>
        <v>0.27175317382812503</v>
      </c>
      <c r="L329" s="9">
        <f t="shared" si="147"/>
        <v>0.39042985205078129</v>
      </c>
      <c r="N329" s="11">
        <f t="shared" si="148"/>
        <v>1.0774424886713905E-3</v>
      </c>
      <c r="O329" s="11">
        <f t="shared" si="149"/>
        <v>4.8186328881511748E-3</v>
      </c>
      <c r="P329" s="10">
        <f t="shared" si="150"/>
        <v>5.8960753768225651E-3</v>
      </c>
      <c r="R329" s="9">
        <f t="shared" si="151"/>
        <v>197.88440734863281</v>
      </c>
      <c r="S329" s="9">
        <f t="shared" si="152"/>
        <v>17.159169461059573</v>
      </c>
      <c r="T329" s="9">
        <f t="shared" si="153"/>
        <v>443.58530273437498</v>
      </c>
      <c r="U329" s="9">
        <f t="shared" si="154"/>
        <v>479.27607421874995</v>
      </c>
      <c r="V329" s="9">
        <f t="shared" si="155"/>
        <v>1137.9049537628173</v>
      </c>
    </row>
    <row r="330" spans="2:22" x14ac:dyDescent="0.55000000000000004">
      <c r="B330">
        <v>100</v>
      </c>
      <c r="C330">
        <v>7375260</v>
      </c>
      <c r="D330">
        <v>189220004</v>
      </c>
      <c r="E330">
        <v>320427</v>
      </c>
      <c r="F330">
        <v>678549</v>
      </c>
      <c r="G330">
        <v>100</v>
      </c>
      <c r="H330" s="9">
        <f t="shared" si="143"/>
        <v>6.3939111328125006E-2</v>
      </c>
      <c r="I330" s="9">
        <f t="shared" si="144"/>
        <v>3.0867071533203128E-3</v>
      </c>
      <c r="J330" s="9">
        <f t="shared" si="145"/>
        <v>8.8890380859375007E-2</v>
      </c>
      <c r="K330" s="9">
        <f t="shared" si="146"/>
        <v>0.3816282958984375</v>
      </c>
      <c r="L330" s="9">
        <f t="shared" si="147"/>
        <v>0.53754449523925785</v>
      </c>
      <c r="N330" s="11">
        <f t="shared" si="148"/>
        <v>1.7029647048865931E-3</v>
      </c>
      <c r="O330" s="11">
        <f t="shared" si="149"/>
        <v>6.7667923103310341E-3</v>
      </c>
      <c r="P330" s="10">
        <f t="shared" si="150"/>
        <v>8.4697570152176271E-3</v>
      </c>
      <c r="R330" s="9">
        <f t="shared" si="151"/>
        <v>217.06614074707034</v>
      </c>
      <c r="S330" s="9">
        <f t="shared" si="152"/>
        <v>18.085181607055667</v>
      </c>
      <c r="T330" s="9">
        <f t="shared" si="153"/>
        <v>470.25241699218748</v>
      </c>
      <c r="U330" s="9">
        <f t="shared" si="154"/>
        <v>508.08881835937495</v>
      </c>
      <c r="V330" s="9">
        <f t="shared" si="155"/>
        <v>1213.4925577056883</v>
      </c>
    </row>
    <row r="331" spans="2:22" x14ac:dyDescent="0.55000000000000004">
      <c r="B331">
        <v>105</v>
      </c>
      <c r="C331">
        <v>7978283</v>
      </c>
      <c r="D331">
        <v>198446736</v>
      </c>
      <c r="E331">
        <v>337636</v>
      </c>
      <c r="F331">
        <v>721773</v>
      </c>
      <c r="G331">
        <v>105</v>
      </c>
      <c r="H331" s="9">
        <f t="shared" si="143"/>
        <v>6.0729244995117192E-2</v>
      </c>
      <c r="I331" s="9">
        <f t="shared" si="144"/>
        <v>3.0973526611328128E-3</v>
      </c>
      <c r="J331" s="9">
        <f t="shared" si="145"/>
        <v>9.138079833984375E-2</v>
      </c>
      <c r="K331" s="9">
        <f t="shared" si="146"/>
        <v>0.2479892578125</v>
      </c>
      <c r="L331" s="9">
        <f t="shared" si="147"/>
        <v>0.40319665380859376</v>
      </c>
      <c r="N331" s="11">
        <f t="shared" si="148"/>
        <v>1.7507048751469391E-3</v>
      </c>
      <c r="O331" s="11">
        <f t="shared" si="149"/>
        <v>4.397261172836963E-3</v>
      </c>
      <c r="P331" s="10">
        <f t="shared" si="150"/>
        <v>6.1479660479839019E-3</v>
      </c>
      <c r="R331" s="9">
        <f t="shared" si="151"/>
        <v>235.28491424560548</v>
      </c>
      <c r="S331" s="9">
        <f t="shared" si="152"/>
        <v>19.01438740539551</v>
      </c>
      <c r="T331" s="9">
        <f t="shared" si="153"/>
        <v>497.66665649414063</v>
      </c>
      <c r="U331" s="9">
        <f t="shared" si="154"/>
        <v>537.70880126953125</v>
      </c>
      <c r="V331" s="9">
        <f t="shared" si="155"/>
        <v>1289.6747594146727</v>
      </c>
    </row>
    <row r="332" spans="2:22" x14ac:dyDescent="0.55000000000000004">
      <c r="B332">
        <v>110</v>
      </c>
      <c r="C332">
        <v>8588383</v>
      </c>
      <c r="D332">
        <v>207666187</v>
      </c>
      <c r="E332">
        <v>353351</v>
      </c>
      <c r="F332">
        <v>769189</v>
      </c>
      <c r="G332">
        <v>110</v>
      </c>
      <c r="H332" s="9">
        <f t="shared" si="143"/>
        <v>6.1441955566406248E-2</v>
      </c>
      <c r="I332" s="9">
        <f t="shared" si="144"/>
        <v>3.0949084777832031E-3</v>
      </c>
      <c r="J332" s="9">
        <f t="shared" si="145"/>
        <v>8.3447570800781259E-2</v>
      </c>
      <c r="K332" s="9">
        <f t="shared" si="146"/>
        <v>0.27204003906250007</v>
      </c>
      <c r="L332" s="9">
        <f t="shared" si="147"/>
        <v>0.42002447390747077</v>
      </c>
      <c r="N332" s="11">
        <f t="shared" si="148"/>
        <v>1.5987505431326416E-3</v>
      </c>
      <c r="O332" s="11">
        <f t="shared" si="149"/>
        <v>4.8238215560405555E-3</v>
      </c>
      <c r="P332" s="10">
        <f t="shared" si="150"/>
        <v>6.4225720991731971E-3</v>
      </c>
      <c r="R332" s="9">
        <f t="shared" si="151"/>
        <v>253.71750091552735</v>
      </c>
      <c r="S332" s="9">
        <f t="shared" si="152"/>
        <v>19.942859948730469</v>
      </c>
      <c r="T332" s="9">
        <f t="shared" si="153"/>
        <v>522.70092773437489</v>
      </c>
      <c r="U332" s="9">
        <f t="shared" si="154"/>
        <v>564.75732421875</v>
      </c>
      <c r="V332" s="9">
        <f t="shared" si="155"/>
        <v>1361.1186128173827</v>
      </c>
    </row>
    <row r="333" spans="2:22" x14ac:dyDescent="0.55000000000000004">
      <c r="B333">
        <v>115</v>
      </c>
      <c r="C333">
        <v>9191162</v>
      </c>
      <c r="D333">
        <v>216893078</v>
      </c>
      <c r="E333">
        <v>371418</v>
      </c>
      <c r="F333">
        <v>815246</v>
      </c>
      <c r="G333">
        <v>115</v>
      </c>
      <c r="H333" s="9">
        <f t="shared" si="143"/>
        <v>6.0704672241210934E-2</v>
      </c>
      <c r="I333" s="9">
        <f>(D333-D332)*0.0011*3/32768/300</f>
        <v>3.0974060363769536E-3</v>
      </c>
      <c r="J333" s="9">
        <f>(E333-E332)*17.4*3/32768/300</f>
        <v>9.5936828613281247E-2</v>
      </c>
      <c r="K333" s="9">
        <f t="shared" si="146"/>
        <v>0.26424304199218746</v>
      </c>
      <c r="L333" s="9">
        <f t="shared" si="147"/>
        <v>0.42398194888305657</v>
      </c>
      <c r="N333" s="11">
        <f t="shared" si="148"/>
        <v>1.8380067693015126E-3</v>
      </c>
      <c r="O333" s="11">
        <f t="shared" si="149"/>
        <v>4.6855082622305737E-3</v>
      </c>
      <c r="P333" s="10">
        <f t="shared" si="150"/>
        <v>6.5235150315320865E-3</v>
      </c>
      <c r="R333" s="9">
        <f t="shared" si="151"/>
        <v>271.92890258789066</v>
      </c>
      <c r="S333" s="9">
        <f t="shared" si="152"/>
        <v>20.872081759643557</v>
      </c>
      <c r="T333" s="9">
        <f t="shared" si="153"/>
        <v>551.48197631835933</v>
      </c>
      <c r="U333" s="9">
        <f t="shared" si="154"/>
        <v>595.85408935546877</v>
      </c>
      <c r="V333" s="9">
        <f t="shared" si="155"/>
        <v>1440.1370500213625</v>
      </c>
    </row>
    <row r="334" spans="2:22" x14ac:dyDescent="0.55000000000000004">
      <c r="L334" s="8">
        <f>AVERAGE(L312:L333)</f>
        <v>0.32686728894320399</v>
      </c>
    </row>
    <row r="337" spans="1:22" s="7" customFormat="1" x14ac:dyDescent="0.55000000000000004">
      <c r="A337" s="15"/>
      <c r="C337" s="19" t="s">
        <v>1328</v>
      </c>
      <c r="D337" s="19"/>
      <c r="E337" s="19"/>
      <c r="F337" s="19"/>
      <c r="H337" s="20"/>
      <c r="I337" s="20"/>
      <c r="J337" s="20"/>
      <c r="K337" s="20"/>
      <c r="L337" s="21"/>
      <c r="N337" s="22"/>
      <c r="O337" s="23"/>
      <c r="P337" s="23"/>
      <c r="R337" s="24"/>
      <c r="S337" s="24"/>
      <c r="T337" s="24"/>
      <c r="U337" s="24"/>
      <c r="V337" s="16"/>
    </row>
    <row r="338" spans="1:22" s="7" customFormat="1" x14ac:dyDescent="0.55000000000000004">
      <c r="A338" s="15"/>
      <c r="C338" s="7" t="s">
        <v>1327</v>
      </c>
      <c r="D338" s="7" t="s">
        <v>1326</v>
      </c>
      <c r="E338" s="7" t="s">
        <v>1325</v>
      </c>
      <c r="F338" s="7" t="s">
        <v>1324</v>
      </c>
      <c r="H338" s="20" t="s">
        <v>1323</v>
      </c>
      <c r="I338" s="20"/>
      <c r="J338" s="20"/>
      <c r="K338" s="20"/>
      <c r="L338" s="21"/>
      <c r="N338" s="22" t="s">
        <v>1322</v>
      </c>
      <c r="O338" s="23"/>
      <c r="P338" s="23"/>
      <c r="R338" s="25" t="s">
        <v>1321</v>
      </c>
      <c r="S338" s="26"/>
      <c r="T338" s="26"/>
      <c r="U338" s="26"/>
      <c r="V338" s="14"/>
    </row>
    <row r="339" spans="1:22" ht="15.75" customHeight="1" x14ac:dyDescent="0.55000000000000004">
      <c r="A339" s="27" t="s">
        <v>1332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1319</v>
      </c>
      <c r="H339" s="8" t="s">
        <v>1307</v>
      </c>
      <c r="I339" s="8" t="s">
        <v>1308</v>
      </c>
      <c r="J339" s="8" t="s">
        <v>1318</v>
      </c>
      <c r="K339" s="8" t="s">
        <v>1317</v>
      </c>
      <c r="L339" s="8" t="s">
        <v>1316</v>
      </c>
      <c r="M339" s="8" t="s">
        <v>1319</v>
      </c>
      <c r="N339" s="13" t="s">
        <v>1318</v>
      </c>
      <c r="O339" s="13" t="s">
        <v>1317</v>
      </c>
      <c r="P339" s="12" t="s">
        <v>1316</v>
      </c>
      <c r="Q339" s="8"/>
      <c r="R339" s="8" t="s">
        <v>1307</v>
      </c>
      <c r="S339" s="8" t="s">
        <v>1308</v>
      </c>
      <c r="T339" s="8" t="s">
        <v>1318</v>
      </c>
      <c r="U339" s="8" t="s">
        <v>1317</v>
      </c>
      <c r="V339" s="8" t="s">
        <v>1316</v>
      </c>
    </row>
    <row r="340" spans="1:22" x14ac:dyDescent="0.55000000000000004">
      <c r="A340" s="27"/>
      <c r="B340">
        <v>10</v>
      </c>
      <c r="C340">
        <v>843404</v>
      </c>
      <c r="D340">
        <v>18816358</v>
      </c>
      <c r="E340">
        <v>183501</v>
      </c>
      <c r="F340">
        <v>189424</v>
      </c>
      <c r="G340">
        <v>10</v>
      </c>
      <c r="H340" s="9">
        <f t="shared" ref="H340:H361" si="156">(C340-C339)*0.33*3/32768/300</f>
        <v>5.0127713012695321E-2</v>
      </c>
      <c r="I340" s="9">
        <f t="shared" ref="I340:I360" si="157">(D340-D339)*0.0011*3/327680/30</f>
        <v>3.1326367187500003E-3</v>
      </c>
      <c r="J340" s="9">
        <f t="shared" ref="J340:J360" si="158">(E340-E339)*17.4*3/327680/30</f>
        <v>0.38965209960937497</v>
      </c>
      <c r="K340" s="9">
        <f t="shared" ref="K340:K361" si="159">(F340-F339)*18.8*3/327680/30</f>
        <v>0.34227612304687499</v>
      </c>
      <c r="L340" s="9">
        <f t="shared" ref="L340:L361" si="160">SUM(H340:K340)</f>
        <v>0.78518857238769524</v>
      </c>
      <c r="M340">
        <v>10</v>
      </c>
      <c r="N340" s="11">
        <f t="shared" ref="N340:N361" si="161">(E340-E339)/(C340-C339+D340-D339)</f>
        <v>7.4652124457238464E-3</v>
      </c>
      <c r="O340" s="11">
        <f t="shared" ref="O340:O361" si="162">(F340-F339)/(C340-C339+D340-D339)</f>
        <v>6.0692238223902049E-3</v>
      </c>
      <c r="P340" s="10">
        <f t="shared" ref="P340:P361" si="163">SUM(N340:O340)</f>
        <v>1.3534436268114052E-2</v>
      </c>
      <c r="Q340">
        <v>10</v>
      </c>
      <c r="R340" s="9">
        <f t="shared" ref="R340:R361" si="164">(C340-C$3)*0.33*3/32768</f>
        <v>19.723079223632816</v>
      </c>
      <c r="S340" s="9">
        <f t="shared" ref="S340:S361" si="165">(D340-D$3)*0.0011*3/32768</f>
        <v>0.92416989440917963</v>
      </c>
      <c r="T340" s="9">
        <f t="shared" ref="T340:T361" si="166">(E340-E$3)*17.4*3/32768</f>
        <v>252.12689208984375</v>
      </c>
      <c r="U340" s="9">
        <f t="shared" ref="U340:U361" si="167">(E340-E$3)*18.8*3/32768</f>
        <v>272.4129638671875</v>
      </c>
      <c r="V340" s="9">
        <f t="shared" ref="V340:V361" si="168">SUM(R340:U340)</f>
        <v>545.1871050750733</v>
      </c>
    </row>
    <row r="341" spans="1:22" x14ac:dyDescent="0.55000000000000004">
      <c r="A341" s="27"/>
      <c r="B341">
        <v>15</v>
      </c>
      <c r="C341">
        <v>1207784</v>
      </c>
      <c r="D341">
        <v>28281368</v>
      </c>
      <c r="E341">
        <v>185411</v>
      </c>
      <c r="F341">
        <v>201657</v>
      </c>
      <c r="G341">
        <v>15</v>
      </c>
      <c r="H341" s="9">
        <f t="shared" si="156"/>
        <v>3.6695983886718749E-2</v>
      </c>
      <c r="I341" s="9">
        <f t="shared" si="157"/>
        <v>3.1773410034179688E-3</v>
      </c>
      <c r="J341" s="9">
        <f t="shared" si="158"/>
        <v>1.0142211914062501E-2</v>
      </c>
      <c r="K341" s="9">
        <f t="shared" si="159"/>
        <v>7.0184448242187489E-2</v>
      </c>
      <c r="L341" s="9">
        <f t="shared" si="160"/>
        <v>0.12019998504638671</v>
      </c>
      <c r="M341">
        <v>15</v>
      </c>
      <c r="N341" s="11">
        <f t="shared" si="161"/>
        <v>1.9431521182901483E-4</v>
      </c>
      <c r="O341" s="11">
        <f t="shared" si="162"/>
        <v>1.2445329771226903E-3</v>
      </c>
      <c r="P341" s="10">
        <f t="shared" si="163"/>
        <v>1.4388481889517051E-3</v>
      </c>
      <c r="Q341">
        <v>15</v>
      </c>
      <c r="R341" s="9">
        <f t="shared" si="164"/>
        <v>30.731874389648439</v>
      </c>
      <c r="S341" s="9">
        <f t="shared" si="165"/>
        <v>1.8773721954345703</v>
      </c>
      <c r="T341" s="9">
        <f t="shared" si="166"/>
        <v>255.1695556640625</v>
      </c>
      <c r="U341" s="9">
        <f t="shared" si="167"/>
        <v>275.700439453125</v>
      </c>
      <c r="V341" s="9">
        <f t="shared" si="168"/>
        <v>563.47924170227043</v>
      </c>
    </row>
    <row r="342" spans="1:22" x14ac:dyDescent="0.55000000000000004">
      <c r="A342" s="27"/>
      <c r="B342">
        <v>20</v>
      </c>
      <c r="C342">
        <v>1669926</v>
      </c>
      <c r="D342">
        <v>37648847</v>
      </c>
      <c r="E342">
        <v>262716</v>
      </c>
      <c r="F342">
        <v>246245</v>
      </c>
      <c r="G342">
        <v>20</v>
      </c>
      <c r="H342" s="9">
        <f t="shared" si="156"/>
        <v>4.6541400146484384E-2</v>
      </c>
      <c r="I342" s="9">
        <f t="shared" si="157"/>
        <v>3.1446004943847662E-3</v>
      </c>
      <c r="J342" s="9">
        <f t="shared" si="158"/>
        <v>0.41049407958984374</v>
      </c>
      <c r="K342" s="9">
        <f t="shared" si="159"/>
        <v>0.25581494140625</v>
      </c>
      <c r="L342" s="9">
        <f t="shared" si="160"/>
        <v>0.71599502163696283</v>
      </c>
      <c r="M342">
        <v>20</v>
      </c>
      <c r="N342" s="11">
        <f t="shared" si="161"/>
        <v>7.8644944703361395E-3</v>
      </c>
      <c r="O342" s="11">
        <f t="shared" si="162"/>
        <v>4.5360853689068985E-3</v>
      </c>
      <c r="P342" s="10">
        <f t="shared" si="163"/>
        <v>1.2400579839243038E-2</v>
      </c>
      <c r="Q342">
        <v>20</v>
      </c>
      <c r="R342" s="9">
        <f t="shared" si="164"/>
        <v>44.694294433593754</v>
      </c>
      <c r="S342" s="9">
        <f t="shared" si="165"/>
        <v>2.8207523437500002</v>
      </c>
      <c r="T342" s="9">
        <f t="shared" si="166"/>
        <v>378.31777954101557</v>
      </c>
      <c r="U342" s="9">
        <f t="shared" si="167"/>
        <v>408.75714111328125</v>
      </c>
      <c r="V342" s="9">
        <f t="shared" si="168"/>
        <v>834.58996743164062</v>
      </c>
    </row>
    <row r="343" spans="1:22" x14ac:dyDescent="0.55000000000000004">
      <c r="A343" s="27"/>
      <c r="B343">
        <v>25</v>
      </c>
      <c r="C343">
        <v>2199865</v>
      </c>
      <c r="D343">
        <v>46948873</v>
      </c>
      <c r="E343">
        <v>352335</v>
      </c>
      <c r="F343">
        <v>314322</v>
      </c>
      <c r="G343">
        <v>25</v>
      </c>
      <c r="H343" s="9">
        <f t="shared" si="156"/>
        <v>5.3369100952148439E-2</v>
      </c>
      <c r="I343" s="9">
        <f t="shared" si="157"/>
        <v>3.1219569702148442E-3</v>
      </c>
      <c r="J343" s="9">
        <f t="shared" si="158"/>
        <v>0.47588214111328125</v>
      </c>
      <c r="K343" s="9">
        <f t="shared" si="159"/>
        <v>0.39057849121093752</v>
      </c>
      <c r="L343" s="9">
        <f t="shared" si="160"/>
        <v>0.92295169024658197</v>
      </c>
      <c r="M343">
        <v>25</v>
      </c>
      <c r="N343" s="11">
        <f t="shared" si="161"/>
        <v>9.116919541422578E-3</v>
      </c>
      <c r="O343" s="11">
        <f t="shared" si="162"/>
        <v>6.925457008239602E-3</v>
      </c>
      <c r="P343" s="10">
        <f t="shared" si="163"/>
        <v>1.6042376549662181E-2</v>
      </c>
      <c r="Q343">
        <v>25</v>
      </c>
      <c r="R343" s="9">
        <f t="shared" si="164"/>
        <v>60.705024719238281</v>
      </c>
      <c r="S343" s="9">
        <f t="shared" si="165"/>
        <v>3.7573394348144529</v>
      </c>
      <c r="T343" s="9">
        <f t="shared" si="166"/>
        <v>521.08242187499991</v>
      </c>
      <c r="U343" s="9">
        <f t="shared" si="167"/>
        <v>563.00859375000005</v>
      </c>
      <c r="V343" s="9">
        <f t="shared" si="168"/>
        <v>1148.5533797790526</v>
      </c>
    </row>
    <row r="344" spans="1:22" x14ac:dyDescent="0.55000000000000004">
      <c r="A344" s="27"/>
      <c r="B344">
        <v>30</v>
      </c>
      <c r="C344">
        <v>2607804</v>
      </c>
      <c r="D344">
        <v>56370577</v>
      </c>
      <c r="E344">
        <v>360625</v>
      </c>
      <c r="F344">
        <v>338893</v>
      </c>
      <c r="G344">
        <v>30</v>
      </c>
      <c r="H344" s="9">
        <f t="shared" si="156"/>
        <v>4.1082723999023435E-2</v>
      </c>
      <c r="I344" s="9">
        <f t="shared" si="157"/>
        <v>3.1628034667968755E-3</v>
      </c>
      <c r="J344" s="9">
        <f t="shared" si="158"/>
        <v>4.4020385742187501E-2</v>
      </c>
      <c r="K344" s="9">
        <f t="shared" si="159"/>
        <v>0.1409713134765625</v>
      </c>
      <c r="L344" s="9">
        <f t="shared" si="160"/>
        <v>0.22923722668457031</v>
      </c>
      <c r="M344">
        <v>30</v>
      </c>
      <c r="N344" s="11">
        <f t="shared" si="161"/>
        <v>8.4336735321923699E-4</v>
      </c>
      <c r="O344" s="11">
        <f t="shared" si="162"/>
        <v>2.4996838644089107E-3</v>
      </c>
      <c r="P344" s="10">
        <f t="shared" si="163"/>
        <v>3.3430512176281478E-3</v>
      </c>
      <c r="Q344">
        <v>30</v>
      </c>
      <c r="R344" s="9">
        <f t="shared" si="164"/>
        <v>73.029841918945309</v>
      </c>
      <c r="S344" s="9">
        <f t="shared" si="165"/>
        <v>4.7061804748535154</v>
      </c>
      <c r="T344" s="9">
        <f t="shared" si="166"/>
        <v>534.28853759765616</v>
      </c>
      <c r="U344" s="9">
        <f t="shared" si="167"/>
        <v>577.27727050781255</v>
      </c>
      <c r="V344" s="9">
        <f t="shared" si="168"/>
        <v>1189.3018304992675</v>
      </c>
    </row>
    <row r="345" spans="1:22" x14ac:dyDescent="0.55000000000000004">
      <c r="B345">
        <v>35</v>
      </c>
      <c r="C345">
        <v>3146006</v>
      </c>
      <c r="D345">
        <v>65662408</v>
      </c>
      <c r="E345">
        <v>408378</v>
      </c>
      <c r="F345">
        <v>384493</v>
      </c>
      <c r="G345">
        <v>35</v>
      </c>
      <c r="H345" s="9">
        <f t="shared" si="156"/>
        <v>5.4201251220703121E-2</v>
      </c>
      <c r="I345" s="9">
        <f t="shared" si="157"/>
        <v>3.1192059631347658E-3</v>
      </c>
      <c r="J345" s="9">
        <f t="shared" si="158"/>
        <v>0.25357122802734372</v>
      </c>
      <c r="K345" s="9">
        <f t="shared" si="159"/>
        <v>0.26162109374999998</v>
      </c>
      <c r="L345" s="9">
        <f t="shared" si="160"/>
        <v>0.57251277896118158</v>
      </c>
      <c r="N345" s="11">
        <f t="shared" si="161"/>
        <v>4.8578677202813052E-3</v>
      </c>
      <c r="O345" s="11">
        <f t="shared" si="162"/>
        <v>4.6388450577938035E-3</v>
      </c>
      <c r="P345" s="10">
        <f t="shared" si="163"/>
        <v>9.4967127780751087E-3</v>
      </c>
      <c r="R345" s="9">
        <f t="shared" si="164"/>
        <v>89.290217285156245</v>
      </c>
      <c r="S345" s="9">
        <f t="shared" si="165"/>
        <v>5.6419422637939451</v>
      </c>
      <c r="T345" s="9">
        <f t="shared" si="166"/>
        <v>610.35990600585933</v>
      </c>
      <c r="U345" s="9">
        <f t="shared" si="167"/>
        <v>659.46932373046877</v>
      </c>
      <c r="V345" s="9">
        <f t="shared" si="168"/>
        <v>1364.7613892852783</v>
      </c>
    </row>
    <row r="346" spans="1:22" x14ac:dyDescent="0.55000000000000004">
      <c r="B346">
        <v>40</v>
      </c>
      <c r="C346">
        <v>3636172</v>
      </c>
      <c r="D346">
        <v>75002049</v>
      </c>
      <c r="E346">
        <v>436752</v>
      </c>
      <c r="F346">
        <v>413532</v>
      </c>
      <c r="G346">
        <v>40</v>
      </c>
      <c r="H346" s="9">
        <f t="shared" si="156"/>
        <v>4.936364135742187E-2</v>
      </c>
      <c r="I346" s="9">
        <f t="shared" si="157"/>
        <v>3.1352554626464849E-3</v>
      </c>
      <c r="J346" s="9">
        <f t="shared" si="158"/>
        <v>0.15066760253906247</v>
      </c>
      <c r="K346" s="9">
        <f t="shared" si="159"/>
        <v>0.16660559082031251</v>
      </c>
      <c r="L346" s="9">
        <f t="shared" si="160"/>
        <v>0.36977209017944335</v>
      </c>
      <c r="N346" s="11">
        <f t="shared" si="161"/>
        <v>2.8865266632396749E-3</v>
      </c>
      <c r="O346" s="11">
        <f t="shared" si="162"/>
        <v>2.9541780423562743E-3</v>
      </c>
      <c r="P346" s="10">
        <f t="shared" si="163"/>
        <v>5.8407047055959492E-3</v>
      </c>
      <c r="R346" s="9">
        <f t="shared" si="164"/>
        <v>104.09930969238282</v>
      </c>
      <c r="S346" s="9">
        <f t="shared" si="165"/>
        <v>6.582518902587891</v>
      </c>
      <c r="T346" s="9">
        <f t="shared" si="166"/>
        <v>655.5601867675781</v>
      </c>
      <c r="U346" s="9">
        <f t="shared" si="167"/>
        <v>708.30640869140632</v>
      </c>
      <c r="V346" s="9">
        <f t="shared" si="168"/>
        <v>1474.5484240539552</v>
      </c>
    </row>
    <row r="347" spans="1:22" x14ac:dyDescent="0.55000000000000004">
      <c r="B347">
        <v>45</v>
      </c>
      <c r="C347">
        <v>4155516</v>
      </c>
      <c r="D347">
        <v>84310707</v>
      </c>
      <c r="E347">
        <v>483344</v>
      </c>
      <c r="F347">
        <v>449788</v>
      </c>
      <c r="G347">
        <v>45</v>
      </c>
      <c r="H347" s="9">
        <f t="shared" si="156"/>
        <v>5.2302099609375007E-2</v>
      </c>
      <c r="I347" s="9">
        <f t="shared" si="157"/>
        <v>3.1248546752929689E-3</v>
      </c>
      <c r="J347" s="9">
        <f t="shared" si="158"/>
        <v>0.24740624999999999</v>
      </c>
      <c r="K347" s="9">
        <f t="shared" si="159"/>
        <v>0.20801171875000002</v>
      </c>
      <c r="L347" s="9">
        <f t="shared" si="160"/>
        <v>0.510844923034668</v>
      </c>
      <c r="N347" s="11">
        <f t="shared" si="161"/>
        <v>4.7407397759992318E-3</v>
      </c>
      <c r="O347" s="11">
        <f t="shared" si="162"/>
        <v>3.6890509383290726E-3</v>
      </c>
      <c r="P347" s="10">
        <f t="shared" si="163"/>
        <v>8.4297907143283043E-3</v>
      </c>
      <c r="R347" s="9">
        <f t="shared" si="164"/>
        <v>119.78993957519532</v>
      </c>
      <c r="S347" s="9">
        <f t="shared" si="165"/>
        <v>7.5199753051757821</v>
      </c>
      <c r="T347" s="9">
        <f t="shared" si="166"/>
        <v>729.78206176757806</v>
      </c>
      <c r="U347" s="9">
        <f t="shared" si="167"/>
        <v>788.50015869140634</v>
      </c>
      <c r="V347" s="9">
        <f t="shared" si="168"/>
        <v>1645.5921353393555</v>
      </c>
    </row>
    <row r="348" spans="1:22" x14ac:dyDescent="0.55000000000000004">
      <c r="B348">
        <v>50</v>
      </c>
      <c r="C348">
        <v>4703475</v>
      </c>
      <c r="D348">
        <v>93592606</v>
      </c>
      <c r="E348">
        <v>515057</v>
      </c>
      <c r="F348">
        <v>484861</v>
      </c>
      <c r="G348">
        <v>50</v>
      </c>
      <c r="H348" s="9">
        <f t="shared" si="156"/>
        <v>5.5183859252929693E-2</v>
      </c>
      <c r="I348" s="9">
        <f t="shared" si="157"/>
        <v>3.1158718566894534E-3</v>
      </c>
      <c r="J348" s="9">
        <f t="shared" si="158"/>
        <v>0.16839788818359375</v>
      </c>
      <c r="K348" s="9">
        <f t="shared" si="159"/>
        <v>0.20122448730468753</v>
      </c>
      <c r="L348" s="9">
        <f t="shared" si="160"/>
        <v>0.42792210659790042</v>
      </c>
      <c r="N348" s="11">
        <f t="shared" si="161"/>
        <v>3.2261910599318934E-3</v>
      </c>
      <c r="O348" s="11">
        <f t="shared" si="162"/>
        <v>3.5680067809728279E-3</v>
      </c>
      <c r="P348" s="10">
        <f t="shared" si="163"/>
        <v>6.7941978409047209E-3</v>
      </c>
      <c r="R348" s="9">
        <f t="shared" si="164"/>
        <v>136.34509735107423</v>
      </c>
      <c r="S348" s="9">
        <f t="shared" si="165"/>
        <v>8.4547368621826173</v>
      </c>
      <c r="T348" s="9">
        <f t="shared" si="166"/>
        <v>780.30142822265611</v>
      </c>
      <c r="U348" s="9">
        <f t="shared" si="167"/>
        <v>843.08430175781257</v>
      </c>
      <c r="V348" s="9">
        <f t="shared" si="168"/>
        <v>1768.1855641937254</v>
      </c>
    </row>
    <row r="349" spans="1:22" x14ac:dyDescent="0.55000000000000004">
      <c r="B349">
        <v>55</v>
      </c>
      <c r="C349">
        <v>5224913</v>
      </c>
      <c r="D349">
        <v>102900818</v>
      </c>
      <c r="E349">
        <v>530219</v>
      </c>
      <c r="F349">
        <v>514940</v>
      </c>
      <c r="G349">
        <v>55</v>
      </c>
      <c r="H349" s="9">
        <f t="shared" si="156"/>
        <v>5.2512982177734376E-2</v>
      </c>
      <c r="I349" s="9">
        <f t="shared" si="157"/>
        <v>3.1247049560546875E-3</v>
      </c>
      <c r="J349" s="9">
        <f t="shared" si="158"/>
        <v>8.0511108398437489E-2</v>
      </c>
      <c r="K349" s="9">
        <f t="shared" si="159"/>
        <v>0.1725723876953125</v>
      </c>
      <c r="L349" s="9">
        <f t="shared" si="160"/>
        <v>0.30872118322753905</v>
      </c>
      <c r="N349" s="11">
        <f t="shared" si="161"/>
        <v>1.5424760800231952E-3</v>
      </c>
      <c r="O349" s="11">
        <f t="shared" si="162"/>
        <v>3.0600275696489702E-3</v>
      </c>
      <c r="P349" s="10">
        <f t="shared" si="163"/>
        <v>4.6025036496721659E-3</v>
      </c>
      <c r="R349" s="9">
        <f t="shared" si="164"/>
        <v>152.09899200439455</v>
      </c>
      <c r="S349" s="9">
        <f t="shared" si="165"/>
        <v>9.3921483489990241</v>
      </c>
      <c r="T349" s="9">
        <f t="shared" si="166"/>
        <v>804.45476074218743</v>
      </c>
      <c r="U349" s="9">
        <f t="shared" si="167"/>
        <v>869.18100585937509</v>
      </c>
      <c r="V349" s="9">
        <f t="shared" si="168"/>
        <v>1835.1269069549562</v>
      </c>
    </row>
    <row r="350" spans="1:22" x14ac:dyDescent="0.55000000000000004">
      <c r="B350">
        <v>60</v>
      </c>
      <c r="C350">
        <v>5777510</v>
      </c>
      <c r="D350">
        <v>112177510</v>
      </c>
      <c r="E350">
        <v>539898</v>
      </c>
      <c r="F350">
        <v>556052</v>
      </c>
      <c r="G350">
        <v>60</v>
      </c>
      <c r="H350" s="9">
        <f t="shared" si="156"/>
        <v>5.5650942993164067E-2</v>
      </c>
      <c r="I350" s="9">
        <f t="shared" si="157"/>
        <v>3.1141239013671878E-3</v>
      </c>
      <c r="J350" s="9">
        <f t="shared" si="158"/>
        <v>5.1396057128906242E-2</v>
      </c>
      <c r="K350" s="9">
        <f t="shared" si="159"/>
        <v>0.23587207031249999</v>
      </c>
      <c r="L350" s="9">
        <f t="shared" si="160"/>
        <v>0.34603319433593749</v>
      </c>
      <c r="N350" s="11">
        <f t="shared" si="161"/>
        <v>9.8471008432044274E-4</v>
      </c>
      <c r="O350" s="11">
        <f t="shared" si="162"/>
        <v>4.1826016103504535E-3</v>
      </c>
      <c r="P350" s="10">
        <f t="shared" si="163"/>
        <v>5.1673116946708963E-3</v>
      </c>
      <c r="R350" s="9">
        <f t="shared" si="164"/>
        <v>168.79427490234377</v>
      </c>
      <c r="S350" s="9">
        <f t="shared" si="165"/>
        <v>10.326385519409181</v>
      </c>
      <c r="T350" s="9">
        <f t="shared" si="166"/>
        <v>819.87357788085933</v>
      </c>
      <c r="U350" s="9">
        <f t="shared" si="167"/>
        <v>885.84041748046866</v>
      </c>
      <c r="V350" s="9">
        <f t="shared" si="168"/>
        <v>1884.834655783081</v>
      </c>
    </row>
    <row r="351" spans="1:22" x14ac:dyDescent="0.55000000000000004">
      <c r="B351">
        <v>65</v>
      </c>
      <c r="C351">
        <v>6333186</v>
      </c>
      <c r="D351">
        <v>121449752</v>
      </c>
      <c r="E351">
        <v>551801</v>
      </c>
      <c r="F351">
        <v>597428</v>
      </c>
      <c r="G351">
        <v>65</v>
      </c>
      <c r="H351" s="9">
        <f t="shared" si="156"/>
        <v>5.5961022949218751E-2</v>
      </c>
      <c r="I351" s="9">
        <f t="shared" si="157"/>
        <v>3.1126300659179689E-3</v>
      </c>
      <c r="J351" s="9">
        <f t="shared" si="158"/>
        <v>6.3205627441406245E-2</v>
      </c>
      <c r="K351" s="9">
        <f t="shared" si="159"/>
        <v>0.23738671875000003</v>
      </c>
      <c r="L351" s="9">
        <f t="shared" si="160"/>
        <v>0.35966599920654296</v>
      </c>
      <c r="N351" s="11">
        <f t="shared" si="161"/>
        <v>1.2111415663012247E-3</v>
      </c>
      <c r="O351" s="11">
        <f t="shared" si="162"/>
        <v>4.2100473365772892E-3</v>
      </c>
      <c r="P351" s="10">
        <f t="shared" si="163"/>
        <v>5.4211889028785137E-3</v>
      </c>
      <c r="R351" s="9">
        <f t="shared" si="164"/>
        <v>185.5825817871094</v>
      </c>
      <c r="S351" s="9">
        <f t="shared" si="165"/>
        <v>11.260174539184572</v>
      </c>
      <c r="T351" s="9">
        <f t="shared" si="166"/>
        <v>838.83526611328125</v>
      </c>
      <c r="U351" s="9">
        <f t="shared" si="167"/>
        <v>906.3277587890625</v>
      </c>
      <c r="V351" s="9">
        <f t="shared" si="168"/>
        <v>1942.0057812286377</v>
      </c>
    </row>
    <row r="352" spans="1:22" x14ac:dyDescent="0.55000000000000004">
      <c r="B352">
        <v>70</v>
      </c>
      <c r="C352">
        <v>6898124</v>
      </c>
      <c r="D352">
        <v>130712405</v>
      </c>
      <c r="E352">
        <v>567409</v>
      </c>
      <c r="F352">
        <v>643198</v>
      </c>
      <c r="G352">
        <v>70</v>
      </c>
      <c r="H352" s="9">
        <f t="shared" si="156"/>
        <v>5.6893780517578124E-2</v>
      </c>
      <c r="I352" s="9">
        <f t="shared" si="157"/>
        <v>3.1094111022949224E-3</v>
      </c>
      <c r="J352" s="9">
        <f t="shared" si="158"/>
        <v>8.2879394531249984E-2</v>
      </c>
      <c r="K352" s="9">
        <f t="shared" si="159"/>
        <v>0.26259643554687501</v>
      </c>
      <c r="L352" s="9">
        <f t="shared" si="160"/>
        <v>0.40547902169799804</v>
      </c>
      <c r="N352" s="11">
        <f t="shared" si="161"/>
        <v>1.5881816815534956E-3</v>
      </c>
      <c r="O352" s="11">
        <f t="shared" si="162"/>
        <v>4.6572959741609105E-3</v>
      </c>
      <c r="P352" s="10">
        <f t="shared" si="163"/>
        <v>6.2454776557144057E-3</v>
      </c>
      <c r="R352" s="9">
        <f t="shared" si="164"/>
        <v>202.65071594238282</v>
      </c>
      <c r="S352" s="9">
        <f t="shared" si="165"/>
        <v>12.192997869873047</v>
      </c>
      <c r="T352" s="9">
        <f t="shared" si="166"/>
        <v>863.69908447265618</v>
      </c>
      <c r="U352" s="9">
        <f t="shared" si="167"/>
        <v>933.19211425781259</v>
      </c>
      <c r="V352" s="9">
        <f t="shared" si="168"/>
        <v>2011.7349125427247</v>
      </c>
    </row>
    <row r="353" spans="1:22" x14ac:dyDescent="0.55000000000000004">
      <c r="B353">
        <v>75</v>
      </c>
      <c r="C353">
        <v>7450964</v>
      </c>
      <c r="D353">
        <v>139989112</v>
      </c>
      <c r="E353">
        <v>581105</v>
      </c>
      <c r="F353">
        <v>690338</v>
      </c>
      <c r="G353">
        <v>75</v>
      </c>
      <c r="H353" s="9">
        <f t="shared" si="156"/>
        <v>5.5675415039062509E-2</v>
      </c>
      <c r="I353" s="9">
        <f t="shared" si="157"/>
        <v>3.1141289367675787E-3</v>
      </c>
      <c r="J353" s="9">
        <f t="shared" si="158"/>
        <v>7.2726562499999994E-2</v>
      </c>
      <c r="K353" s="9">
        <f t="shared" si="159"/>
        <v>0.27045654296874999</v>
      </c>
      <c r="L353" s="9">
        <f t="shared" si="160"/>
        <v>0.40197264944458011</v>
      </c>
      <c r="N353" s="11">
        <f t="shared" si="161"/>
        <v>1.3933500699472722E-3</v>
      </c>
      <c r="O353" s="11">
        <f t="shared" si="162"/>
        <v>4.7957449107268119E-3</v>
      </c>
      <c r="P353" s="10">
        <f t="shared" si="163"/>
        <v>6.1890949806740845E-3</v>
      </c>
      <c r="R353" s="9">
        <f t="shared" si="164"/>
        <v>219.35334045410156</v>
      </c>
      <c r="S353" s="9">
        <f t="shared" si="165"/>
        <v>13.127236550903321</v>
      </c>
      <c r="T353" s="9">
        <f t="shared" si="166"/>
        <v>885.51705322265616</v>
      </c>
      <c r="U353" s="9">
        <f t="shared" si="167"/>
        <v>956.76555175781255</v>
      </c>
      <c r="V353" s="9">
        <f t="shared" si="168"/>
        <v>2074.7631819854732</v>
      </c>
    </row>
    <row r="354" spans="1:22" x14ac:dyDescent="0.55000000000000004">
      <c r="B354">
        <v>80</v>
      </c>
      <c r="C354">
        <v>8042805</v>
      </c>
      <c r="D354">
        <v>149225051</v>
      </c>
      <c r="E354">
        <v>601326</v>
      </c>
      <c r="F354">
        <v>739392</v>
      </c>
      <c r="G354">
        <v>80</v>
      </c>
      <c r="H354" s="9">
        <f t="shared" si="156"/>
        <v>5.9603128051757812E-2</v>
      </c>
      <c r="I354" s="9">
        <f t="shared" si="157"/>
        <v>3.1004433898925783E-3</v>
      </c>
      <c r="J354" s="9">
        <f t="shared" si="158"/>
        <v>0.10737469482421874</v>
      </c>
      <c r="K354" s="9">
        <f t="shared" si="159"/>
        <v>0.281437744140625</v>
      </c>
      <c r="L354" s="9">
        <f t="shared" si="160"/>
        <v>0.45151601040649414</v>
      </c>
      <c r="N354" s="11">
        <f t="shared" si="161"/>
        <v>2.0575348654528285E-3</v>
      </c>
      <c r="O354" s="11">
        <f t="shared" si="162"/>
        <v>4.9913612229821993E-3</v>
      </c>
      <c r="P354" s="10">
        <f t="shared" si="163"/>
        <v>7.0488960884350273E-3</v>
      </c>
      <c r="R354" s="9">
        <f t="shared" si="164"/>
        <v>237.23427886962892</v>
      </c>
      <c r="S354" s="9">
        <f t="shared" si="165"/>
        <v>14.057369567871094</v>
      </c>
      <c r="T354" s="9">
        <f t="shared" si="166"/>
        <v>917.72946166992188</v>
      </c>
      <c r="U354" s="9">
        <f t="shared" si="167"/>
        <v>991.56976318359375</v>
      </c>
      <c r="V354" s="9">
        <f t="shared" si="168"/>
        <v>2160.5908732910157</v>
      </c>
    </row>
    <row r="355" spans="1:22" x14ac:dyDescent="0.55000000000000004">
      <c r="B355">
        <v>85</v>
      </c>
      <c r="C355">
        <v>8621928</v>
      </c>
      <c r="D355">
        <v>158475500</v>
      </c>
      <c r="E355">
        <v>621901</v>
      </c>
      <c r="F355">
        <v>785039</v>
      </c>
      <c r="G355">
        <v>85</v>
      </c>
      <c r="H355" s="9">
        <f t="shared" si="156"/>
        <v>5.8322323608398438E-2</v>
      </c>
      <c r="I355" s="9">
        <f t="shared" si="157"/>
        <v>3.1053143005371096E-3</v>
      </c>
      <c r="J355" s="9">
        <f t="shared" si="158"/>
        <v>0.10925445556640621</v>
      </c>
      <c r="K355" s="9">
        <f t="shared" si="159"/>
        <v>0.26189074707031251</v>
      </c>
      <c r="L355" s="9">
        <f t="shared" si="160"/>
        <v>0.43257284054565426</v>
      </c>
      <c r="N355" s="11">
        <f t="shared" si="161"/>
        <v>2.0931735379729655E-3</v>
      </c>
      <c r="O355" s="11">
        <f t="shared" si="162"/>
        <v>4.6438441063354537E-3</v>
      </c>
      <c r="P355" s="10">
        <f t="shared" si="163"/>
        <v>6.7370176443084188E-3</v>
      </c>
      <c r="R355" s="9">
        <f t="shared" si="164"/>
        <v>254.73097595214844</v>
      </c>
      <c r="S355" s="9">
        <f t="shared" si="165"/>
        <v>14.988963858032227</v>
      </c>
      <c r="T355" s="9">
        <f t="shared" si="166"/>
        <v>950.50579833984375</v>
      </c>
      <c r="U355" s="9">
        <f t="shared" si="167"/>
        <v>1026.9832763671875</v>
      </c>
      <c r="V355" s="9">
        <f t="shared" si="168"/>
        <v>2247.2090145172119</v>
      </c>
    </row>
    <row r="356" spans="1:22" x14ac:dyDescent="0.55000000000000004">
      <c r="B356">
        <v>90</v>
      </c>
      <c r="C356">
        <v>9174249</v>
      </c>
      <c r="D356">
        <v>167750748</v>
      </c>
      <c r="E356">
        <v>635268</v>
      </c>
      <c r="F356">
        <v>824620</v>
      </c>
      <c r="G356">
        <v>90</v>
      </c>
      <c r="H356" s="9">
        <f t="shared" si="156"/>
        <v>5.5623147583007813E-2</v>
      </c>
      <c r="I356" s="9">
        <f t="shared" si="157"/>
        <v>3.1136391601562503E-3</v>
      </c>
      <c r="J356" s="9">
        <f t="shared" si="158"/>
        <v>7.0979553222656241E-2</v>
      </c>
      <c r="K356" s="9">
        <f t="shared" si="159"/>
        <v>0.22708825683593753</v>
      </c>
      <c r="L356" s="9">
        <f t="shared" si="160"/>
        <v>0.3568045968017578</v>
      </c>
      <c r="N356" s="11">
        <f t="shared" si="161"/>
        <v>1.360153258654302E-3</v>
      </c>
      <c r="O356" s="11">
        <f t="shared" si="162"/>
        <v>4.0275474026180841E-3</v>
      </c>
      <c r="P356" s="10">
        <f t="shared" si="163"/>
        <v>5.3877006612723863E-3</v>
      </c>
      <c r="R356" s="9">
        <f t="shared" si="164"/>
        <v>271.41792022705079</v>
      </c>
      <c r="S356" s="9">
        <f t="shared" si="165"/>
        <v>15.923055606079103</v>
      </c>
      <c r="T356" s="9">
        <f t="shared" si="166"/>
        <v>971.79966430664058</v>
      </c>
      <c r="U356" s="9">
        <f t="shared" si="167"/>
        <v>1049.9904418945312</v>
      </c>
      <c r="V356" s="9">
        <f t="shared" si="168"/>
        <v>2309.1310820343015</v>
      </c>
    </row>
    <row r="357" spans="1:22" x14ac:dyDescent="0.55000000000000004">
      <c r="B357">
        <v>95</v>
      </c>
      <c r="C357">
        <v>9773662</v>
      </c>
      <c r="D357">
        <v>176980704</v>
      </c>
      <c r="E357">
        <v>656939</v>
      </c>
      <c r="F357">
        <v>874817</v>
      </c>
      <c r="G357">
        <v>95</v>
      </c>
      <c r="H357" s="9">
        <f t="shared" si="156"/>
        <v>6.0365689086914059E-2</v>
      </c>
      <c r="I357" s="9">
        <f t="shared" si="157"/>
        <v>3.0984349365234375E-3</v>
      </c>
      <c r="J357" s="9">
        <f t="shared" si="158"/>
        <v>0.11507427978515625</v>
      </c>
      <c r="K357" s="9">
        <f t="shared" si="159"/>
        <v>0.2879954833984375</v>
      </c>
      <c r="L357" s="9">
        <f t="shared" si="160"/>
        <v>0.46653388720703126</v>
      </c>
      <c r="N357" s="11">
        <f t="shared" si="161"/>
        <v>2.2047193466844107E-3</v>
      </c>
      <c r="O357" s="11">
        <f t="shared" si="162"/>
        <v>5.1068384959400753E-3</v>
      </c>
      <c r="P357" s="10">
        <f t="shared" si="163"/>
        <v>7.3115578426244856E-3</v>
      </c>
      <c r="R357" s="9">
        <f t="shared" si="164"/>
        <v>289.52762695312504</v>
      </c>
      <c r="S357" s="9">
        <f t="shared" si="165"/>
        <v>16.852586087036133</v>
      </c>
      <c r="T357" s="9">
        <f t="shared" si="166"/>
        <v>1006.3219482421874</v>
      </c>
      <c r="U357" s="9">
        <f t="shared" si="167"/>
        <v>1087.2903808593751</v>
      </c>
      <c r="V357" s="9">
        <f t="shared" si="168"/>
        <v>2399.9925421417238</v>
      </c>
    </row>
    <row r="358" spans="1:22" x14ac:dyDescent="0.55000000000000004">
      <c r="B358">
        <v>100</v>
      </c>
      <c r="C358">
        <v>10425839</v>
      </c>
      <c r="D358">
        <v>186158200</v>
      </c>
      <c r="E358">
        <v>686023</v>
      </c>
      <c r="F358">
        <v>946583</v>
      </c>
      <c r="G358">
        <v>100</v>
      </c>
      <c r="H358" s="9">
        <f t="shared" si="156"/>
        <v>6.5679446411132811E-2</v>
      </c>
      <c r="I358" s="9">
        <f t="shared" si="157"/>
        <v>3.0808244628906249E-3</v>
      </c>
      <c r="J358" s="9">
        <f t="shared" si="158"/>
        <v>0.15443774414062497</v>
      </c>
      <c r="K358" s="9">
        <f t="shared" si="159"/>
        <v>0.41174340820312505</v>
      </c>
      <c r="L358" s="9">
        <f t="shared" si="160"/>
        <v>0.63494142321777347</v>
      </c>
      <c r="N358" s="11">
        <f t="shared" si="161"/>
        <v>2.9587962895612093E-3</v>
      </c>
      <c r="O358" s="11">
        <f t="shared" si="162"/>
        <v>7.3009549758165909E-3</v>
      </c>
      <c r="P358" s="10">
        <f t="shared" si="163"/>
        <v>1.0259751265377801E-2</v>
      </c>
      <c r="R358" s="9">
        <f t="shared" si="164"/>
        <v>309.23146087646489</v>
      </c>
      <c r="S358" s="9">
        <f t="shared" si="165"/>
        <v>17.77683342590332</v>
      </c>
      <c r="T358" s="9">
        <f t="shared" si="166"/>
        <v>1052.653271484375</v>
      </c>
      <c r="U358" s="9">
        <f t="shared" si="167"/>
        <v>1137.3495117187499</v>
      </c>
      <c r="V358" s="9">
        <f t="shared" si="168"/>
        <v>2517.0110775054932</v>
      </c>
    </row>
    <row r="359" spans="1:22" x14ac:dyDescent="0.55000000000000004">
      <c r="B359">
        <v>105</v>
      </c>
      <c r="C359">
        <v>10999963</v>
      </c>
      <c r="D359">
        <v>195413538</v>
      </c>
      <c r="E359">
        <v>700674</v>
      </c>
      <c r="F359">
        <v>989907</v>
      </c>
      <c r="G359">
        <v>105</v>
      </c>
      <c r="H359" s="9">
        <f t="shared" si="156"/>
        <v>5.7818884277343753E-2</v>
      </c>
      <c r="I359" s="9">
        <f t="shared" si="157"/>
        <v>3.1069555053710942E-3</v>
      </c>
      <c r="J359" s="9">
        <f t="shared" si="158"/>
        <v>7.7797668457031247E-2</v>
      </c>
      <c r="K359" s="9">
        <f t="shared" si="159"/>
        <v>0.24856298828125001</v>
      </c>
      <c r="L359" s="9">
        <f t="shared" si="160"/>
        <v>0.38728649652099612</v>
      </c>
      <c r="N359" s="11">
        <f t="shared" si="161"/>
        <v>1.4905190131463959E-3</v>
      </c>
      <c r="O359" s="11">
        <f t="shared" si="162"/>
        <v>4.4075657446969122E-3</v>
      </c>
      <c r="P359" s="10">
        <f t="shared" si="163"/>
        <v>5.8980847578433086E-3</v>
      </c>
      <c r="R359" s="9">
        <f t="shared" si="164"/>
        <v>326.57712615966801</v>
      </c>
      <c r="S359" s="9">
        <f t="shared" si="165"/>
        <v>18.708920077514652</v>
      </c>
      <c r="T359" s="9">
        <f t="shared" si="166"/>
        <v>1075.9925720214842</v>
      </c>
      <c r="U359" s="9">
        <f t="shared" si="167"/>
        <v>1162.5666870117188</v>
      </c>
      <c r="V359" s="9">
        <f t="shared" si="168"/>
        <v>2583.8453052703858</v>
      </c>
    </row>
    <row r="360" spans="1:22" x14ac:dyDescent="0.55000000000000004">
      <c r="B360">
        <v>110</v>
      </c>
      <c r="C360">
        <v>11553997</v>
      </c>
      <c r="D360">
        <v>204687381</v>
      </c>
      <c r="E360">
        <v>714782</v>
      </c>
      <c r="F360">
        <v>1029414</v>
      </c>
      <c r="G360">
        <v>110</v>
      </c>
      <c r="H360" s="9">
        <f t="shared" si="156"/>
        <v>5.5795660400390627E-2</v>
      </c>
      <c r="I360" s="9">
        <f t="shared" si="157"/>
        <v>3.1131675109863284E-3</v>
      </c>
      <c r="J360" s="9">
        <f t="shared" si="158"/>
        <v>7.4914306640624997E-2</v>
      </c>
      <c r="K360" s="9">
        <f t="shared" si="159"/>
        <v>0.22666369628906249</v>
      </c>
      <c r="L360" s="9">
        <f t="shared" si="160"/>
        <v>0.36048683084106448</v>
      </c>
      <c r="N360" s="11">
        <f t="shared" si="161"/>
        <v>1.43550840125492E-3</v>
      </c>
      <c r="O360" s="11">
        <f t="shared" si="162"/>
        <v>4.0198915798396748E-3</v>
      </c>
      <c r="P360" s="10">
        <f t="shared" si="163"/>
        <v>5.455399981094595E-3</v>
      </c>
      <c r="R360" s="9">
        <f t="shared" si="164"/>
        <v>343.31582427978515</v>
      </c>
      <c r="S360" s="9">
        <f t="shared" si="165"/>
        <v>19.642870330810549</v>
      </c>
      <c r="T360" s="9">
        <f t="shared" si="166"/>
        <v>1098.4668640136717</v>
      </c>
      <c r="U360" s="9">
        <f t="shared" si="167"/>
        <v>1186.8492553710939</v>
      </c>
      <c r="V360" s="9">
        <f t="shared" si="168"/>
        <v>2648.2748139953615</v>
      </c>
    </row>
    <row r="361" spans="1:22" x14ac:dyDescent="0.55000000000000004">
      <c r="B361">
        <v>115</v>
      </c>
      <c r="C361">
        <v>12147097</v>
      </c>
      <c r="D361">
        <v>213924093</v>
      </c>
      <c r="E361">
        <v>732429</v>
      </c>
      <c r="F361">
        <v>1075512</v>
      </c>
      <c r="G361">
        <v>115</v>
      </c>
      <c r="H361" s="9">
        <f t="shared" si="156"/>
        <v>5.9729919433593751E-2</v>
      </c>
      <c r="I361" s="9">
        <f>(D361-D360)*0.0011*3/32768/300</f>
        <v>3.1007028808593749E-3</v>
      </c>
      <c r="J361" s="9">
        <f>(E361-E360)*17.4*3/32768/300</f>
        <v>9.3706604003906235E-2</v>
      </c>
      <c r="K361" s="9">
        <f t="shared" si="159"/>
        <v>0.26447827148437503</v>
      </c>
      <c r="L361" s="9">
        <f t="shared" si="160"/>
        <v>0.4210154978027344</v>
      </c>
      <c r="N361" s="11">
        <f t="shared" si="161"/>
        <v>1.7952530526524821E-3</v>
      </c>
      <c r="O361" s="11">
        <f t="shared" si="162"/>
        <v>4.6896115612384045E-3</v>
      </c>
      <c r="P361" s="10">
        <f t="shared" si="163"/>
        <v>6.4848646138908868E-3</v>
      </c>
      <c r="R361" s="9">
        <f t="shared" si="164"/>
        <v>361.23480010986327</v>
      </c>
      <c r="S361" s="9">
        <f t="shared" si="165"/>
        <v>20.573081195068362</v>
      </c>
      <c r="T361" s="9">
        <f t="shared" si="166"/>
        <v>1126.5788452148436</v>
      </c>
      <c r="U361" s="9">
        <f t="shared" si="167"/>
        <v>1217.2231201171876</v>
      </c>
      <c r="V361" s="9">
        <f t="shared" si="168"/>
        <v>2725.6098466369631</v>
      </c>
    </row>
    <row r="362" spans="1:22" x14ac:dyDescent="0.55000000000000004">
      <c r="L362" s="8">
        <f>AVERAGE(L340:L361)</f>
        <v>0.45398427391052237</v>
      </c>
    </row>
    <row r="365" spans="1:22" s="7" customFormat="1" x14ac:dyDescent="0.55000000000000004">
      <c r="A365" s="15"/>
      <c r="C365" s="19" t="s">
        <v>1328</v>
      </c>
      <c r="D365" s="19"/>
      <c r="E365" s="19"/>
      <c r="F365" s="19"/>
      <c r="H365" s="20"/>
      <c r="I365" s="20"/>
      <c r="J365" s="20"/>
      <c r="K365" s="20"/>
      <c r="L365" s="21"/>
      <c r="N365" s="22"/>
      <c r="O365" s="23"/>
      <c r="P365" s="23"/>
      <c r="R365" s="24"/>
      <c r="S365" s="24"/>
      <c r="T365" s="24"/>
      <c r="U365" s="24"/>
      <c r="V365" s="16"/>
    </row>
    <row r="366" spans="1:22" s="7" customFormat="1" x14ac:dyDescent="0.55000000000000004">
      <c r="A366" s="15"/>
      <c r="C366" s="7" t="s">
        <v>1327</v>
      </c>
      <c r="D366" s="7" t="s">
        <v>1326</v>
      </c>
      <c r="E366" s="7" t="s">
        <v>1325</v>
      </c>
      <c r="F366" s="7" t="s">
        <v>1324</v>
      </c>
      <c r="H366" s="20" t="s">
        <v>1323</v>
      </c>
      <c r="I366" s="20"/>
      <c r="J366" s="20"/>
      <c r="K366" s="20"/>
      <c r="L366" s="21"/>
      <c r="N366" s="22" t="s">
        <v>1322</v>
      </c>
      <c r="O366" s="23"/>
      <c r="P366" s="23"/>
      <c r="R366" s="25" t="s">
        <v>1321</v>
      </c>
      <c r="S366" s="26"/>
      <c r="T366" s="26"/>
      <c r="U366" s="26"/>
      <c r="V366" s="14"/>
    </row>
    <row r="367" spans="1:22" ht="15.75" customHeight="1" x14ac:dyDescent="0.55000000000000004">
      <c r="A367" s="27" t="s">
        <v>1331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1319</v>
      </c>
      <c r="H367" s="8" t="s">
        <v>1307</v>
      </c>
      <c r="I367" s="8" t="s">
        <v>1308</v>
      </c>
      <c r="J367" s="8" t="s">
        <v>1318</v>
      </c>
      <c r="K367" s="8" t="s">
        <v>1317</v>
      </c>
      <c r="L367" s="8" t="s">
        <v>1316</v>
      </c>
      <c r="M367" s="8" t="s">
        <v>1319</v>
      </c>
      <c r="N367" s="13" t="s">
        <v>1318</v>
      </c>
      <c r="O367" s="13" t="s">
        <v>1317</v>
      </c>
      <c r="P367" s="12" t="s">
        <v>1316</v>
      </c>
      <c r="Q367" s="8"/>
      <c r="R367" s="8" t="s">
        <v>1307</v>
      </c>
      <c r="S367" s="8" t="s">
        <v>1308</v>
      </c>
      <c r="T367" s="8" t="s">
        <v>1318</v>
      </c>
      <c r="U367" s="8" t="s">
        <v>1317</v>
      </c>
      <c r="V367" s="8" t="s">
        <v>1316</v>
      </c>
    </row>
    <row r="368" spans="1:22" x14ac:dyDescent="0.55000000000000004">
      <c r="A368" s="27"/>
      <c r="B368">
        <v>10</v>
      </c>
      <c r="C368">
        <v>596262</v>
      </c>
      <c r="D368">
        <v>19063787</v>
      </c>
      <c r="E368">
        <v>58132</v>
      </c>
      <c r="F368">
        <v>143428</v>
      </c>
      <c r="G368">
        <v>10</v>
      </c>
      <c r="H368" s="9">
        <f t="shared" ref="H368:H389" si="169">(C368-C367)*0.33*3/32768/300</f>
        <v>4.2217098999023449E-2</v>
      </c>
      <c r="I368" s="9">
        <f t="shared" ref="I368:I388" si="170">(D368-D367)*0.0011*3/327680/30</f>
        <v>3.1590833129882816E-3</v>
      </c>
      <c r="J368" s="9">
        <f t="shared" ref="J368:J388" si="171">(E368-E367)*17.4*3/327680/30</f>
        <v>0.17206713867187498</v>
      </c>
      <c r="K368" s="9">
        <f t="shared" ref="K368:K389" si="172">(F368-F367)*18.8*3/327680/30</f>
        <v>0.31326831054687504</v>
      </c>
      <c r="L368" s="9">
        <f t="shared" ref="L368:L389" si="173">SUM(H368:K368)</f>
        <v>0.53071163153076173</v>
      </c>
      <c r="M368">
        <v>10</v>
      </c>
      <c r="N368" s="11">
        <f t="shared" ref="N368:N389" si="174">(E368-E367)/(C368-C367+D368-D367)</f>
        <v>3.296498157393443E-3</v>
      </c>
      <c r="O368" s="11">
        <f t="shared" ref="O368:O389" si="175">(F368-F367)/(C368-C367+D368-D367)</f>
        <v>5.5547275765336617E-3</v>
      </c>
      <c r="P368" s="10">
        <f t="shared" ref="P368:P389" si="176">SUM(N368:O368)</f>
        <v>8.8512257339271039E-3</v>
      </c>
      <c r="Q368">
        <v>10</v>
      </c>
      <c r="R368" s="9">
        <f t="shared" ref="R368:R389" si="177">(C368-C$3)*0.33*3/32768</f>
        <v>12.256325683593751</v>
      </c>
      <c r="S368" s="9">
        <f t="shared" ref="S368:S389" si="178">(D368-D$3)*0.0011*3/32768</f>
        <v>0.9490879760742188</v>
      </c>
      <c r="T368" s="9">
        <f t="shared" ref="T368:T389" si="179">(E368-E$3)*17.4*3/32768</f>
        <v>52.411871337890616</v>
      </c>
      <c r="U368" s="9">
        <f t="shared" ref="U368:U389" si="180">(E368-E$3)*18.8*3/32768</f>
        <v>56.628918457031254</v>
      </c>
      <c r="V368" s="9">
        <f t="shared" ref="V368:V389" si="181">SUM(R368:U368)</f>
        <v>122.24620345458985</v>
      </c>
    </row>
    <row r="369" spans="1:22" x14ac:dyDescent="0.55000000000000004">
      <c r="A369" s="27"/>
      <c r="B369">
        <v>15</v>
      </c>
      <c r="C369">
        <v>949960</v>
      </c>
      <c r="D369">
        <v>28539884</v>
      </c>
      <c r="E369">
        <v>74343</v>
      </c>
      <c r="F369">
        <v>158442</v>
      </c>
      <c r="G369">
        <v>15</v>
      </c>
      <c r="H369" s="9">
        <f t="shared" si="169"/>
        <v>3.5620220947265628E-2</v>
      </c>
      <c r="I369" s="9">
        <f t="shared" si="170"/>
        <v>3.1810628356933593E-3</v>
      </c>
      <c r="J369" s="9">
        <f t="shared" si="171"/>
        <v>8.6081359863281248E-2</v>
      </c>
      <c r="K369" s="9">
        <f t="shared" si="172"/>
        <v>8.6139892578125002E-2</v>
      </c>
      <c r="L369" s="9">
        <f t="shared" si="173"/>
        <v>0.21102253622436523</v>
      </c>
      <c r="M369">
        <v>15</v>
      </c>
      <c r="N369" s="11">
        <f t="shared" si="174"/>
        <v>1.6491696927555457E-3</v>
      </c>
      <c r="O369" s="11">
        <f t="shared" si="175"/>
        <v>1.5273970616884686E-3</v>
      </c>
      <c r="P369" s="10">
        <f t="shared" si="176"/>
        <v>3.1765667544440142E-3</v>
      </c>
      <c r="Q369">
        <v>15</v>
      </c>
      <c r="R369" s="9">
        <f t="shared" si="177"/>
        <v>22.942391967773439</v>
      </c>
      <c r="S369" s="9">
        <f t="shared" si="178"/>
        <v>1.9034068267822266</v>
      </c>
      <c r="T369" s="9">
        <f t="shared" si="179"/>
        <v>78.236279296874997</v>
      </c>
      <c r="U369" s="9">
        <f t="shared" si="180"/>
        <v>84.531152343750009</v>
      </c>
      <c r="V369" s="9">
        <f t="shared" si="181"/>
        <v>187.61323043518067</v>
      </c>
    </row>
    <row r="370" spans="1:22" x14ac:dyDescent="0.55000000000000004">
      <c r="A370" s="27"/>
      <c r="B370">
        <v>20</v>
      </c>
      <c r="C370">
        <v>1259081</v>
      </c>
      <c r="D370">
        <v>38060524</v>
      </c>
      <c r="E370">
        <v>76232</v>
      </c>
      <c r="F370">
        <v>173106</v>
      </c>
      <c r="G370">
        <v>20</v>
      </c>
      <c r="H370" s="9">
        <f t="shared" si="169"/>
        <v>3.1130960083007815E-2</v>
      </c>
      <c r="I370" s="9">
        <f t="shared" si="170"/>
        <v>3.1960156250000001E-3</v>
      </c>
      <c r="J370" s="9">
        <f t="shared" si="171"/>
        <v>1.0030700683593748E-2</v>
      </c>
      <c r="K370" s="9">
        <f t="shared" si="172"/>
        <v>8.413183593750001E-2</v>
      </c>
      <c r="L370" s="9">
        <f t="shared" si="173"/>
        <v>0.12848951232910158</v>
      </c>
      <c r="M370">
        <v>20</v>
      </c>
      <c r="N370" s="11">
        <f t="shared" si="174"/>
        <v>1.9217150854430743E-4</v>
      </c>
      <c r="O370" s="11">
        <f t="shared" si="175"/>
        <v>1.491796189144375E-3</v>
      </c>
      <c r="P370" s="10">
        <f t="shared" si="176"/>
        <v>1.6839676976886824E-3</v>
      </c>
      <c r="Q370">
        <v>20</v>
      </c>
      <c r="R370" s="9">
        <f t="shared" si="177"/>
        <v>32.281679992675784</v>
      </c>
      <c r="S370" s="9">
        <f t="shared" si="178"/>
        <v>2.8622115142822269</v>
      </c>
      <c r="T370" s="9">
        <f t="shared" si="179"/>
        <v>81.245489501953116</v>
      </c>
      <c r="U370" s="9">
        <f t="shared" si="180"/>
        <v>87.782482910156261</v>
      </c>
      <c r="V370" s="9">
        <f t="shared" si="181"/>
        <v>204.17186391906739</v>
      </c>
    </row>
    <row r="371" spans="1:22" x14ac:dyDescent="0.55000000000000004">
      <c r="A371" s="27"/>
      <c r="B371">
        <v>25</v>
      </c>
      <c r="C371">
        <v>1726053</v>
      </c>
      <c r="D371">
        <v>47421566</v>
      </c>
      <c r="E371">
        <v>146952</v>
      </c>
      <c r="F371">
        <v>219291</v>
      </c>
      <c r="G371">
        <v>25</v>
      </c>
      <c r="H371" s="9">
        <f t="shared" si="169"/>
        <v>4.7027819824218754E-2</v>
      </c>
      <c r="I371" s="9">
        <f t="shared" si="170"/>
        <v>3.1424396362304688E-3</v>
      </c>
      <c r="J371" s="9">
        <f t="shared" si="171"/>
        <v>0.37552734375000002</v>
      </c>
      <c r="K371" s="9">
        <f t="shared" si="172"/>
        <v>0.26497741699218752</v>
      </c>
      <c r="L371" s="9">
        <f t="shared" si="173"/>
        <v>0.69067502020263682</v>
      </c>
      <c r="M371">
        <v>25</v>
      </c>
      <c r="N371" s="11">
        <f t="shared" si="174"/>
        <v>7.1957569454011768E-3</v>
      </c>
      <c r="O371" s="11">
        <f t="shared" si="175"/>
        <v>4.6993217551379151E-3</v>
      </c>
      <c r="P371" s="10">
        <f t="shared" si="176"/>
        <v>1.1895078700539092E-2</v>
      </c>
      <c r="Q371">
        <v>25</v>
      </c>
      <c r="R371" s="9">
        <f t="shared" si="177"/>
        <v>46.39002593994141</v>
      </c>
      <c r="S371" s="9">
        <f t="shared" si="178"/>
        <v>3.8049434051513673</v>
      </c>
      <c r="T371" s="9">
        <f t="shared" si="179"/>
        <v>193.9036926269531</v>
      </c>
      <c r="U371" s="9">
        <f t="shared" si="180"/>
        <v>209.50513916015626</v>
      </c>
      <c r="V371" s="9">
        <f t="shared" si="181"/>
        <v>453.60380113220214</v>
      </c>
    </row>
    <row r="372" spans="1:22" x14ac:dyDescent="0.55000000000000004">
      <c r="A372" s="27"/>
      <c r="B372">
        <v>30</v>
      </c>
      <c r="C372">
        <v>2125087</v>
      </c>
      <c r="D372">
        <v>56852420</v>
      </c>
      <c r="E372">
        <v>158319</v>
      </c>
      <c r="F372">
        <v>237865</v>
      </c>
      <c r="G372">
        <v>30</v>
      </c>
      <c r="H372" s="9">
        <f t="shared" si="169"/>
        <v>4.0185919189453127E-2</v>
      </c>
      <c r="I372" s="9">
        <f t="shared" si="170"/>
        <v>3.1658750610351564E-3</v>
      </c>
      <c r="J372" s="9">
        <f t="shared" si="171"/>
        <v>6.0359436035156241E-2</v>
      </c>
      <c r="K372" s="9">
        <f t="shared" si="172"/>
        <v>0.10656469726562502</v>
      </c>
      <c r="L372" s="9">
        <f t="shared" si="173"/>
        <v>0.21027592755126956</v>
      </c>
      <c r="M372">
        <v>30</v>
      </c>
      <c r="N372" s="11">
        <f t="shared" si="174"/>
        <v>1.1563712628261888E-3</v>
      </c>
      <c r="O372" s="11">
        <f t="shared" si="175"/>
        <v>1.8895434006979529E-3</v>
      </c>
      <c r="P372" s="10">
        <f t="shared" si="176"/>
        <v>3.0459146635241417E-3</v>
      </c>
      <c r="Q372">
        <v>30</v>
      </c>
      <c r="R372" s="9">
        <f t="shared" si="177"/>
        <v>58.445801696777345</v>
      </c>
      <c r="S372" s="9">
        <f t="shared" si="178"/>
        <v>4.7547059234619145</v>
      </c>
      <c r="T372" s="9">
        <f t="shared" si="179"/>
        <v>212.01152343749999</v>
      </c>
      <c r="U372" s="9">
        <f t="shared" si="180"/>
        <v>229.06992187499998</v>
      </c>
      <c r="V372" s="9">
        <f t="shared" si="181"/>
        <v>504.28195293273922</v>
      </c>
    </row>
    <row r="373" spans="1:22" x14ac:dyDescent="0.55000000000000004">
      <c r="B373">
        <v>35</v>
      </c>
      <c r="C373">
        <v>2552925</v>
      </c>
      <c r="D373">
        <v>66252829</v>
      </c>
      <c r="E373">
        <v>177176</v>
      </c>
      <c r="F373">
        <v>257402</v>
      </c>
      <c r="G373">
        <v>35</v>
      </c>
      <c r="H373" s="9">
        <f t="shared" si="169"/>
        <v>4.3086712646484372E-2</v>
      </c>
      <c r="I373" s="9">
        <f t="shared" si="170"/>
        <v>3.1556548767089848E-3</v>
      </c>
      <c r="J373" s="9">
        <f t="shared" si="171"/>
        <v>0.10013177490234375</v>
      </c>
      <c r="K373" s="9">
        <f t="shared" si="172"/>
        <v>0.1120897216796875</v>
      </c>
      <c r="L373" s="9">
        <f t="shared" si="173"/>
        <v>0.25846386410522459</v>
      </c>
      <c r="N373" s="11">
        <f t="shared" si="174"/>
        <v>1.9186534485753155E-3</v>
      </c>
      <c r="O373" s="11">
        <f t="shared" si="175"/>
        <v>1.9878417789052309E-3</v>
      </c>
      <c r="P373" s="10">
        <f t="shared" si="176"/>
        <v>3.906495227480546E-3</v>
      </c>
      <c r="R373" s="9">
        <f t="shared" si="177"/>
        <v>71.371815490722668</v>
      </c>
      <c r="S373" s="9">
        <f t="shared" si="178"/>
        <v>5.7014023864746095</v>
      </c>
      <c r="T373" s="9">
        <f t="shared" si="179"/>
        <v>242.05105590820313</v>
      </c>
      <c r="U373" s="9">
        <f t="shared" si="180"/>
        <v>261.52642822265625</v>
      </c>
      <c r="V373" s="9">
        <f t="shared" si="181"/>
        <v>580.65070200805667</v>
      </c>
    </row>
    <row r="374" spans="1:22" x14ac:dyDescent="0.55000000000000004">
      <c r="B374">
        <v>40</v>
      </c>
      <c r="C374">
        <v>3017449</v>
      </c>
      <c r="D374">
        <v>75618221</v>
      </c>
      <c r="E374">
        <v>191786</v>
      </c>
      <c r="F374">
        <v>274695</v>
      </c>
      <c r="G374">
        <v>40</v>
      </c>
      <c r="H374" s="9">
        <f t="shared" si="169"/>
        <v>4.6781286621093751E-2</v>
      </c>
      <c r="I374" s="9">
        <f t="shared" si="170"/>
        <v>3.1438999023437508E-3</v>
      </c>
      <c r="J374" s="9">
        <f t="shared" si="171"/>
        <v>7.7579956054687482E-2</v>
      </c>
      <c r="K374" s="9">
        <f t="shared" si="172"/>
        <v>9.9215209960937509E-2</v>
      </c>
      <c r="L374" s="9">
        <f t="shared" si="173"/>
        <v>0.22672035253906248</v>
      </c>
      <c r="N374" s="11">
        <f t="shared" si="174"/>
        <v>1.4862792316841771E-3</v>
      </c>
      <c r="O374" s="11">
        <f t="shared" si="175"/>
        <v>1.7592215437039339E-3</v>
      </c>
      <c r="P374" s="10">
        <f t="shared" si="176"/>
        <v>3.245500775388111E-3</v>
      </c>
      <c r="R374" s="9">
        <f t="shared" si="177"/>
        <v>85.406201477050786</v>
      </c>
      <c r="S374" s="9">
        <f t="shared" si="178"/>
        <v>6.6445723571777346</v>
      </c>
      <c r="T374" s="9">
        <f t="shared" si="179"/>
        <v>265.32504272460932</v>
      </c>
      <c r="U374" s="9">
        <f t="shared" si="180"/>
        <v>286.67303466796875</v>
      </c>
      <c r="V374" s="9">
        <f t="shared" si="181"/>
        <v>644.04885122680662</v>
      </c>
    </row>
    <row r="375" spans="1:22" x14ac:dyDescent="0.55000000000000004">
      <c r="B375">
        <v>45</v>
      </c>
      <c r="C375">
        <v>3448957</v>
      </c>
      <c r="D375">
        <v>85016559</v>
      </c>
      <c r="E375">
        <v>193687</v>
      </c>
      <c r="F375">
        <v>286924</v>
      </c>
      <c r="G375">
        <v>45</v>
      </c>
      <c r="H375" s="9">
        <f t="shared" si="169"/>
        <v>4.3456311035156257E-2</v>
      </c>
      <c r="I375" s="9">
        <f t="shared" si="170"/>
        <v>3.1549596557617189E-3</v>
      </c>
      <c r="J375" s="9">
        <f t="shared" si="171"/>
        <v>1.0094421386718748E-2</v>
      </c>
      <c r="K375" s="9">
        <f t="shared" si="172"/>
        <v>7.0161499023437518E-2</v>
      </c>
      <c r="L375" s="9">
        <f t="shared" si="173"/>
        <v>0.12686719110107425</v>
      </c>
      <c r="N375" s="11">
        <f t="shared" si="174"/>
        <v>1.9339061873400662E-4</v>
      </c>
      <c r="O375" s="11">
        <f t="shared" si="175"/>
        <v>1.2440683200937227E-3</v>
      </c>
      <c r="P375" s="10">
        <f t="shared" si="176"/>
        <v>1.4374589388277293E-3</v>
      </c>
      <c r="R375" s="9">
        <f t="shared" si="177"/>
        <v>98.443094787597659</v>
      </c>
      <c r="S375" s="9">
        <f t="shared" si="178"/>
        <v>7.5910602539062504</v>
      </c>
      <c r="T375" s="9">
        <f t="shared" si="179"/>
        <v>268.35336914062498</v>
      </c>
      <c r="U375" s="9">
        <f t="shared" si="180"/>
        <v>289.94501953125001</v>
      </c>
      <c r="V375" s="9">
        <f t="shared" si="181"/>
        <v>664.33254371337898</v>
      </c>
    </row>
    <row r="376" spans="1:22" x14ac:dyDescent="0.55000000000000004">
      <c r="B376">
        <v>50</v>
      </c>
      <c r="C376">
        <v>4049446</v>
      </c>
      <c r="D376">
        <v>94245718</v>
      </c>
      <c r="E376">
        <v>272762</v>
      </c>
      <c r="F376">
        <v>339567</v>
      </c>
      <c r="G376">
        <v>50</v>
      </c>
      <c r="H376" s="9">
        <f t="shared" si="169"/>
        <v>6.0474050903320309E-2</v>
      </c>
      <c r="I376" s="9">
        <f t="shared" si="170"/>
        <v>3.0981673889160163E-3</v>
      </c>
      <c r="J376" s="9">
        <f t="shared" si="171"/>
        <v>0.41989288330078123</v>
      </c>
      <c r="K376" s="9">
        <f t="shared" si="172"/>
        <v>0.3020289306640625</v>
      </c>
      <c r="L376" s="9">
        <f t="shared" si="173"/>
        <v>0.78549403225708003</v>
      </c>
      <c r="N376" s="11">
        <f t="shared" si="174"/>
        <v>8.0445403538356615E-3</v>
      </c>
      <c r="O376" s="11">
        <f t="shared" si="175"/>
        <v>5.355532568409367E-3</v>
      </c>
      <c r="P376" s="10">
        <f t="shared" si="176"/>
        <v>1.3400072922245029E-2</v>
      </c>
      <c r="R376" s="9">
        <f t="shared" si="177"/>
        <v>116.58531005859375</v>
      </c>
      <c r="S376" s="9">
        <f t="shared" si="178"/>
        <v>8.5205104705810548</v>
      </c>
      <c r="T376" s="9">
        <f t="shared" si="179"/>
        <v>394.32123413085935</v>
      </c>
      <c r="U376" s="9">
        <f t="shared" si="180"/>
        <v>426.0482299804687</v>
      </c>
      <c r="V376" s="9">
        <f t="shared" si="181"/>
        <v>945.47528464050288</v>
      </c>
    </row>
    <row r="377" spans="1:22" x14ac:dyDescent="0.55000000000000004">
      <c r="B377">
        <v>55</v>
      </c>
      <c r="C377">
        <v>4578198</v>
      </c>
      <c r="D377">
        <v>103544875</v>
      </c>
      <c r="E377">
        <v>291194</v>
      </c>
      <c r="F377">
        <v>359089</v>
      </c>
      <c r="G377">
        <v>55</v>
      </c>
      <c r="H377" s="9">
        <f t="shared" si="169"/>
        <v>5.3249560546874998E-2</v>
      </c>
      <c r="I377" s="9">
        <f t="shared" si="170"/>
        <v>3.121665252685547E-3</v>
      </c>
      <c r="J377" s="9">
        <f t="shared" si="171"/>
        <v>9.787499999999999E-2</v>
      </c>
      <c r="K377" s="9">
        <f t="shared" si="172"/>
        <v>0.112003662109375</v>
      </c>
      <c r="L377" s="9">
        <f t="shared" si="173"/>
        <v>0.26624988790893556</v>
      </c>
      <c r="N377" s="11">
        <f t="shared" si="174"/>
        <v>1.8754752409693659E-3</v>
      </c>
      <c r="O377" s="11">
        <f t="shared" si="175"/>
        <v>1.9863838788088087E-3</v>
      </c>
      <c r="P377" s="10">
        <f t="shared" si="176"/>
        <v>3.8618591197781748E-3</v>
      </c>
      <c r="R377" s="9">
        <f t="shared" si="177"/>
        <v>132.56017822265625</v>
      </c>
      <c r="S377" s="9">
        <f t="shared" si="178"/>
        <v>9.4570100463867188</v>
      </c>
      <c r="T377" s="9">
        <f t="shared" si="179"/>
        <v>423.68373413085931</v>
      </c>
      <c r="U377" s="9">
        <f t="shared" si="180"/>
        <v>457.77322998046878</v>
      </c>
      <c r="V377" s="9">
        <f t="shared" si="181"/>
        <v>1023.4741523803712</v>
      </c>
    </row>
    <row r="378" spans="1:22" x14ac:dyDescent="0.55000000000000004">
      <c r="B378">
        <v>60</v>
      </c>
      <c r="C378">
        <v>5126500</v>
      </c>
      <c r="D378">
        <v>112826166</v>
      </c>
      <c r="E378">
        <v>301470</v>
      </c>
      <c r="F378">
        <v>401554</v>
      </c>
      <c r="G378">
        <v>60</v>
      </c>
      <c r="H378" s="9">
        <f t="shared" si="169"/>
        <v>5.5218402099609376E-2</v>
      </c>
      <c r="I378" s="9">
        <f t="shared" si="170"/>
        <v>3.1156677551269535E-3</v>
      </c>
      <c r="J378" s="9">
        <f t="shared" si="171"/>
        <v>5.4566162109374997E-2</v>
      </c>
      <c r="K378" s="9">
        <f t="shared" si="172"/>
        <v>0.2436346435546875</v>
      </c>
      <c r="L378" s="9">
        <f t="shared" si="173"/>
        <v>0.35653487551879881</v>
      </c>
      <c r="N378" s="11">
        <f t="shared" si="174"/>
        <v>1.0454145965148303E-3</v>
      </c>
      <c r="O378" s="11">
        <f t="shared" si="175"/>
        <v>4.3201178319387185E-3</v>
      </c>
      <c r="P378" s="10">
        <f t="shared" si="176"/>
        <v>5.3655324284535488E-3</v>
      </c>
      <c r="R378" s="9">
        <f t="shared" si="177"/>
        <v>149.12569885253907</v>
      </c>
      <c r="S378" s="9">
        <f t="shared" si="178"/>
        <v>10.391710372924805</v>
      </c>
      <c r="T378" s="9">
        <f t="shared" si="179"/>
        <v>440.05358276367184</v>
      </c>
      <c r="U378" s="9">
        <f t="shared" si="180"/>
        <v>475.4601928710938</v>
      </c>
      <c r="V378" s="9">
        <f t="shared" si="181"/>
        <v>1075.0311848602296</v>
      </c>
    </row>
    <row r="379" spans="1:22" x14ac:dyDescent="0.55000000000000004">
      <c r="B379">
        <v>65</v>
      </c>
      <c r="C379">
        <v>5689803</v>
      </c>
      <c r="D379">
        <v>122092900</v>
      </c>
      <c r="E379">
        <v>315338</v>
      </c>
      <c r="F379">
        <v>436930</v>
      </c>
      <c r="G379">
        <v>65</v>
      </c>
      <c r="H379" s="9">
        <f t="shared" si="169"/>
        <v>5.6729122924804698E-2</v>
      </c>
      <c r="I379" s="9">
        <f t="shared" si="170"/>
        <v>3.1107810668945311E-3</v>
      </c>
      <c r="J379" s="9">
        <f t="shared" si="171"/>
        <v>7.3639892578124991E-2</v>
      </c>
      <c r="K379" s="9">
        <f t="shared" si="172"/>
        <v>0.202962890625</v>
      </c>
      <c r="L379" s="9">
        <f t="shared" si="173"/>
        <v>0.33644268719482423</v>
      </c>
      <c r="N379" s="11">
        <f t="shared" si="174"/>
        <v>1.41077800622724E-3</v>
      </c>
      <c r="O379" s="11">
        <f t="shared" si="175"/>
        <v>3.598765701492273E-3</v>
      </c>
      <c r="P379" s="10">
        <f t="shared" si="176"/>
        <v>5.0095437077195132E-3</v>
      </c>
      <c r="R379" s="9">
        <f t="shared" si="177"/>
        <v>166.14443572998047</v>
      </c>
      <c r="S379" s="9">
        <f t="shared" si="178"/>
        <v>11.324944692993164</v>
      </c>
      <c r="T379" s="9">
        <f t="shared" si="179"/>
        <v>462.14555053710933</v>
      </c>
      <c r="U379" s="9">
        <f t="shared" si="180"/>
        <v>499.32967529296877</v>
      </c>
      <c r="V379" s="9">
        <f t="shared" si="181"/>
        <v>1138.9446062530519</v>
      </c>
    </row>
    <row r="380" spans="1:22" x14ac:dyDescent="0.55000000000000004">
      <c r="B380">
        <v>70</v>
      </c>
      <c r="C380">
        <v>6249487</v>
      </c>
      <c r="D380">
        <v>131363010</v>
      </c>
      <c r="E380">
        <v>326601</v>
      </c>
      <c r="F380">
        <v>476738</v>
      </c>
      <c r="G380">
        <v>70</v>
      </c>
      <c r="H380" s="9">
        <f t="shared" si="169"/>
        <v>5.6364660644531252E-2</v>
      </c>
      <c r="I380" s="9">
        <f t="shared" si="170"/>
        <v>3.1119143676757817E-3</v>
      </c>
      <c r="J380" s="9">
        <f t="shared" si="171"/>
        <v>5.9807189941406248E-2</v>
      </c>
      <c r="K380" s="9">
        <f t="shared" si="172"/>
        <v>0.22839062500000001</v>
      </c>
      <c r="L380" s="9">
        <f t="shared" si="173"/>
        <v>0.34767438995361333</v>
      </c>
      <c r="N380" s="11">
        <f t="shared" si="174"/>
        <v>1.1458022416339548E-3</v>
      </c>
      <c r="O380" s="11">
        <f t="shared" si="175"/>
        <v>4.0497288142559247E-3</v>
      </c>
      <c r="P380" s="10">
        <f t="shared" si="176"/>
        <v>5.1955310558898793E-3</v>
      </c>
      <c r="R380" s="9">
        <f t="shared" si="177"/>
        <v>183.05383392333985</v>
      </c>
      <c r="S380" s="9">
        <f t="shared" si="178"/>
        <v>12.258519003295898</v>
      </c>
      <c r="T380" s="9">
        <f t="shared" si="179"/>
        <v>480.08770751953125</v>
      </c>
      <c r="U380" s="9">
        <f t="shared" si="180"/>
        <v>518.7154541015625</v>
      </c>
      <c r="V380" s="9">
        <f t="shared" si="181"/>
        <v>1194.1155145477296</v>
      </c>
    </row>
    <row r="381" spans="1:22" x14ac:dyDescent="0.55000000000000004">
      <c r="B381">
        <v>75</v>
      </c>
      <c r="C381">
        <v>6842832</v>
      </c>
      <c r="D381">
        <v>140599240</v>
      </c>
      <c r="E381">
        <v>343885</v>
      </c>
      <c r="F381">
        <v>525409</v>
      </c>
      <c r="G381">
        <v>75</v>
      </c>
      <c r="H381" s="9">
        <f t="shared" si="169"/>
        <v>5.9754592895507816E-2</v>
      </c>
      <c r="I381" s="9">
        <f t="shared" si="170"/>
        <v>3.1005410766601561E-3</v>
      </c>
      <c r="J381" s="9">
        <f t="shared" si="171"/>
        <v>9.1779052734374991E-2</v>
      </c>
      <c r="K381" s="9">
        <f t="shared" si="172"/>
        <v>0.27924035644531259</v>
      </c>
      <c r="L381" s="9">
        <f t="shared" si="173"/>
        <v>0.43387454315185559</v>
      </c>
      <c r="N381" s="11">
        <f t="shared" si="174"/>
        <v>1.758366969070382E-3</v>
      </c>
      <c r="O381" s="11">
        <f t="shared" si="175"/>
        <v>4.9514856949562924E-3</v>
      </c>
      <c r="P381" s="10">
        <f t="shared" si="176"/>
        <v>6.7098526640266744E-3</v>
      </c>
      <c r="R381" s="9">
        <f t="shared" si="177"/>
        <v>200.98021179199222</v>
      </c>
      <c r="S381" s="9">
        <f t="shared" si="178"/>
        <v>13.188681326293946</v>
      </c>
      <c r="T381" s="9">
        <f t="shared" si="179"/>
        <v>507.62142333984372</v>
      </c>
      <c r="U381" s="9">
        <f t="shared" si="180"/>
        <v>548.46452636718755</v>
      </c>
      <c r="V381" s="9">
        <f t="shared" si="181"/>
        <v>1270.2548428253174</v>
      </c>
    </row>
    <row r="382" spans="1:22" x14ac:dyDescent="0.55000000000000004">
      <c r="B382">
        <v>80</v>
      </c>
      <c r="C382">
        <v>7395314</v>
      </c>
      <c r="D382">
        <v>149876397</v>
      </c>
      <c r="E382">
        <v>355457</v>
      </c>
      <c r="F382">
        <v>561684</v>
      </c>
      <c r="G382">
        <v>80</v>
      </c>
      <c r="H382" s="9">
        <f t="shared" si="169"/>
        <v>5.5639361572265615E-2</v>
      </c>
      <c r="I382" s="9">
        <f t="shared" si="170"/>
        <v>3.1142799987792969E-3</v>
      </c>
      <c r="J382" s="9">
        <f t="shared" si="171"/>
        <v>6.1447998046874987E-2</v>
      </c>
      <c r="K382" s="9">
        <f t="shared" si="172"/>
        <v>0.20812072753906249</v>
      </c>
      <c r="L382" s="9">
        <f t="shared" si="173"/>
        <v>0.32832236715698238</v>
      </c>
      <c r="N382" s="11">
        <f t="shared" si="174"/>
        <v>1.1772558483582154E-3</v>
      </c>
      <c r="O382" s="11">
        <f t="shared" si="175"/>
        <v>3.6903695039054844E-3</v>
      </c>
      <c r="P382" s="10">
        <f t="shared" si="176"/>
        <v>4.8676253522636995E-3</v>
      </c>
      <c r="R382" s="9">
        <f t="shared" si="177"/>
        <v>217.67202026367187</v>
      </c>
      <c r="S382" s="9">
        <f t="shared" si="178"/>
        <v>14.122965325927735</v>
      </c>
      <c r="T382" s="9">
        <f t="shared" si="179"/>
        <v>526.05582275390623</v>
      </c>
      <c r="U382" s="9">
        <f t="shared" si="180"/>
        <v>568.38215332031245</v>
      </c>
      <c r="V382" s="9">
        <f t="shared" si="181"/>
        <v>1326.2329616638183</v>
      </c>
    </row>
    <row r="383" spans="1:22" x14ac:dyDescent="0.55000000000000004">
      <c r="B383">
        <v>85</v>
      </c>
      <c r="C383">
        <v>7998828</v>
      </c>
      <c r="D383">
        <v>159102378</v>
      </c>
      <c r="E383">
        <v>376382</v>
      </c>
      <c r="F383">
        <v>605858</v>
      </c>
      <c r="G383">
        <v>85</v>
      </c>
      <c r="H383" s="9">
        <f t="shared" si="169"/>
        <v>6.0778692626953124E-2</v>
      </c>
      <c r="I383" s="9">
        <f t="shared" si="170"/>
        <v>3.0971005554199221E-3</v>
      </c>
      <c r="J383" s="9">
        <f t="shared" si="171"/>
        <v>0.11111297607421872</v>
      </c>
      <c r="K383" s="9">
        <f t="shared" si="172"/>
        <v>0.25343969726562504</v>
      </c>
      <c r="L383" s="9">
        <f t="shared" si="173"/>
        <v>0.42842846652221678</v>
      </c>
      <c r="N383" s="11">
        <f t="shared" si="174"/>
        <v>2.1287970541721624E-3</v>
      </c>
      <c r="O383" s="11">
        <f t="shared" si="175"/>
        <v>4.4940253797372091E-3</v>
      </c>
      <c r="P383" s="10">
        <f t="shared" si="176"/>
        <v>6.6228224339093715E-3</v>
      </c>
      <c r="R383" s="9">
        <f t="shared" si="177"/>
        <v>235.90562805175782</v>
      </c>
      <c r="S383" s="9">
        <f t="shared" si="178"/>
        <v>15.052095492553711</v>
      </c>
      <c r="T383" s="9">
        <f t="shared" si="179"/>
        <v>559.38971557617185</v>
      </c>
      <c r="U383" s="9">
        <f t="shared" si="180"/>
        <v>604.3980834960937</v>
      </c>
      <c r="V383" s="9">
        <f t="shared" si="181"/>
        <v>1414.7455226165771</v>
      </c>
    </row>
    <row r="384" spans="1:22" x14ac:dyDescent="0.55000000000000004">
      <c r="B384">
        <v>90</v>
      </c>
      <c r="C384">
        <v>8571872</v>
      </c>
      <c r="D384">
        <v>168357169</v>
      </c>
      <c r="E384">
        <v>390772</v>
      </c>
      <c r="F384">
        <v>645457</v>
      </c>
      <c r="G384">
        <v>90</v>
      </c>
      <c r="H384" s="9">
        <f t="shared" si="169"/>
        <v>5.7710119628906258E-2</v>
      </c>
      <c r="I384" s="9">
        <f t="shared" si="170"/>
        <v>3.1067718811035156E-3</v>
      </c>
      <c r="J384" s="9">
        <f t="shared" si="171"/>
        <v>7.641174316406249E-2</v>
      </c>
      <c r="K384" s="9">
        <f t="shared" si="172"/>
        <v>0.2271915283203125</v>
      </c>
      <c r="L384" s="9">
        <f t="shared" si="173"/>
        <v>0.36442016299438473</v>
      </c>
      <c r="N384" s="11">
        <f t="shared" si="174"/>
        <v>1.4642085464397804E-3</v>
      </c>
      <c r="O384" s="11">
        <f t="shared" si="175"/>
        <v>4.0292699256753908E-3</v>
      </c>
      <c r="P384" s="10">
        <f t="shared" si="176"/>
        <v>5.4934784721151712E-3</v>
      </c>
      <c r="R384" s="9">
        <f t="shared" si="177"/>
        <v>253.21866394042968</v>
      </c>
      <c r="S384" s="9">
        <f t="shared" si="178"/>
        <v>15.984127056884766</v>
      </c>
      <c r="T384" s="9">
        <f t="shared" si="179"/>
        <v>582.3132385253906</v>
      </c>
      <c r="U384" s="9">
        <f t="shared" si="180"/>
        <v>629.1660278320312</v>
      </c>
      <c r="V384" s="9">
        <f t="shared" si="181"/>
        <v>1480.6820573547361</v>
      </c>
    </row>
    <row r="385" spans="1:22" x14ac:dyDescent="0.55000000000000004">
      <c r="B385">
        <v>95</v>
      </c>
      <c r="C385">
        <v>9153473</v>
      </c>
      <c r="D385">
        <v>177605455</v>
      </c>
      <c r="E385">
        <v>404578</v>
      </c>
      <c r="F385">
        <v>687623</v>
      </c>
      <c r="G385">
        <v>95</v>
      </c>
      <c r="H385" s="9">
        <f t="shared" si="169"/>
        <v>5.8571878051757814E-2</v>
      </c>
      <c r="I385" s="9">
        <f t="shared" si="170"/>
        <v>3.1045881958007815E-3</v>
      </c>
      <c r="J385" s="9">
        <f t="shared" si="171"/>
        <v>7.331066894531249E-2</v>
      </c>
      <c r="K385" s="9">
        <f t="shared" si="172"/>
        <v>0.24191918945312504</v>
      </c>
      <c r="L385" s="9">
        <f t="shared" si="173"/>
        <v>0.37690632464599616</v>
      </c>
      <c r="N385" s="11">
        <f t="shared" si="174"/>
        <v>1.4044922388222775E-3</v>
      </c>
      <c r="O385" s="11">
        <f t="shared" si="175"/>
        <v>4.2895711822526546E-3</v>
      </c>
      <c r="P385" s="10">
        <f t="shared" si="176"/>
        <v>5.6940634210749319E-3</v>
      </c>
      <c r="R385" s="9">
        <f t="shared" si="177"/>
        <v>270.79022735595703</v>
      </c>
      <c r="S385" s="9">
        <f t="shared" si="178"/>
        <v>16.915503515625002</v>
      </c>
      <c r="T385" s="9">
        <f t="shared" si="179"/>
        <v>604.30643920898433</v>
      </c>
      <c r="U385" s="9">
        <f t="shared" si="180"/>
        <v>652.92879638671877</v>
      </c>
      <c r="V385" s="9">
        <f t="shared" si="181"/>
        <v>1544.9409664672853</v>
      </c>
    </row>
    <row r="386" spans="1:22" x14ac:dyDescent="0.55000000000000004">
      <c r="B386">
        <v>100</v>
      </c>
      <c r="C386">
        <v>9736248</v>
      </c>
      <c r="D386">
        <v>186852407</v>
      </c>
      <c r="E386">
        <v>421018</v>
      </c>
      <c r="F386">
        <v>734436</v>
      </c>
      <c r="G386">
        <v>100</v>
      </c>
      <c r="H386" s="9">
        <f t="shared" si="169"/>
        <v>5.8690109252929688E-2</v>
      </c>
      <c r="I386" s="9">
        <f t="shared" si="170"/>
        <v>3.1041403808593757E-3</v>
      </c>
      <c r="J386" s="9">
        <f t="shared" si="171"/>
        <v>8.7297363281249998E-2</v>
      </c>
      <c r="K386" s="9">
        <f t="shared" si="172"/>
        <v>0.26858044433593753</v>
      </c>
      <c r="L386" s="9">
        <f t="shared" si="173"/>
        <v>0.41767205725097656</v>
      </c>
      <c r="N386" s="11">
        <f t="shared" si="174"/>
        <v>1.6724777809190429E-3</v>
      </c>
      <c r="O386" s="11">
        <f t="shared" si="175"/>
        <v>4.7623906543894862E-3</v>
      </c>
      <c r="P386" s="10">
        <f t="shared" si="176"/>
        <v>6.4348684353085286E-3</v>
      </c>
      <c r="R386" s="9">
        <f t="shared" si="177"/>
        <v>288.39726013183594</v>
      </c>
      <c r="S386" s="9">
        <f t="shared" si="178"/>
        <v>17.846745629882815</v>
      </c>
      <c r="T386" s="9">
        <f t="shared" si="179"/>
        <v>630.49564819335933</v>
      </c>
      <c r="U386" s="9">
        <f t="shared" si="180"/>
        <v>681.22518310546877</v>
      </c>
      <c r="V386" s="9">
        <f t="shared" si="181"/>
        <v>1617.9648370605469</v>
      </c>
    </row>
    <row r="387" spans="1:22" x14ac:dyDescent="0.55000000000000004">
      <c r="B387">
        <v>105</v>
      </c>
      <c r="C387">
        <v>10327553</v>
      </c>
      <c r="D387">
        <v>196090995</v>
      </c>
      <c r="E387">
        <v>444494</v>
      </c>
      <c r="F387">
        <v>775701</v>
      </c>
      <c r="G387">
        <v>105</v>
      </c>
      <c r="H387" s="9">
        <f t="shared" si="169"/>
        <v>5.9549148559570317E-2</v>
      </c>
      <c r="I387" s="9">
        <f t="shared" si="170"/>
        <v>3.1013326416015627E-3</v>
      </c>
      <c r="J387" s="9">
        <f t="shared" si="171"/>
        <v>0.124658935546875</v>
      </c>
      <c r="K387" s="9">
        <f t="shared" si="172"/>
        <v>0.23674987792968752</v>
      </c>
      <c r="L387" s="9">
        <f t="shared" si="173"/>
        <v>0.4240592946777344</v>
      </c>
      <c r="N387" s="11">
        <f t="shared" si="174"/>
        <v>2.388225385566252E-3</v>
      </c>
      <c r="O387" s="11">
        <f t="shared" si="175"/>
        <v>4.1979093770400143E-3</v>
      </c>
      <c r="P387" s="10">
        <f t="shared" si="176"/>
        <v>6.5861347626062668E-3</v>
      </c>
      <c r="R387" s="9">
        <f t="shared" si="177"/>
        <v>306.26200469970706</v>
      </c>
      <c r="S387" s="9">
        <f t="shared" si="178"/>
        <v>18.777145422363283</v>
      </c>
      <c r="T387" s="9">
        <f t="shared" si="179"/>
        <v>667.89332885742181</v>
      </c>
      <c r="U387" s="9">
        <f t="shared" si="180"/>
        <v>721.63187255859384</v>
      </c>
      <c r="V387" s="9">
        <f t="shared" si="181"/>
        <v>1714.5643515380859</v>
      </c>
    </row>
    <row r="388" spans="1:22" x14ac:dyDescent="0.55000000000000004">
      <c r="B388">
        <v>110</v>
      </c>
      <c r="C388">
        <v>10899488</v>
      </c>
      <c r="D388">
        <v>205348636</v>
      </c>
      <c r="E388">
        <v>457651</v>
      </c>
      <c r="F388">
        <v>819730</v>
      </c>
      <c r="G388">
        <v>110</v>
      </c>
      <c r="H388" s="9">
        <f t="shared" si="169"/>
        <v>5.759843444824219E-2</v>
      </c>
      <c r="I388" s="9">
        <f t="shared" si="170"/>
        <v>3.1077286071777344E-3</v>
      </c>
      <c r="J388" s="9">
        <f t="shared" si="171"/>
        <v>6.9864440917968743E-2</v>
      </c>
      <c r="K388" s="9">
        <f t="shared" si="172"/>
        <v>0.25260778808593748</v>
      </c>
      <c r="L388" s="9">
        <f t="shared" si="173"/>
        <v>0.38317839205932613</v>
      </c>
      <c r="N388" s="11">
        <f t="shared" si="174"/>
        <v>1.3385114474927504E-3</v>
      </c>
      <c r="O388" s="11">
        <f t="shared" si="175"/>
        <v>4.4792369477584795E-3</v>
      </c>
      <c r="P388" s="10">
        <f t="shared" si="176"/>
        <v>5.8177483952512304E-3</v>
      </c>
      <c r="R388" s="9">
        <f t="shared" si="177"/>
        <v>323.54153503417973</v>
      </c>
      <c r="S388" s="9">
        <f t="shared" si="178"/>
        <v>19.709464004516605</v>
      </c>
      <c r="T388" s="9">
        <f t="shared" si="179"/>
        <v>688.85266113281239</v>
      </c>
      <c r="U388" s="9">
        <f t="shared" si="180"/>
        <v>744.277587890625</v>
      </c>
      <c r="V388" s="9">
        <f t="shared" si="181"/>
        <v>1776.3812480621336</v>
      </c>
    </row>
    <row r="389" spans="1:22" x14ac:dyDescent="0.55000000000000004">
      <c r="B389">
        <v>115</v>
      </c>
      <c r="C389">
        <v>11463226</v>
      </c>
      <c r="D389">
        <v>214614633</v>
      </c>
      <c r="E389">
        <v>469002</v>
      </c>
      <c r="F389">
        <v>862415</v>
      </c>
      <c r="G389">
        <v>115</v>
      </c>
      <c r="H389" s="9">
        <f t="shared" si="169"/>
        <v>5.6772930908203123E-2</v>
      </c>
      <c r="I389" s="9">
        <f>(D389-D388)*0.0011*3/32768/300</f>
        <v>3.1105336608886719E-3</v>
      </c>
      <c r="J389" s="9">
        <f>(E389-E388)*17.4*3/32768/300</f>
        <v>6.0274475097656245E-2</v>
      </c>
      <c r="K389" s="9">
        <f t="shared" si="172"/>
        <v>0.24489685058593749</v>
      </c>
      <c r="L389" s="9">
        <f t="shared" si="173"/>
        <v>0.3650547902526855</v>
      </c>
      <c r="N389" s="11">
        <f t="shared" si="174"/>
        <v>1.1547615474883097E-3</v>
      </c>
      <c r="O389" s="11">
        <f t="shared" si="175"/>
        <v>4.342436494981808E-3</v>
      </c>
      <c r="P389" s="10">
        <f t="shared" si="176"/>
        <v>5.4971980424701177E-3</v>
      </c>
      <c r="R389" s="9">
        <f t="shared" si="177"/>
        <v>340.57341430664064</v>
      </c>
      <c r="S389" s="9">
        <f t="shared" si="178"/>
        <v>20.642624102783206</v>
      </c>
      <c r="T389" s="9">
        <f t="shared" si="179"/>
        <v>706.93500366210935</v>
      </c>
      <c r="U389" s="9">
        <f t="shared" si="180"/>
        <v>763.81483154296882</v>
      </c>
      <c r="V389" s="9">
        <f t="shared" si="181"/>
        <v>1831.965873614502</v>
      </c>
    </row>
    <row r="390" spans="1:22" x14ac:dyDescent="0.55000000000000004">
      <c r="L390" s="8">
        <f>AVERAGE(L368:L389)</f>
        <v>0.36352446850585934</v>
      </c>
    </row>
    <row r="393" spans="1:22" s="7" customFormat="1" x14ac:dyDescent="0.55000000000000004">
      <c r="A393" s="15"/>
      <c r="C393" s="19" t="s">
        <v>1328</v>
      </c>
      <c r="D393" s="19"/>
      <c r="E393" s="19"/>
      <c r="F393" s="19"/>
      <c r="H393" s="20"/>
      <c r="I393" s="20"/>
      <c r="J393" s="20"/>
      <c r="K393" s="20"/>
      <c r="L393" s="21"/>
      <c r="N393" s="22"/>
      <c r="O393" s="23"/>
      <c r="P393" s="23"/>
      <c r="R393" s="24"/>
      <c r="S393" s="24"/>
      <c r="T393" s="24"/>
      <c r="U393" s="24"/>
      <c r="V393" s="16"/>
    </row>
    <row r="394" spans="1:22" s="7" customFormat="1" x14ac:dyDescent="0.55000000000000004">
      <c r="A394" s="15"/>
      <c r="C394" s="7" t="s">
        <v>1327</v>
      </c>
      <c r="D394" s="7" t="s">
        <v>1326</v>
      </c>
      <c r="E394" s="7" t="s">
        <v>1325</v>
      </c>
      <c r="F394" s="7" t="s">
        <v>1324</v>
      </c>
      <c r="H394" s="20" t="s">
        <v>1323</v>
      </c>
      <c r="I394" s="20"/>
      <c r="J394" s="20"/>
      <c r="K394" s="20"/>
      <c r="L394" s="21"/>
      <c r="N394" s="22" t="s">
        <v>1322</v>
      </c>
      <c r="O394" s="23"/>
      <c r="P394" s="23"/>
      <c r="R394" s="25" t="s">
        <v>1321</v>
      </c>
      <c r="S394" s="26"/>
      <c r="T394" s="26"/>
      <c r="U394" s="26"/>
      <c r="V394" s="14"/>
    </row>
    <row r="395" spans="1:22" ht="15.75" customHeight="1" x14ac:dyDescent="0.55000000000000004">
      <c r="A395" s="27" t="s">
        <v>1330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1319</v>
      </c>
      <c r="H395" s="8" t="s">
        <v>1307</v>
      </c>
      <c r="I395" s="8" t="s">
        <v>1308</v>
      </c>
      <c r="J395" s="8" t="s">
        <v>1318</v>
      </c>
      <c r="K395" s="8" t="s">
        <v>1317</v>
      </c>
      <c r="L395" s="8" t="s">
        <v>1316</v>
      </c>
      <c r="M395" s="8" t="s">
        <v>1319</v>
      </c>
      <c r="N395" s="13" t="s">
        <v>1318</v>
      </c>
      <c r="O395" s="13" t="s">
        <v>1317</v>
      </c>
      <c r="P395" s="12" t="s">
        <v>1316</v>
      </c>
      <c r="Q395" s="8"/>
      <c r="R395" s="8" t="s">
        <v>1307</v>
      </c>
      <c r="S395" s="8" t="s">
        <v>1308</v>
      </c>
      <c r="T395" s="8" t="s">
        <v>1318</v>
      </c>
      <c r="U395" s="8" t="s">
        <v>1317</v>
      </c>
      <c r="V395" s="8" t="s">
        <v>1316</v>
      </c>
    </row>
    <row r="396" spans="1:22" x14ac:dyDescent="0.55000000000000004">
      <c r="A396" s="27"/>
      <c r="B396">
        <v>10</v>
      </c>
      <c r="C396">
        <v>601626</v>
      </c>
      <c r="D396">
        <v>19058284</v>
      </c>
      <c r="E396">
        <v>78409</v>
      </c>
      <c r="F396">
        <v>149531</v>
      </c>
      <c r="G396">
        <v>10</v>
      </c>
      <c r="H396" s="9">
        <f t="shared" ref="H396:H417" si="182">(C396-C395)*0.33*3/32768/300</f>
        <v>4.3398907470703123E-2</v>
      </c>
      <c r="I396" s="9">
        <f t="shared" ref="I396:I416" si="183">(D396-D395)*0.0011*3/327680/30</f>
        <v>3.1535859985351569E-3</v>
      </c>
      <c r="J396" s="9">
        <f t="shared" ref="J396:J416" si="184">(E396-E395)*17.4*3/327680/30</f>
        <v>0.28834149169921874</v>
      </c>
      <c r="K396" s="9">
        <f t="shared" ref="K396:K417" si="185">(F396-F395)*18.8*3/327680/30</f>
        <v>0.31765161132812503</v>
      </c>
      <c r="L396" s="9">
        <f t="shared" ref="L396:L417" si="186">SUM(H396:K396)</f>
        <v>0.65254559649658206</v>
      </c>
      <c r="M396">
        <v>10</v>
      </c>
      <c r="N396" s="11">
        <f t="shared" ref="N396:N417" si="187">(E396-E395)/(C396-C395+D396-D395)</f>
        <v>5.5267158355507646E-3</v>
      </c>
      <c r="O396" s="11">
        <f t="shared" ref="O396:O417" si="188">(F396-F395)/(C396-C395+D396-D395)</f>
        <v>5.6351107521243372E-3</v>
      </c>
      <c r="P396" s="10">
        <f t="shared" ref="P396:P417" si="189">SUM(N396:O396)</f>
        <v>1.1161826587675103E-2</v>
      </c>
      <c r="Q396">
        <v>10</v>
      </c>
      <c r="R396" s="9">
        <f t="shared" ref="R396:R417" si="190">(C396-C$3)*0.33*3/32768</f>
        <v>12.418385009765625</v>
      </c>
      <c r="S396" s="9">
        <f t="shared" ref="S396:S417" si="191">(D396-D$3)*0.0011*3/32768</f>
        <v>0.94853377990722654</v>
      </c>
      <c r="T396" s="9">
        <f t="shared" ref="T396:T417" si="192">(E396-E$3)*17.4*3/32768</f>
        <v>84.713488769531239</v>
      </c>
      <c r="U396" s="9">
        <f t="shared" ref="U396:U417" si="193">(E396-E$3)*18.8*3/32768</f>
        <v>91.529516601562506</v>
      </c>
      <c r="V396" s="9">
        <f t="shared" ref="V396:V417" si="194">SUM(R396:U396)</f>
        <v>189.60992416076658</v>
      </c>
    </row>
    <row r="397" spans="1:22" x14ac:dyDescent="0.55000000000000004">
      <c r="A397" s="27"/>
      <c r="B397">
        <v>15</v>
      </c>
      <c r="C397">
        <v>935714</v>
      </c>
      <c r="D397">
        <v>28553928</v>
      </c>
      <c r="E397">
        <v>90645</v>
      </c>
      <c r="F397">
        <v>165937</v>
      </c>
      <c r="G397">
        <v>15</v>
      </c>
      <c r="H397" s="9">
        <f t="shared" si="182"/>
        <v>3.3645336914062497E-2</v>
      </c>
      <c r="I397" s="9">
        <f t="shared" si="183"/>
        <v>3.1876246337890629E-3</v>
      </c>
      <c r="J397" s="9">
        <f t="shared" si="184"/>
        <v>6.4973876953124995E-2</v>
      </c>
      <c r="K397" s="9">
        <f t="shared" si="185"/>
        <v>9.4126220703124999E-2</v>
      </c>
      <c r="L397" s="9">
        <f t="shared" si="186"/>
        <v>0.19593305920410153</v>
      </c>
      <c r="M397">
        <v>15</v>
      </c>
      <c r="N397" s="11">
        <f t="shared" si="187"/>
        <v>1.2447948733495481E-3</v>
      </c>
      <c r="O397" s="11">
        <f t="shared" si="188"/>
        <v>1.669018036300481E-3</v>
      </c>
      <c r="P397" s="10">
        <f t="shared" si="189"/>
        <v>2.9138129096500289E-3</v>
      </c>
      <c r="Q397">
        <v>15</v>
      </c>
      <c r="R397" s="9">
        <f t="shared" si="190"/>
        <v>22.511986083984375</v>
      </c>
      <c r="S397" s="9">
        <f t="shared" si="191"/>
        <v>1.9048211700439457</v>
      </c>
      <c r="T397" s="9">
        <f t="shared" si="192"/>
        <v>104.20565185546874</v>
      </c>
      <c r="U397" s="9">
        <f t="shared" si="193"/>
        <v>112.59001464843749</v>
      </c>
      <c r="V397" s="9">
        <f t="shared" si="194"/>
        <v>241.21247375793456</v>
      </c>
    </row>
    <row r="398" spans="1:22" x14ac:dyDescent="0.55000000000000004">
      <c r="A398" s="27"/>
      <c r="B398">
        <v>20</v>
      </c>
      <c r="C398">
        <v>1344667</v>
      </c>
      <c r="D398">
        <v>37974726</v>
      </c>
      <c r="E398">
        <v>160630</v>
      </c>
      <c r="F398">
        <v>207496</v>
      </c>
      <c r="G398">
        <v>20</v>
      </c>
      <c r="H398" s="9">
        <f t="shared" si="182"/>
        <v>4.1184841918945322E-2</v>
      </c>
      <c r="I398" s="9">
        <f t="shared" si="183"/>
        <v>3.1624993286132812E-3</v>
      </c>
      <c r="J398" s="9">
        <f t="shared" si="184"/>
        <v>0.37162445068359379</v>
      </c>
      <c r="K398" s="9">
        <f t="shared" si="185"/>
        <v>0.23843664550781252</v>
      </c>
      <c r="L398" s="9">
        <f t="shared" si="186"/>
        <v>0.65440843743896493</v>
      </c>
      <c r="M398">
        <v>20</v>
      </c>
      <c r="N398" s="11">
        <f t="shared" si="187"/>
        <v>7.1197123914939452E-3</v>
      </c>
      <c r="O398" s="11">
        <f t="shared" si="188"/>
        <v>4.2278792209487302E-3</v>
      </c>
      <c r="P398" s="10">
        <f t="shared" si="189"/>
        <v>1.1347591612442675E-2</v>
      </c>
      <c r="Q398">
        <v>20</v>
      </c>
      <c r="R398" s="9">
        <f t="shared" si="190"/>
        <v>34.867438659667968</v>
      </c>
      <c r="S398" s="9">
        <f t="shared" si="191"/>
        <v>2.8535709686279298</v>
      </c>
      <c r="T398" s="9">
        <f t="shared" si="192"/>
        <v>215.69298706054684</v>
      </c>
      <c r="U398" s="9">
        <f t="shared" si="193"/>
        <v>233.04759521484377</v>
      </c>
      <c r="V398" s="9">
        <f t="shared" si="194"/>
        <v>486.4615919036865</v>
      </c>
    </row>
    <row r="399" spans="1:22" x14ac:dyDescent="0.55000000000000004">
      <c r="A399" s="27"/>
      <c r="B399">
        <v>25</v>
      </c>
      <c r="C399">
        <v>1781203</v>
      </c>
      <c r="D399">
        <v>47368031</v>
      </c>
      <c r="E399">
        <v>231896</v>
      </c>
      <c r="F399">
        <v>263704</v>
      </c>
      <c r="G399">
        <v>25</v>
      </c>
      <c r="H399" s="9">
        <f t="shared" si="182"/>
        <v>4.39626708984375E-2</v>
      </c>
      <c r="I399" s="9">
        <f t="shared" si="183"/>
        <v>3.1532701110839841E-3</v>
      </c>
      <c r="J399" s="9">
        <f t="shared" si="184"/>
        <v>0.37842663574218743</v>
      </c>
      <c r="K399" s="9">
        <f t="shared" si="185"/>
        <v>0.32248242187499998</v>
      </c>
      <c r="L399" s="9">
        <f t="shared" si="186"/>
        <v>0.7480249986267089</v>
      </c>
      <c r="M399">
        <v>25</v>
      </c>
      <c r="N399" s="11">
        <f t="shared" si="187"/>
        <v>7.249964673894522E-3</v>
      </c>
      <c r="O399" s="11">
        <f t="shared" si="188"/>
        <v>5.7180985938633192E-3</v>
      </c>
      <c r="P399" s="10">
        <f t="shared" si="189"/>
        <v>1.2968063267757842E-2</v>
      </c>
      <c r="Q399">
        <v>25</v>
      </c>
      <c r="R399" s="9">
        <f t="shared" si="190"/>
        <v>48.056239929199222</v>
      </c>
      <c r="S399" s="9">
        <f t="shared" si="191"/>
        <v>3.7995520019531255</v>
      </c>
      <c r="T399" s="9">
        <f t="shared" si="192"/>
        <v>329.22097778320307</v>
      </c>
      <c r="U399" s="9">
        <f t="shared" si="193"/>
        <v>355.71002197265625</v>
      </c>
      <c r="V399" s="9">
        <f t="shared" si="194"/>
        <v>736.7867916870116</v>
      </c>
    </row>
    <row r="400" spans="1:22" x14ac:dyDescent="0.55000000000000004">
      <c r="A400" s="27"/>
      <c r="B400">
        <v>30</v>
      </c>
      <c r="C400">
        <v>2178733</v>
      </c>
      <c r="D400">
        <v>56798519</v>
      </c>
      <c r="E400">
        <v>272572</v>
      </c>
      <c r="F400">
        <v>298612</v>
      </c>
      <c r="G400">
        <v>30</v>
      </c>
      <c r="H400" s="9">
        <f t="shared" si="182"/>
        <v>4.0034454345703123E-2</v>
      </c>
      <c r="I400" s="9">
        <f t="shared" si="183"/>
        <v>3.1657521972656244E-3</v>
      </c>
      <c r="J400" s="9">
        <f t="shared" si="184"/>
        <v>0.21599194335937497</v>
      </c>
      <c r="K400" s="9">
        <f t="shared" si="185"/>
        <v>0.20027783203125002</v>
      </c>
      <c r="L400" s="9">
        <f t="shared" si="186"/>
        <v>0.45946998193359379</v>
      </c>
      <c r="M400">
        <v>30</v>
      </c>
      <c r="N400" s="11">
        <f t="shared" si="187"/>
        <v>4.1387795586047974E-3</v>
      </c>
      <c r="O400" s="11">
        <f t="shared" si="188"/>
        <v>3.5518860466067521E-3</v>
      </c>
      <c r="P400" s="10">
        <f t="shared" si="189"/>
        <v>7.6906656052115495E-3</v>
      </c>
      <c r="Q400">
        <v>30</v>
      </c>
      <c r="R400" s="9">
        <f t="shared" si="190"/>
        <v>60.066576232910165</v>
      </c>
      <c r="S400" s="9">
        <f t="shared" si="191"/>
        <v>4.7492776611328127</v>
      </c>
      <c r="T400" s="9">
        <f t="shared" si="192"/>
        <v>394.0185607910156</v>
      </c>
      <c r="U400" s="9">
        <f t="shared" si="193"/>
        <v>425.7212036132812</v>
      </c>
      <c r="V400" s="9">
        <f t="shared" si="194"/>
        <v>884.55561829833982</v>
      </c>
    </row>
    <row r="401" spans="2:22" x14ac:dyDescent="0.55000000000000004">
      <c r="B401">
        <v>35</v>
      </c>
      <c r="C401">
        <v>2628942</v>
      </c>
      <c r="D401">
        <v>66178111</v>
      </c>
      <c r="E401">
        <v>299301</v>
      </c>
      <c r="F401">
        <v>332937</v>
      </c>
      <c r="G401">
        <v>35</v>
      </c>
      <c r="H401" s="9">
        <f t="shared" si="182"/>
        <v>4.5339651489257816E-2</v>
      </c>
      <c r="I401" s="9">
        <f t="shared" si="183"/>
        <v>3.1486667480468749E-3</v>
      </c>
      <c r="J401" s="9">
        <f t="shared" si="184"/>
        <v>0.14193255615234374</v>
      </c>
      <c r="K401" s="9">
        <f t="shared" si="185"/>
        <v>0.19693298339843751</v>
      </c>
      <c r="L401" s="9">
        <f t="shared" si="186"/>
        <v>0.38735385778808595</v>
      </c>
      <c r="N401" s="11">
        <f t="shared" si="187"/>
        <v>2.719180174654604E-3</v>
      </c>
      <c r="O401" s="11">
        <f t="shared" si="188"/>
        <v>3.4919323392202956E-3</v>
      </c>
      <c r="P401" s="10">
        <f t="shared" si="189"/>
        <v>6.2111125138748996E-3</v>
      </c>
      <c r="R401" s="9">
        <f t="shared" si="190"/>
        <v>73.668471679687499</v>
      </c>
      <c r="S401" s="9">
        <f t="shared" si="191"/>
        <v>5.6938776855468749</v>
      </c>
      <c r="T401" s="9">
        <f t="shared" si="192"/>
        <v>436.59832763671875</v>
      </c>
      <c r="U401" s="9">
        <f t="shared" si="193"/>
        <v>471.7269287109375</v>
      </c>
      <c r="V401" s="9">
        <f t="shared" si="194"/>
        <v>987.68760571289067</v>
      </c>
    </row>
    <row r="402" spans="2:22" x14ac:dyDescent="0.55000000000000004">
      <c r="B402">
        <v>40</v>
      </c>
      <c r="C402">
        <v>3071154</v>
      </c>
      <c r="D402">
        <v>75565447</v>
      </c>
      <c r="E402">
        <v>326571</v>
      </c>
      <c r="F402">
        <v>361540</v>
      </c>
      <c r="G402">
        <v>40</v>
      </c>
      <c r="H402" s="9">
        <f t="shared" si="182"/>
        <v>4.4534289550781259E-2</v>
      </c>
      <c r="I402" s="9">
        <f t="shared" si="183"/>
        <v>3.1512663574218753E-3</v>
      </c>
      <c r="J402" s="9">
        <f t="shared" si="184"/>
        <v>0.14480529785156246</v>
      </c>
      <c r="K402" s="9">
        <f t="shared" si="185"/>
        <v>0.16410412597656251</v>
      </c>
      <c r="L402" s="9">
        <f t="shared" si="186"/>
        <v>0.35659497973632814</v>
      </c>
      <c r="N402" s="11">
        <f t="shared" si="187"/>
        <v>2.7742882989126253E-3</v>
      </c>
      <c r="O402" s="11">
        <f t="shared" si="188"/>
        <v>2.9098998244883692E-3</v>
      </c>
      <c r="P402" s="10">
        <f t="shared" si="189"/>
        <v>5.684188123400994E-3</v>
      </c>
      <c r="R402" s="9">
        <f t="shared" si="190"/>
        <v>87.028758544921871</v>
      </c>
      <c r="S402" s="9">
        <f t="shared" si="191"/>
        <v>6.6392575927734381</v>
      </c>
      <c r="T402" s="9">
        <f t="shared" si="192"/>
        <v>480.0399169921875</v>
      </c>
      <c r="U402" s="9">
        <f t="shared" si="193"/>
        <v>518.663818359375</v>
      </c>
      <c r="V402" s="9">
        <f t="shared" si="194"/>
        <v>1092.3717514892578</v>
      </c>
    </row>
    <row r="403" spans="2:22" x14ac:dyDescent="0.55000000000000004">
      <c r="B403">
        <v>45</v>
      </c>
      <c r="C403">
        <v>3548994</v>
      </c>
      <c r="D403">
        <v>84917142</v>
      </c>
      <c r="E403">
        <v>371034</v>
      </c>
      <c r="F403">
        <v>402476</v>
      </c>
      <c r="G403">
        <v>45</v>
      </c>
      <c r="H403" s="9">
        <f t="shared" si="182"/>
        <v>4.8122314453125002E-2</v>
      </c>
      <c r="I403" s="9">
        <f t="shared" si="183"/>
        <v>3.1393019104003911E-3</v>
      </c>
      <c r="J403" s="9">
        <f t="shared" si="184"/>
        <v>0.23610113525390622</v>
      </c>
      <c r="K403" s="9">
        <f t="shared" si="185"/>
        <v>0.23486230468750005</v>
      </c>
      <c r="L403" s="9">
        <f t="shared" si="186"/>
        <v>0.52222505630493166</v>
      </c>
      <c r="N403" s="11">
        <f t="shared" si="187"/>
        <v>4.5234082792319271E-3</v>
      </c>
      <c r="O403" s="11">
        <f t="shared" si="188"/>
        <v>4.1645917126293362E-3</v>
      </c>
      <c r="P403" s="10">
        <f t="shared" si="189"/>
        <v>8.6879999918612633E-3</v>
      </c>
      <c r="R403" s="9">
        <f t="shared" si="190"/>
        <v>101.46545288085937</v>
      </c>
      <c r="S403" s="9">
        <f t="shared" si="191"/>
        <v>7.5810481658935558</v>
      </c>
      <c r="T403" s="9">
        <f t="shared" si="192"/>
        <v>550.87025756835931</v>
      </c>
      <c r="U403" s="9">
        <f t="shared" si="193"/>
        <v>595.19315185546884</v>
      </c>
      <c r="V403" s="9">
        <f t="shared" si="194"/>
        <v>1255.1099104705811</v>
      </c>
    </row>
    <row r="404" spans="2:22" x14ac:dyDescent="0.55000000000000004">
      <c r="B404">
        <v>50</v>
      </c>
      <c r="C404">
        <v>3953539</v>
      </c>
      <c r="D404">
        <v>94341965</v>
      </c>
      <c r="E404">
        <v>384516</v>
      </c>
      <c r="F404">
        <v>417270</v>
      </c>
      <c r="G404">
        <v>50</v>
      </c>
      <c r="H404" s="9">
        <f t="shared" si="182"/>
        <v>4.0740921020507817E-2</v>
      </c>
      <c r="I404" s="9">
        <f t="shared" si="183"/>
        <v>3.1638504943847655E-3</v>
      </c>
      <c r="J404" s="9">
        <f t="shared" si="184"/>
        <v>7.1590209960937498E-2</v>
      </c>
      <c r="K404" s="9">
        <f t="shared" si="185"/>
        <v>8.4877685546874998E-2</v>
      </c>
      <c r="L404" s="9">
        <f t="shared" si="186"/>
        <v>0.20037266702270506</v>
      </c>
      <c r="N404" s="11">
        <f t="shared" si="187"/>
        <v>1.3716039525633794E-3</v>
      </c>
      <c r="O404" s="11">
        <f t="shared" si="188"/>
        <v>1.5050815067662539E-3</v>
      </c>
      <c r="P404" s="10">
        <f t="shared" si="189"/>
        <v>2.8766854593296333E-3</v>
      </c>
      <c r="R404" s="9">
        <f t="shared" si="190"/>
        <v>113.68772918701174</v>
      </c>
      <c r="S404" s="9">
        <f t="shared" si="191"/>
        <v>8.5302033142089844</v>
      </c>
      <c r="T404" s="9">
        <f t="shared" si="192"/>
        <v>572.34732055664051</v>
      </c>
      <c r="U404" s="9">
        <f t="shared" si="193"/>
        <v>618.39825439453125</v>
      </c>
      <c r="V404" s="9">
        <f t="shared" si="194"/>
        <v>1312.9635074523926</v>
      </c>
    </row>
    <row r="405" spans="2:22" x14ac:dyDescent="0.55000000000000004">
      <c r="B405">
        <v>55</v>
      </c>
      <c r="C405">
        <v>4468764</v>
      </c>
      <c r="D405">
        <v>103654612</v>
      </c>
      <c r="E405">
        <v>396970</v>
      </c>
      <c r="F405">
        <v>445051</v>
      </c>
      <c r="G405">
        <v>55</v>
      </c>
      <c r="H405" s="9">
        <f t="shared" si="182"/>
        <v>5.1887283325195314E-2</v>
      </c>
      <c r="I405" s="9">
        <f t="shared" si="183"/>
        <v>3.1261937561035155E-3</v>
      </c>
      <c r="J405" s="9">
        <f t="shared" si="184"/>
        <v>6.6131469726562489E-2</v>
      </c>
      <c r="K405" s="9">
        <f t="shared" si="185"/>
        <v>0.15938806152343751</v>
      </c>
      <c r="L405" s="9">
        <f t="shared" si="186"/>
        <v>0.28053300833129879</v>
      </c>
      <c r="N405" s="11">
        <f t="shared" si="187"/>
        <v>1.2672122713848939E-3</v>
      </c>
      <c r="O405" s="11">
        <f t="shared" si="188"/>
        <v>2.8267563924316477E-3</v>
      </c>
      <c r="P405" s="10">
        <f t="shared" si="189"/>
        <v>4.0939686638165416E-3</v>
      </c>
      <c r="R405" s="9">
        <f t="shared" si="190"/>
        <v>129.25391418457033</v>
      </c>
      <c r="S405" s="9">
        <f t="shared" si="191"/>
        <v>9.4680614410400405</v>
      </c>
      <c r="T405" s="9">
        <f t="shared" si="192"/>
        <v>592.18676147460928</v>
      </c>
      <c r="U405" s="9">
        <f t="shared" si="193"/>
        <v>639.8339721679688</v>
      </c>
      <c r="V405" s="9">
        <f t="shared" si="194"/>
        <v>1370.7427092681885</v>
      </c>
    </row>
    <row r="406" spans="2:22" x14ac:dyDescent="0.55000000000000004">
      <c r="B406">
        <v>60</v>
      </c>
      <c r="C406">
        <v>5056582</v>
      </c>
      <c r="D406">
        <v>112896403</v>
      </c>
      <c r="E406">
        <v>418087</v>
      </c>
      <c r="F406">
        <v>492650</v>
      </c>
      <c r="G406">
        <v>60</v>
      </c>
      <c r="H406" s="9">
        <f t="shared" si="182"/>
        <v>5.9197979736328128E-2</v>
      </c>
      <c r="I406" s="9">
        <f t="shared" si="183"/>
        <v>3.102407867431641E-3</v>
      </c>
      <c r="J406" s="9">
        <f t="shared" si="184"/>
        <v>0.11213250732421874</v>
      </c>
      <c r="K406" s="9">
        <f t="shared" si="185"/>
        <v>0.27308996582031247</v>
      </c>
      <c r="L406" s="9">
        <f t="shared" si="186"/>
        <v>0.44752286074829095</v>
      </c>
      <c r="N406" s="11">
        <f t="shared" si="187"/>
        <v>2.1483051869102829E-3</v>
      </c>
      <c r="O406" s="11">
        <f t="shared" si="188"/>
        <v>4.8424103135740193E-3</v>
      </c>
      <c r="P406" s="10">
        <f t="shared" si="189"/>
        <v>6.9907155004843022E-3</v>
      </c>
      <c r="R406" s="9">
        <f t="shared" si="190"/>
        <v>147.01330810546875</v>
      </c>
      <c r="S406" s="9">
        <f t="shared" si="191"/>
        <v>10.398783801269531</v>
      </c>
      <c r="T406" s="9">
        <f t="shared" si="192"/>
        <v>625.82651367187498</v>
      </c>
      <c r="U406" s="9">
        <f t="shared" si="193"/>
        <v>676.18037109374995</v>
      </c>
      <c r="V406" s="9">
        <f t="shared" si="194"/>
        <v>1459.4189766723632</v>
      </c>
    </row>
    <row r="407" spans="2:22" x14ac:dyDescent="0.55000000000000004">
      <c r="B407">
        <v>65</v>
      </c>
      <c r="C407">
        <v>5611154</v>
      </c>
      <c r="D407">
        <v>122171648</v>
      </c>
      <c r="E407">
        <v>430829</v>
      </c>
      <c r="F407">
        <v>527186</v>
      </c>
      <c r="G407">
        <v>65</v>
      </c>
      <c r="H407" s="9">
        <f t="shared" si="182"/>
        <v>5.5849841308593752E-2</v>
      </c>
      <c r="I407" s="9">
        <f t="shared" si="183"/>
        <v>3.1136381530761717E-3</v>
      </c>
      <c r="J407" s="9">
        <f t="shared" si="184"/>
        <v>6.7660766601562491E-2</v>
      </c>
      <c r="K407" s="9">
        <f t="shared" si="185"/>
        <v>0.1981435546875</v>
      </c>
      <c r="L407" s="9">
        <f t="shared" si="186"/>
        <v>0.32476780075073242</v>
      </c>
      <c r="N407" s="11">
        <f t="shared" si="187"/>
        <v>1.2962601440087847E-3</v>
      </c>
      <c r="O407" s="11">
        <f t="shared" si="188"/>
        <v>3.5133919583650438E-3</v>
      </c>
      <c r="P407" s="10">
        <f t="shared" si="189"/>
        <v>4.8096521023738284E-3</v>
      </c>
      <c r="R407" s="9">
        <f t="shared" si="190"/>
        <v>163.76826049804689</v>
      </c>
      <c r="S407" s="9">
        <f t="shared" si="191"/>
        <v>11.332875247192383</v>
      </c>
      <c r="T407" s="9">
        <f t="shared" si="192"/>
        <v>646.12474365234368</v>
      </c>
      <c r="U407" s="9">
        <f t="shared" si="193"/>
        <v>698.11179199218759</v>
      </c>
      <c r="V407" s="9">
        <f t="shared" si="194"/>
        <v>1519.3376713897705</v>
      </c>
    </row>
    <row r="408" spans="2:22" x14ac:dyDescent="0.55000000000000004">
      <c r="B408">
        <v>70</v>
      </c>
      <c r="C408">
        <v>6191571</v>
      </c>
      <c r="D408">
        <v>131420767</v>
      </c>
      <c r="E408">
        <v>451857</v>
      </c>
      <c r="F408">
        <v>570976</v>
      </c>
      <c r="G408">
        <v>70</v>
      </c>
      <c r="H408" s="9">
        <f t="shared" si="182"/>
        <v>5.8452639770507818E-2</v>
      </c>
      <c r="I408" s="9">
        <f t="shared" si="183"/>
        <v>3.1048678283691409E-3</v>
      </c>
      <c r="J408" s="9">
        <f t="shared" si="184"/>
        <v>0.111659912109375</v>
      </c>
      <c r="K408" s="9">
        <f t="shared" si="185"/>
        <v>0.25123657226562501</v>
      </c>
      <c r="L408" s="9">
        <f t="shared" si="186"/>
        <v>0.42445399197387695</v>
      </c>
      <c r="N408" s="11">
        <f t="shared" si="187"/>
        <v>2.1392667975375442E-3</v>
      </c>
      <c r="O408" s="11">
        <f t="shared" si="188"/>
        <v>4.4549407011683969E-3</v>
      </c>
      <c r="P408" s="10">
        <f t="shared" si="189"/>
        <v>6.5942074987059406E-3</v>
      </c>
      <c r="R408" s="9">
        <f t="shared" si="190"/>
        <v>181.3040524291992</v>
      </c>
      <c r="S408" s="9">
        <f t="shared" si="191"/>
        <v>12.264335595703127</v>
      </c>
      <c r="T408" s="9">
        <f t="shared" si="192"/>
        <v>679.62271728515623</v>
      </c>
      <c r="U408" s="9">
        <f t="shared" si="193"/>
        <v>734.30500488281257</v>
      </c>
      <c r="V408" s="9">
        <f t="shared" si="194"/>
        <v>1607.4961101928711</v>
      </c>
    </row>
    <row r="409" spans="2:22" x14ac:dyDescent="0.55000000000000004">
      <c r="B409">
        <v>75</v>
      </c>
      <c r="C409">
        <v>6747098</v>
      </c>
      <c r="D409">
        <v>140694904</v>
      </c>
      <c r="E409">
        <v>463143</v>
      </c>
      <c r="F409">
        <v>615946</v>
      </c>
      <c r="G409">
        <v>75</v>
      </c>
      <c r="H409" s="9">
        <f t="shared" si="182"/>
        <v>5.5946017456054688E-2</v>
      </c>
      <c r="I409" s="9">
        <f t="shared" si="183"/>
        <v>3.1132662048339844E-3</v>
      </c>
      <c r="J409" s="9">
        <f t="shared" si="184"/>
        <v>5.9929321289062497E-2</v>
      </c>
      <c r="K409" s="9">
        <f t="shared" si="185"/>
        <v>0.25800659179687496</v>
      </c>
      <c r="L409" s="9">
        <f t="shared" si="186"/>
        <v>0.37699519674682613</v>
      </c>
      <c r="N409" s="11">
        <f t="shared" si="187"/>
        <v>1.1481572513567097E-3</v>
      </c>
      <c r="O409" s="11">
        <f t="shared" si="188"/>
        <v>4.5749274848051772E-3</v>
      </c>
      <c r="P409" s="10">
        <f t="shared" si="189"/>
        <v>5.7230847361618865E-3</v>
      </c>
      <c r="R409" s="9">
        <f t="shared" si="190"/>
        <v>198.08785766601562</v>
      </c>
      <c r="S409" s="9">
        <f t="shared" si="191"/>
        <v>13.198315457153321</v>
      </c>
      <c r="T409" s="9">
        <f t="shared" si="192"/>
        <v>697.60151367187495</v>
      </c>
      <c r="U409" s="9">
        <f t="shared" si="193"/>
        <v>753.73037109375002</v>
      </c>
      <c r="V409" s="9">
        <f t="shared" si="194"/>
        <v>1662.6180578887938</v>
      </c>
    </row>
    <row r="410" spans="2:22" x14ac:dyDescent="0.55000000000000004">
      <c r="B410">
        <v>80</v>
      </c>
      <c r="C410">
        <v>7344915</v>
      </c>
      <c r="D410">
        <v>149926533</v>
      </c>
      <c r="E410">
        <v>481997</v>
      </c>
      <c r="F410">
        <v>662141</v>
      </c>
      <c r="G410">
        <v>80</v>
      </c>
      <c r="H410" s="9">
        <f t="shared" si="182"/>
        <v>6.020495910644532E-2</v>
      </c>
      <c r="I410" s="9">
        <f t="shared" si="183"/>
        <v>3.0989965515136721E-3</v>
      </c>
      <c r="J410" s="9">
        <f t="shared" si="184"/>
        <v>0.10011584472656249</v>
      </c>
      <c r="K410" s="9">
        <f t="shared" si="185"/>
        <v>0.2650347900390625</v>
      </c>
      <c r="L410" s="9">
        <f t="shared" si="186"/>
        <v>0.42845459042358397</v>
      </c>
      <c r="N410" s="11">
        <f t="shared" si="187"/>
        <v>1.9181142050121644E-3</v>
      </c>
      <c r="O410" s="11">
        <f t="shared" si="188"/>
        <v>4.6996544871399674E-3</v>
      </c>
      <c r="P410" s="10">
        <f t="shared" si="189"/>
        <v>6.6177686921521321E-3</v>
      </c>
      <c r="R410" s="9">
        <f t="shared" si="190"/>
        <v>216.14934539794922</v>
      </c>
      <c r="S410" s="9">
        <f t="shared" si="191"/>
        <v>14.128014422607423</v>
      </c>
      <c r="T410" s="9">
        <f t="shared" si="192"/>
        <v>727.63626708984373</v>
      </c>
      <c r="U410" s="9">
        <f t="shared" si="193"/>
        <v>786.18171386718757</v>
      </c>
      <c r="V410" s="9">
        <f t="shared" si="194"/>
        <v>1744.0953407775878</v>
      </c>
    </row>
    <row r="411" spans="2:22" x14ac:dyDescent="0.55000000000000004">
      <c r="B411">
        <v>85</v>
      </c>
      <c r="C411">
        <v>7915103</v>
      </c>
      <c r="D411">
        <v>159184031</v>
      </c>
      <c r="E411">
        <v>499999</v>
      </c>
      <c r="F411">
        <v>700979</v>
      </c>
      <c r="G411">
        <v>85</v>
      </c>
      <c r="H411" s="9">
        <f t="shared" si="182"/>
        <v>5.7422497558593751E-2</v>
      </c>
      <c r="I411" s="9">
        <f t="shared" si="183"/>
        <v>3.107680603027344E-3</v>
      </c>
      <c r="J411" s="9">
        <f t="shared" si="184"/>
        <v>9.5591674804687485E-2</v>
      </c>
      <c r="K411" s="9">
        <f t="shared" si="185"/>
        <v>0.222825439453125</v>
      </c>
      <c r="L411" s="9">
        <f t="shared" si="186"/>
        <v>0.37894729241943359</v>
      </c>
      <c r="N411" s="11">
        <f t="shared" si="187"/>
        <v>1.8317638557031634E-3</v>
      </c>
      <c r="O411" s="11">
        <f t="shared" si="188"/>
        <v>3.9518967130207456E-3</v>
      </c>
      <c r="P411" s="10">
        <f t="shared" si="189"/>
        <v>5.7836605687239095E-3</v>
      </c>
      <c r="R411" s="9">
        <f t="shared" si="190"/>
        <v>233.37609466552735</v>
      </c>
      <c r="S411" s="9">
        <f t="shared" si="191"/>
        <v>15.060318603515626</v>
      </c>
      <c r="T411" s="9">
        <f t="shared" si="192"/>
        <v>756.31376953124993</v>
      </c>
      <c r="U411" s="9">
        <f t="shared" si="193"/>
        <v>817.16660156250009</v>
      </c>
      <c r="V411" s="9">
        <f t="shared" si="194"/>
        <v>1821.9167843627929</v>
      </c>
    </row>
    <row r="412" spans="2:22" x14ac:dyDescent="0.55000000000000004">
      <c r="B412">
        <v>90</v>
      </c>
      <c r="C412">
        <v>8480411</v>
      </c>
      <c r="D412">
        <v>168448326</v>
      </c>
      <c r="E412">
        <v>513295</v>
      </c>
      <c r="F412">
        <v>739530</v>
      </c>
      <c r="G412">
        <v>90</v>
      </c>
      <c r="H412" s="9">
        <f t="shared" si="182"/>
        <v>5.6931042480468756E-2</v>
      </c>
      <c r="I412" s="9">
        <f t="shared" si="183"/>
        <v>3.1099623107910157E-3</v>
      </c>
      <c r="J412" s="9">
        <f t="shared" si="184"/>
        <v>7.0602539062499997E-2</v>
      </c>
      <c r="K412" s="9">
        <f t="shared" si="185"/>
        <v>0.22117883300781255</v>
      </c>
      <c r="L412" s="9">
        <f t="shared" si="186"/>
        <v>0.35182237686157231</v>
      </c>
      <c r="N412" s="11">
        <f t="shared" si="187"/>
        <v>1.3526487285396979E-3</v>
      </c>
      <c r="O412" s="11">
        <f t="shared" si="188"/>
        <v>3.9219284848024888E-3</v>
      </c>
      <c r="P412" s="10">
        <f t="shared" si="189"/>
        <v>5.2745772133421867E-3</v>
      </c>
      <c r="R412" s="9">
        <f t="shared" si="190"/>
        <v>250.455407409668</v>
      </c>
      <c r="S412" s="9">
        <f t="shared" si="191"/>
        <v>15.993307296752931</v>
      </c>
      <c r="T412" s="9">
        <f t="shared" si="192"/>
        <v>777.49453124999991</v>
      </c>
      <c r="U412" s="9">
        <f t="shared" si="193"/>
        <v>840.05156250000005</v>
      </c>
      <c r="V412" s="9">
        <f t="shared" si="194"/>
        <v>1883.994808456421</v>
      </c>
    </row>
    <row r="413" spans="2:22" x14ac:dyDescent="0.55000000000000004">
      <c r="B413">
        <v>95</v>
      </c>
      <c r="C413">
        <v>9058372</v>
      </c>
      <c r="D413">
        <v>177700126</v>
      </c>
      <c r="E413">
        <v>526182</v>
      </c>
      <c r="F413">
        <v>783283</v>
      </c>
      <c r="G413">
        <v>95</v>
      </c>
      <c r="H413" s="9">
        <f t="shared" si="182"/>
        <v>5.8205300903320316E-2</v>
      </c>
      <c r="I413" s="9">
        <f t="shared" si="183"/>
        <v>3.1057678222656251E-3</v>
      </c>
      <c r="J413" s="9">
        <f t="shared" si="184"/>
        <v>6.8430725097656228E-2</v>
      </c>
      <c r="K413" s="9">
        <f t="shared" si="185"/>
        <v>0.25102429199218751</v>
      </c>
      <c r="L413" s="9">
        <f t="shared" si="186"/>
        <v>0.3807660858154297</v>
      </c>
      <c r="N413" s="11">
        <f t="shared" si="187"/>
        <v>1.3110186504025887E-3</v>
      </c>
      <c r="O413" s="11">
        <f t="shared" si="188"/>
        <v>4.4510746497295308E-3</v>
      </c>
      <c r="P413" s="10">
        <f t="shared" si="189"/>
        <v>5.7620933001321199E-3</v>
      </c>
      <c r="R413" s="9">
        <f t="shared" si="190"/>
        <v>267.91699768066405</v>
      </c>
      <c r="S413" s="9">
        <f t="shared" si="191"/>
        <v>16.925037643432617</v>
      </c>
      <c r="T413" s="9">
        <f t="shared" si="192"/>
        <v>798.02374877929674</v>
      </c>
      <c r="U413" s="9">
        <f t="shared" si="193"/>
        <v>862.23255615234382</v>
      </c>
      <c r="V413" s="9">
        <f t="shared" si="194"/>
        <v>1945.0983402557372</v>
      </c>
    </row>
    <row r="414" spans="2:22" x14ac:dyDescent="0.55000000000000004">
      <c r="B414">
        <v>100</v>
      </c>
      <c r="C414">
        <v>9671036</v>
      </c>
      <c r="D414">
        <v>186917109</v>
      </c>
      <c r="E414">
        <v>552548</v>
      </c>
      <c r="F414">
        <v>840229</v>
      </c>
      <c r="G414">
        <v>100</v>
      </c>
      <c r="H414" s="9">
        <f t="shared" si="182"/>
        <v>6.1700170898437497E-2</v>
      </c>
      <c r="I414" s="9">
        <f t="shared" si="183"/>
        <v>3.0940799865722657E-3</v>
      </c>
      <c r="J414" s="9">
        <f t="shared" si="184"/>
        <v>0.14000500488281248</v>
      </c>
      <c r="K414" s="9">
        <f t="shared" si="185"/>
        <v>0.32671655273437505</v>
      </c>
      <c r="L414" s="9">
        <f t="shared" si="186"/>
        <v>0.53151580850219726</v>
      </c>
      <c r="N414" s="11">
        <f t="shared" si="187"/>
        <v>2.6822936774840438E-3</v>
      </c>
      <c r="O414" s="11">
        <f t="shared" si="188"/>
        <v>5.7932904406434943E-3</v>
      </c>
      <c r="P414" s="10">
        <f t="shared" si="189"/>
        <v>8.4755841181275385E-3</v>
      </c>
      <c r="R414" s="9">
        <f t="shared" si="190"/>
        <v>286.42704895019534</v>
      </c>
      <c r="S414" s="9">
        <f t="shared" si="191"/>
        <v>17.853261639404298</v>
      </c>
      <c r="T414" s="9">
        <f t="shared" si="192"/>
        <v>840.02525024414058</v>
      </c>
      <c r="U414" s="9">
        <f t="shared" si="193"/>
        <v>907.61348876953116</v>
      </c>
      <c r="V414" s="9">
        <f t="shared" si="194"/>
        <v>2051.9190496032716</v>
      </c>
    </row>
    <row r="415" spans="2:22" x14ac:dyDescent="0.55000000000000004">
      <c r="B415">
        <v>105</v>
      </c>
      <c r="C415">
        <v>10299030</v>
      </c>
      <c r="D415">
        <v>196116846</v>
      </c>
      <c r="E415">
        <v>576509</v>
      </c>
      <c r="F415">
        <v>896046</v>
      </c>
      <c r="G415">
        <v>105</v>
      </c>
      <c r="H415" s="9">
        <f t="shared" si="182"/>
        <v>6.3244024658203127E-2</v>
      </c>
      <c r="I415" s="9">
        <f t="shared" si="183"/>
        <v>3.0882906188964845E-3</v>
      </c>
      <c r="J415" s="9">
        <f t="shared" si="184"/>
        <v>0.12723431396484375</v>
      </c>
      <c r="K415" s="9">
        <f t="shared" si="185"/>
        <v>0.32023913574218749</v>
      </c>
      <c r="L415" s="9">
        <f t="shared" si="186"/>
        <v>0.51380576498413078</v>
      </c>
      <c r="N415" s="11">
        <f t="shared" si="187"/>
        <v>2.4381009207516974E-3</v>
      </c>
      <c r="O415" s="11">
        <f t="shared" si="188"/>
        <v>5.679540882834502E-3</v>
      </c>
      <c r="P415" s="10">
        <f t="shared" si="189"/>
        <v>8.1176418035861994E-3</v>
      </c>
      <c r="R415" s="9">
        <f t="shared" si="190"/>
        <v>305.4002563476563</v>
      </c>
      <c r="S415" s="9">
        <f t="shared" si="191"/>
        <v>18.779748825073241</v>
      </c>
      <c r="T415" s="9">
        <f t="shared" si="192"/>
        <v>878.19554443359368</v>
      </c>
      <c r="U415" s="9">
        <f t="shared" si="193"/>
        <v>948.85495605468759</v>
      </c>
      <c r="V415" s="9">
        <f t="shared" si="194"/>
        <v>2151.2305056610107</v>
      </c>
    </row>
    <row r="416" spans="2:22" x14ac:dyDescent="0.55000000000000004">
      <c r="B416">
        <v>110</v>
      </c>
      <c r="C416">
        <v>10869270</v>
      </c>
      <c r="D416">
        <v>205376258</v>
      </c>
      <c r="E416">
        <v>590078</v>
      </c>
      <c r="F416">
        <v>939245</v>
      </c>
      <c r="G416">
        <v>110</v>
      </c>
      <c r="H416" s="9">
        <f t="shared" si="182"/>
        <v>5.7427734375000011E-2</v>
      </c>
      <c r="I416" s="9">
        <f t="shared" si="183"/>
        <v>3.108323120117188E-3</v>
      </c>
      <c r="J416" s="9">
        <f t="shared" si="184"/>
        <v>7.2052185058593746E-2</v>
      </c>
      <c r="K416" s="9">
        <f t="shared" si="185"/>
        <v>0.24784582519531251</v>
      </c>
      <c r="L416" s="9">
        <f t="shared" si="186"/>
        <v>0.38043406774902344</v>
      </c>
      <c r="N416" s="11">
        <f t="shared" si="187"/>
        <v>1.380415095061351E-3</v>
      </c>
      <c r="O416" s="11">
        <f t="shared" si="188"/>
        <v>4.3947639245010914E-3</v>
      </c>
      <c r="P416" s="10">
        <f t="shared" si="189"/>
        <v>5.775179019562442E-3</v>
      </c>
      <c r="R416" s="9">
        <f t="shared" si="190"/>
        <v>322.62857666015628</v>
      </c>
      <c r="S416" s="9">
        <f t="shared" si="191"/>
        <v>19.712245761108399</v>
      </c>
      <c r="T416" s="9">
        <f t="shared" si="192"/>
        <v>899.81119995117183</v>
      </c>
      <c r="U416" s="9">
        <f t="shared" si="193"/>
        <v>972.20980224609366</v>
      </c>
      <c r="V416" s="9">
        <f t="shared" si="194"/>
        <v>2214.3618246185301</v>
      </c>
    </row>
    <row r="417" spans="1:22" x14ac:dyDescent="0.55000000000000004">
      <c r="B417">
        <v>115</v>
      </c>
      <c r="C417">
        <v>11489075</v>
      </c>
      <c r="D417">
        <v>214585877</v>
      </c>
      <c r="E417">
        <v>612406</v>
      </c>
      <c r="F417">
        <v>985569</v>
      </c>
      <c r="G417">
        <v>115</v>
      </c>
      <c r="H417" s="9">
        <f t="shared" si="182"/>
        <v>6.2419326782226572E-2</v>
      </c>
      <c r="I417" s="9">
        <f>(D417-D416)*0.0011*3/32768/300</f>
        <v>3.0916079406738285E-3</v>
      </c>
      <c r="J417" s="9">
        <f>(E417-E416)*17.4*3/32768/300</f>
        <v>0.11856298828124999</v>
      </c>
      <c r="K417" s="9">
        <f t="shared" si="185"/>
        <v>0.26577490234375001</v>
      </c>
      <c r="L417" s="9">
        <f t="shared" si="186"/>
        <v>0.44984882534790038</v>
      </c>
      <c r="N417" s="11">
        <f t="shared" si="187"/>
        <v>2.2715471425385656E-3</v>
      </c>
      <c r="O417" s="11">
        <f t="shared" si="188"/>
        <v>4.7127888673842945E-3</v>
      </c>
      <c r="P417" s="10">
        <f t="shared" si="189"/>
        <v>6.9843360099228601E-3</v>
      </c>
      <c r="R417" s="9">
        <f t="shared" si="190"/>
        <v>341.35437469482423</v>
      </c>
      <c r="S417" s="9">
        <f t="shared" si="191"/>
        <v>20.639728143310549</v>
      </c>
      <c r="T417" s="9">
        <f t="shared" si="192"/>
        <v>935.38009643554688</v>
      </c>
      <c r="U417" s="9">
        <f t="shared" si="193"/>
        <v>1010.6405639648438</v>
      </c>
      <c r="V417" s="9">
        <f t="shared" si="194"/>
        <v>2308.0147632385251</v>
      </c>
    </row>
    <row r="418" spans="1:22" x14ac:dyDescent="0.55000000000000004">
      <c r="L418" s="8">
        <f>AVERAGE(L396:L417)</f>
        <v>0.42939983205483168</v>
      </c>
    </row>
    <row r="421" spans="1:22" s="7" customFormat="1" x14ac:dyDescent="0.55000000000000004">
      <c r="A421" s="15"/>
      <c r="C421" s="19" t="s">
        <v>1328</v>
      </c>
      <c r="D421" s="19"/>
      <c r="E421" s="19"/>
      <c r="F421" s="19"/>
      <c r="H421" s="20"/>
      <c r="I421" s="20"/>
      <c r="J421" s="20"/>
      <c r="K421" s="20"/>
      <c r="L421" s="21"/>
      <c r="N421" s="22"/>
      <c r="O421" s="23"/>
      <c r="P421" s="23"/>
      <c r="R421" s="24"/>
      <c r="S421" s="24"/>
      <c r="T421" s="24"/>
      <c r="U421" s="24"/>
      <c r="V421" s="16"/>
    </row>
    <row r="422" spans="1:22" s="7" customFormat="1" x14ac:dyDescent="0.55000000000000004">
      <c r="A422" s="15"/>
      <c r="C422" s="7" t="s">
        <v>1327</v>
      </c>
      <c r="D422" s="7" t="s">
        <v>1326</v>
      </c>
      <c r="E422" s="7" t="s">
        <v>1325</v>
      </c>
      <c r="F422" s="7" t="s">
        <v>1324</v>
      </c>
      <c r="H422" s="20" t="s">
        <v>1323</v>
      </c>
      <c r="I422" s="20"/>
      <c r="J422" s="20"/>
      <c r="K422" s="20"/>
      <c r="L422" s="21"/>
      <c r="N422" s="22" t="s">
        <v>1322</v>
      </c>
      <c r="O422" s="23"/>
      <c r="P422" s="23"/>
      <c r="R422" s="25" t="s">
        <v>1321</v>
      </c>
      <c r="S422" s="26"/>
      <c r="T422" s="26"/>
      <c r="U422" s="26"/>
      <c r="V422" s="14"/>
    </row>
    <row r="423" spans="1:22" ht="15.75" customHeight="1" x14ac:dyDescent="0.55000000000000004">
      <c r="A423" s="27" t="s">
        <v>1329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1319</v>
      </c>
      <c r="H423" s="8" t="s">
        <v>1307</v>
      </c>
      <c r="I423" s="8" t="s">
        <v>1308</v>
      </c>
      <c r="J423" s="8" t="s">
        <v>1318</v>
      </c>
      <c r="K423" s="8" t="s">
        <v>1317</v>
      </c>
      <c r="L423" s="8" t="s">
        <v>1316</v>
      </c>
      <c r="M423" s="8" t="s">
        <v>1319</v>
      </c>
      <c r="N423" s="13" t="s">
        <v>1318</v>
      </c>
      <c r="O423" s="13" t="s">
        <v>1317</v>
      </c>
      <c r="P423" s="12" t="s">
        <v>1316</v>
      </c>
      <c r="Q423" s="8"/>
      <c r="R423" s="8" t="s">
        <v>1307</v>
      </c>
      <c r="S423" s="8" t="s">
        <v>1308</v>
      </c>
      <c r="T423" s="8" t="s">
        <v>1318</v>
      </c>
      <c r="U423" s="8" t="s">
        <v>1317</v>
      </c>
      <c r="V423" s="8" t="s">
        <v>1316</v>
      </c>
    </row>
    <row r="424" spans="1:22" x14ac:dyDescent="0.55000000000000004">
      <c r="A424" s="27"/>
      <c r="B424">
        <v>10</v>
      </c>
      <c r="C424">
        <v>627785</v>
      </c>
      <c r="D424">
        <v>19030359</v>
      </c>
      <c r="E424">
        <v>76369</v>
      </c>
      <c r="F424">
        <v>145401</v>
      </c>
      <c r="G424">
        <v>10</v>
      </c>
      <c r="H424" s="9">
        <f t="shared" ref="H424:H445" si="195">(C424-C423)*0.33*3/32768/300</f>
        <v>4.4850009155273443E-2</v>
      </c>
      <c r="I424" s="9">
        <f t="shared" ref="I424:I444" si="196">(D424-D423)*0.0011*3/327680/30</f>
        <v>3.1496614074707037E-3</v>
      </c>
      <c r="J424" s="9">
        <f t="shared" ref="J424:J444" si="197">(E424-E423)*17.4*3/327680/30</f>
        <v>0.27705761718749999</v>
      </c>
      <c r="K424" s="9">
        <f t="shared" ref="K424:K445" si="198">(F424-F423)*18.8*3/327680/30</f>
        <v>0.30486315917968754</v>
      </c>
      <c r="L424" s="9">
        <f t="shared" ref="L424:L445" si="199">SUM(H424:K424)</f>
        <v>0.62992044692993165</v>
      </c>
      <c r="M424">
        <v>10</v>
      </c>
      <c r="N424" s="11">
        <f t="shared" ref="N424:N445" si="200">(E424-E423)/(C424-C423+D424-D423)</f>
        <v>5.3089662473231828E-3</v>
      </c>
      <c r="O424" s="11">
        <f t="shared" ref="O424:O445" si="201">(F424-F423)/(C424-C423+D424-D423)</f>
        <v>5.4067490701474232E-3</v>
      </c>
      <c r="P424" s="10">
        <f t="shared" ref="P424:P445" si="202">SUM(N424:O424)</f>
        <v>1.0715715317470606E-2</v>
      </c>
      <c r="Q424">
        <v>10</v>
      </c>
      <c r="R424" s="9">
        <f t="shared" ref="R424:R445" si="203">(C424-C$3)*0.33*3/32768</f>
        <v>13.208711242675783</v>
      </c>
      <c r="S424" s="9">
        <f t="shared" ref="S424:S445" si="204">(D424-D$3)*0.0011*3/32768</f>
        <v>0.94572150878906258</v>
      </c>
      <c r="T424" s="9">
        <f t="shared" ref="T424:T445" si="205">(E424-E$3)*17.4*3/32768</f>
        <v>81.463732910156239</v>
      </c>
      <c r="U424" s="9">
        <f t="shared" ref="U424:U445" si="206">(E424-E$3)*18.8*3/32768</f>
        <v>88.018286132812506</v>
      </c>
      <c r="V424" s="9">
        <f t="shared" ref="V424:V445" si="207">SUM(R424:U424)</f>
        <v>183.63645179443358</v>
      </c>
    </row>
    <row r="425" spans="1:22" x14ac:dyDescent="0.55000000000000004">
      <c r="A425" s="27"/>
      <c r="B425">
        <v>15</v>
      </c>
      <c r="C425">
        <v>968354</v>
      </c>
      <c r="D425">
        <v>28517933</v>
      </c>
      <c r="E425">
        <v>78269</v>
      </c>
      <c r="F425">
        <v>158362</v>
      </c>
      <c r="G425">
        <v>15</v>
      </c>
      <c r="H425" s="9">
        <f t="shared" si="195"/>
        <v>3.4298025512695313E-2</v>
      </c>
      <c r="I425" s="9">
        <f t="shared" si="196"/>
        <v>3.1849155883789063E-3</v>
      </c>
      <c r="J425" s="9">
        <f t="shared" si="197"/>
        <v>1.0089111328125001E-2</v>
      </c>
      <c r="K425" s="9">
        <f t="shared" si="198"/>
        <v>7.4361206054687504E-2</v>
      </c>
      <c r="L425" s="9">
        <f t="shared" si="199"/>
        <v>0.12193325848388673</v>
      </c>
      <c r="M425">
        <v>15</v>
      </c>
      <c r="N425" s="11">
        <f t="shared" si="200"/>
        <v>1.9332238043341454E-4</v>
      </c>
      <c r="O425" s="11">
        <f t="shared" si="201"/>
        <v>1.3187638804197294E-3</v>
      </c>
      <c r="P425" s="10">
        <f t="shared" si="202"/>
        <v>1.5120862608531439E-3</v>
      </c>
      <c r="Q425">
        <v>15</v>
      </c>
      <c r="R425" s="9">
        <f t="shared" si="203"/>
        <v>23.498118896484378</v>
      </c>
      <c r="S425" s="9">
        <f t="shared" si="204"/>
        <v>1.9011961853027344</v>
      </c>
      <c r="T425" s="9">
        <f t="shared" si="205"/>
        <v>84.490466308593739</v>
      </c>
      <c r="U425" s="9">
        <f t="shared" si="206"/>
        <v>91.288549804687506</v>
      </c>
      <c r="V425" s="9">
        <f t="shared" si="207"/>
        <v>201.17833119506835</v>
      </c>
    </row>
    <row r="426" spans="1:22" x14ac:dyDescent="0.55000000000000004">
      <c r="A426" s="27"/>
      <c r="B426">
        <v>20</v>
      </c>
      <c r="C426">
        <v>1349841</v>
      </c>
      <c r="D426">
        <v>37964431</v>
      </c>
      <c r="E426">
        <v>119170</v>
      </c>
      <c r="F426">
        <v>187926</v>
      </c>
      <c r="G426">
        <v>20</v>
      </c>
      <c r="H426" s="9">
        <f t="shared" si="195"/>
        <v>3.8418795776367191E-2</v>
      </c>
      <c r="I426" s="9">
        <f t="shared" si="196"/>
        <v>3.1711266479492193E-3</v>
      </c>
      <c r="J426" s="9">
        <f t="shared" si="197"/>
        <v>0.21718670654296873</v>
      </c>
      <c r="K426" s="9">
        <f t="shared" si="198"/>
        <v>0.16961767578125003</v>
      </c>
      <c r="L426" s="9">
        <f t="shared" si="199"/>
        <v>0.42839430474853518</v>
      </c>
      <c r="M426">
        <v>20</v>
      </c>
      <c r="N426" s="11">
        <f t="shared" si="200"/>
        <v>4.1616872634624496E-3</v>
      </c>
      <c r="O426" s="11">
        <f t="shared" si="201"/>
        <v>3.0081445993252942E-3</v>
      </c>
      <c r="P426" s="10">
        <f t="shared" si="202"/>
        <v>7.1698318627877438E-3</v>
      </c>
      <c r="Q426">
        <v>20</v>
      </c>
      <c r="R426" s="9">
        <f t="shared" si="203"/>
        <v>35.023757629394531</v>
      </c>
      <c r="S426" s="9">
        <f t="shared" si="204"/>
        <v>2.8525341796875003</v>
      </c>
      <c r="T426" s="9">
        <f t="shared" si="205"/>
        <v>149.64647827148437</v>
      </c>
      <c r="U426" s="9">
        <f t="shared" si="206"/>
        <v>161.68699951171874</v>
      </c>
      <c r="V426" s="9">
        <f t="shared" si="207"/>
        <v>349.20976959228517</v>
      </c>
    </row>
    <row r="427" spans="1:22" x14ac:dyDescent="0.55000000000000004">
      <c r="A427" s="27"/>
      <c r="B427">
        <v>25</v>
      </c>
      <c r="C427">
        <v>1664621</v>
      </c>
      <c r="D427">
        <v>47477664</v>
      </c>
      <c r="E427">
        <v>119170</v>
      </c>
      <c r="F427">
        <v>198950</v>
      </c>
      <c r="G427">
        <v>25</v>
      </c>
      <c r="H427" s="9">
        <f t="shared" si="195"/>
        <v>3.1700866699218753E-2</v>
      </c>
      <c r="I427" s="9">
        <f t="shared" si="196"/>
        <v>3.1935291442871097E-3</v>
      </c>
      <c r="J427" s="9">
        <f t="shared" si="197"/>
        <v>0</v>
      </c>
      <c r="K427" s="9">
        <f t="shared" si="198"/>
        <v>6.3248046875000005E-2</v>
      </c>
      <c r="L427" s="9">
        <f t="shared" si="199"/>
        <v>9.8142442718505862E-2</v>
      </c>
      <c r="M427">
        <v>25</v>
      </c>
      <c r="N427" s="11">
        <f t="shared" si="200"/>
        <v>0</v>
      </c>
      <c r="O427" s="11">
        <f t="shared" si="201"/>
        <v>1.1216916379740238E-3</v>
      </c>
      <c r="P427" s="10">
        <f t="shared" si="202"/>
        <v>1.1216916379740238E-3</v>
      </c>
      <c r="Q427">
        <v>25</v>
      </c>
      <c r="R427" s="9">
        <f t="shared" si="203"/>
        <v>44.534017639160162</v>
      </c>
      <c r="S427" s="9">
        <f t="shared" si="204"/>
        <v>3.8105929229736333</v>
      </c>
      <c r="T427" s="9">
        <f t="shared" si="205"/>
        <v>149.64647827148437</v>
      </c>
      <c r="U427" s="9">
        <f t="shared" si="206"/>
        <v>161.68699951171874</v>
      </c>
      <c r="V427" s="9">
        <f t="shared" si="207"/>
        <v>359.6780883453369</v>
      </c>
    </row>
    <row r="428" spans="1:22" x14ac:dyDescent="0.55000000000000004">
      <c r="A428" s="27"/>
      <c r="B428">
        <v>30</v>
      </c>
      <c r="C428">
        <v>1979252</v>
      </c>
      <c r="D428">
        <v>56990969</v>
      </c>
      <c r="E428">
        <v>119170</v>
      </c>
      <c r="F428">
        <v>209974</v>
      </c>
      <c r="G428">
        <v>30</v>
      </c>
      <c r="H428" s="9">
        <f t="shared" si="195"/>
        <v>3.1685861206054697E-2</v>
      </c>
      <c r="I428" s="9">
        <f t="shared" si="196"/>
        <v>3.1935533142089848E-3</v>
      </c>
      <c r="J428" s="9">
        <f t="shared" si="197"/>
        <v>0</v>
      </c>
      <c r="K428" s="9">
        <f t="shared" si="198"/>
        <v>6.3248046875000005E-2</v>
      </c>
      <c r="L428" s="9">
        <f t="shared" si="199"/>
        <v>9.8127461395263682E-2</v>
      </c>
      <c r="M428">
        <v>30</v>
      </c>
      <c r="N428" s="11">
        <f t="shared" si="200"/>
        <v>0</v>
      </c>
      <c r="O428" s="11">
        <f t="shared" si="201"/>
        <v>1.1217004262136017E-3</v>
      </c>
      <c r="P428" s="10">
        <f t="shared" si="202"/>
        <v>1.1217004262136017E-3</v>
      </c>
      <c r="Q428">
        <v>30</v>
      </c>
      <c r="R428" s="9">
        <f t="shared" si="203"/>
        <v>54.039776000976573</v>
      </c>
      <c r="S428" s="9">
        <f t="shared" si="204"/>
        <v>4.768658917236329</v>
      </c>
      <c r="T428" s="9">
        <f t="shared" si="205"/>
        <v>149.64647827148437</v>
      </c>
      <c r="U428" s="9">
        <f t="shared" si="206"/>
        <v>161.68699951171874</v>
      </c>
      <c r="V428" s="9">
        <f t="shared" si="207"/>
        <v>370.141912701416</v>
      </c>
    </row>
    <row r="429" spans="1:22" x14ac:dyDescent="0.55000000000000004">
      <c r="B429">
        <v>35</v>
      </c>
      <c r="C429">
        <v>2446968</v>
      </c>
      <c r="D429">
        <v>66353241</v>
      </c>
      <c r="E429">
        <v>161602</v>
      </c>
      <c r="F429">
        <v>252996</v>
      </c>
      <c r="G429">
        <v>35</v>
      </c>
      <c r="H429" s="9">
        <f t="shared" si="195"/>
        <v>4.7102746582031244E-2</v>
      </c>
      <c r="I429" s="9">
        <f t="shared" si="196"/>
        <v>3.1428525390625002E-3</v>
      </c>
      <c r="J429" s="9">
        <f t="shared" si="197"/>
        <v>0.22531640624999999</v>
      </c>
      <c r="K429" s="9">
        <f t="shared" si="198"/>
        <v>0.24683032226562499</v>
      </c>
      <c r="L429" s="9">
        <f t="shared" si="199"/>
        <v>0.52239232763671872</v>
      </c>
      <c r="N429" s="11">
        <f t="shared" si="200"/>
        <v>4.3165871616526897E-3</v>
      </c>
      <c r="O429" s="11">
        <f t="shared" si="201"/>
        <v>4.3766075808027438E-3</v>
      </c>
      <c r="P429" s="10">
        <f t="shared" si="202"/>
        <v>8.6931947424554335E-3</v>
      </c>
      <c r="R429" s="9">
        <f t="shared" si="203"/>
        <v>68.17059997558593</v>
      </c>
      <c r="S429" s="9">
        <f t="shared" si="204"/>
        <v>5.7115146789550781</v>
      </c>
      <c r="T429" s="9">
        <f t="shared" si="205"/>
        <v>217.24140014648435</v>
      </c>
      <c r="U429" s="9">
        <f t="shared" si="206"/>
        <v>234.72059326171876</v>
      </c>
      <c r="V429" s="9">
        <f t="shared" si="207"/>
        <v>525.84410806274411</v>
      </c>
    </row>
    <row r="430" spans="1:22" x14ac:dyDescent="0.55000000000000004">
      <c r="B430">
        <v>40</v>
      </c>
      <c r="C430">
        <v>2860742</v>
      </c>
      <c r="D430">
        <v>75769246</v>
      </c>
      <c r="E430">
        <v>196561</v>
      </c>
      <c r="F430">
        <v>284884</v>
      </c>
      <c r="G430">
        <v>40</v>
      </c>
      <c r="H430" s="9">
        <f t="shared" si="195"/>
        <v>4.1670355224609379E-2</v>
      </c>
      <c r="I430" s="9">
        <f t="shared" si="196"/>
        <v>3.1608903503417972E-3</v>
      </c>
      <c r="J430" s="9">
        <f t="shared" si="197"/>
        <v>0.18563433837890622</v>
      </c>
      <c r="K430" s="9">
        <f t="shared" si="198"/>
        <v>0.18295117187500001</v>
      </c>
      <c r="L430" s="9">
        <f t="shared" si="199"/>
        <v>0.4134167558288574</v>
      </c>
      <c r="N430" s="11">
        <f t="shared" si="200"/>
        <v>3.5564380440292706E-3</v>
      </c>
      <c r="O430" s="11">
        <f t="shared" si="201"/>
        <v>3.2440200334107206E-3</v>
      </c>
      <c r="P430" s="10">
        <f t="shared" si="202"/>
        <v>6.8004580774399907E-3</v>
      </c>
      <c r="R430" s="9">
        <f t="shared" si="203"/>
        <v>80.671706542968749</v>
      </c>
      <c r="S430" s="9">
        <f t="shared" si="204"/>
        <v>6.6597817840576177</v>
      </c>
      <c r="T430" s="9">
        <f t="shared" si="205"/>
        <v>272.93170166015619</v>
      </c>
      <c r="U430" s="9">
        <f t="shared" si="206"/>
        <v>294.8917236328125</v>
      </c>
      <c r="V430" s="9">
        <f t="shared" si="207"/>
        <v>655.15491361999511</v>
      </c>
    </row>
    <row r="431" spans="1:22" x14ac:dyDescent="0.55000000000000004">
      <c r="B431">
        <v>45</v>
      </c>
      <c r="C431">
        <v>3336770</v>
      </c>
      <c r="D431">
        <v>85123205</v>
      </c>
      <c r="E431">
        <v>210203</v>
      </c>
      <c r="F431">
        <v>312653</v>
      </c>
      <c r="G431">
        <v>45</v>
      </c>
      <c r="H431" s="9">
        <f t="shared" si="195"/>
        <v>4.7939831542968762E-2</v>
      </c>
      <c r="I431" s="9">
        <f t="shared" si="196"/>
        <v>3.1400619201660163E-3</v>
      </c>
      <c r="J431" s="9">
        <f t="shared" si="197"/>
        <v>7.2439819335937489E-2</v>
      </c>
      <c r="K431" s="9">
        <f t="shared" si="198"/>
        <v>0.1593192138671875</v>
      </c>
      <c r="L431" s="9">
        <f t="shared" si="199"/>
        <v>0.28283892666625976</v>
      </c>
      <c r="N431" s="11">
        <f t="shared" si="200"/>
        <v>1.38779430735768E-3</v>
      </c>
      <c r="O431" s="11">
        <f t="shared" si="201"/>
        <v>2.8249274388663995E-3</v>
      </c>
      <c r="P431" s="10">
        <f t="shared" si="202"/>
        <v>4.2127217462240799E-3</v>
      </c>
      <c r="R431" s="9">
        <f t="shared" si="203"/>
        <v>95.053656005859381</v>
      </c>
      <c r="S431" s="9">
        <f t="shared" si="204"/>
        <v>7.601800360107422</v>
      </c>
      <c r="T431" s="9">
        <f t="shared" si="205"/>
        <v>294.66364746093745</v>
      </c>
      <c r="U431" s="9">
        <f t="shared" si="206"/>
        <v>318.37221679687502</v>
      </c>
      <c r="V431" s="9">
        <f t="shared" si="207"/>
        <v>715.69132062377935</v>
      </c>
    </row>
    <row r="432" spans="1:22" x14ac:dyDescent="0.55000000000000004">
      <c r="B432">
        <v>50</v>
      </c>
      <c r="C432">
        <v>3878016</v>
      </c>
      <c r="D432">
        <v>94409718</v>
      </c>
      <c r="E432">
        <v>234592</v>
      </c>
      <c r="F432">
        <v>347459</v>
      </c>
      <c r="G432">
        <v>50</v>
      </c>
      <c r="H432" s="9">
        <f t="shared" si="195"/>
        <v>5.4507806396484379E-2</v>
      </c>
      <c r="I432" s="9">
        <f t="shared" si="196"/>
        <v>3.1174207458496092E-3</v>
      </c>
      <c r="J432" s="9">
        <f t="shared" si="197"/>
        <v>0.12950701904296874</v>
      </c>
      <c r="K432" s="9">
        <f t="shared" si="198"/>
        <v>0.19969262695312504</v>
      </c>
      <c r="L432" s="9">
        <f t="shared" si="199"/>
        <v>0.38682487313842773</v>
      </c>
      <c r="N432" s="11">
        <f t="shared" si="200"/>
        <v>2.4816440858999493E-3</v>
      </c>
      <c r="O432" s="11">
        <f t="shared" si="201"/>
        <v>3.5416008878524597E-3</v>
      </c>
      <c r="P432" s="10">
        <f t="shared" si="202"/>
        <v>6.0232449737524091E-3</v>
      </c>
      <c r="R432" s="9">
        <f t="shared" si="203"/>
        <v>111.40599792480469</v>
      </c>
      <c r="S432" s="9">
        <f t="shared" si="204"/>
        <v>8.5370265838623052</v>
      </c>
      <c r="T432" s="9">
        <f t="shared" si="205"/>
        <v>333.5157531738281</v>
      </c>
      <c r="U432" s="9">
        <f t="shared" si="206"/>
        <v>360.35035400390626</v>
      </c>
      <c r="V432" s="9">
        <f t="shared" si="207"/>
        <v>813.80913168640132</v>
      </c>
    </row>
    <row r="433" spans="2:22" x14ac:dyDescent="0.55000000000000004">
      <c r="B433">
        <v>55</v>
      </c>
      <c r="C433">
        <v>4409808</v>
      </c>
      <c r="D433">
        <v>103705929</v>
      </c>
      <c r="E433">
        <v>246053</v>
      </c>
      <c r="F433">
        <v>375925</v>
      </c>
      <c r="G433">
        <v>55</v>
      </c>
      <c r="H433" s="9">
        <f t="shared" si="195"/>
        <v>5.355571289062501E-2</v>
      </c>
      <c r="I433" s="9">
        <f t="shared" si="196"/>
        <v>3.1206763000488288E-3</v>
      </c>
      <c r="J433" s="9">
        <f t="shared" si="197"/>
        <v>6.0858581542968748E-2</v>
      </c>
      <c r="K433" s="9">
        <f t="shared" si="198"/>
        <v>0.16331811523437503</v>
      </c>
      <c r="L433" s="9">
        <f t="shared" si="199"/>
        <v>0.28085308596801761</v>
      </c>
      <c r="N433" s="11">
        <f t="shared" si="200"/>
        <v>1.1661575601879649E-3</v>
      </c>
      <c r="O433" s="11">
        <f t="shared" si="201"/>
        <v>2.8964175122860665E-3</v>
      </c>
      <c r="P433" s="10">
        <f t="shared" si="202"/>
        <v>4.0625750724740317E-3</v>
      </c>
      <c r="R433" s="9">
        <f t="shared" si="203"/>
        <v>127.4727117919922</v>
      </c>
      <c r="S433" s="9">
        <f t="shared" si="204"/>
        <v>9.4732294738769536</v>
      </c>
      <c r="T433" s="9">
        <f t="shared" si="205"/>
        <v>351.7733276367187</v>
      </c>
      <c r="U433" s="9">
        <f t="shared" si="206"/>
        <v>380.07692871093752</v>
      </c>
      <c r="V433" s="9">
        <f t="shared" si="207"/>
        <v>868.79619761352535</v>
      </c>
    </row>
    <row r="434" spans="2:22" x14ac:dyDescent="0.55000000000000004">
      <c r="B434">
        <v>60</v>
      </c>
      <c r="C434">
        <v>4972216</v>
      </c>
      <c r="D434">
        <v>112973223</v>
      </c>
      <c r="E434">
        <v>258775</v>
      </c>
      <c r="F434">
        <v>416463</v>
      </c>
      <c r="G434">
        <v>60</v>
      </c>
      <c r="H434" s="9">
        <f t="shared" si="195"/>
        <v>5.6638989257812501E-2</v>
      </c>
      <c r="I434" s="9">
        <f t="shared" si="196"/>
        <v>3.1109690551757814E-3</v>
      </c>
      <c r="J434" s="9">
        <f t="shared" si="197"/>
        <v>6.7554565429687491E-2</v>
      </c>
      <c r="K434" s="9">
        <f t="shared" si="198"/>
        <v>0.23257885742187501</v>
      </c>
      <c r="L434" s="9">
        <f t="shared" si="199"/>
        <v>0.35988338116455076</v>
      </c>
      <c r="N434" s="11">
        <f t="shared" si="200"/>
        <v>1.2942406595845936E-3</v>
      </c>
      <c r="O434" s="11">
        <f t="shared" si="201"/>
        <v>4.1240314304543512E-3</v>
      </c>
      <c r="P434" s="10">
        <f t="shared" si="202"/>
        <v>5.4182720900389451E-3</v>
      </c>
      <c r="R434" s="9">
        <f t="shared" si="203"/>
        <v>144.46440856933594</v>
      </c>
      <c r="S434" s="9">
        <f t="shared" si="204"/>
        <v>10.406520190429688</v>
      </c>
      <c r="T434" s="9">
        <f t="shared" si="205"/>
        <v>372.03969726562497</v>
      </c>
      <c r="U434" s="9">
        <f t="shared" si="206"/>
        <v>401.97392578125005</v>
      </c>
      <c r="V434" s="9">
        <f t="shared" si="207"/>
        <v>928.88455180664062</v>
      </c>
    </row>
    <row r="435" spans="2:22" x14ac:dyDescent="0.55000000000000004">
      <c r="B435">
        <v>65</v>
      </c>
      <c r="C435">
        <v>5529021</v>
      </c>
      <c r="D435">
        <v>122246291</v>
      </c>
      <c r="E435">
        <v>274810</v>
      </c>
      <c r="F435">
        <v>451806</v>
      </c>
      <c r="G435">
        <v>65</v>
      </c>
      <c r="H435" s="9">
        <f t="shared" si="195"/>
        <v>5.6074722290039056E-2</v>
      </c>
      <c r="I435" s="9">
        <f t="shared" si="196"/>
        <v>3.112907348632813E-3</v>
      </c>
      <c r="J435" s="9">
        <f t="shared" si="197"/>
        <v>8.5146789550781241E-2</v>
      </c>
      <c r="K435" s="9">
        <f t="shared" si="198"/>
        <v>0.20277355957031251</v>
      </c>
      <c r="L435" s="9">
        <f t="shared" si="199"/>
        <v>0.34710797875976562</v>
      </c>
      <c r="N435" s="11">
        <f t="shared" si="200"/>
        <v>1.6312520009159834E-3</v>
      </c>
      <c r="O435" s="11">
        <f t="shared" si="201"/>
        <v>3.5954686291470909E-3</v>
      </c>
      <c r="P435" s="10">
        <f t="shared" si="202"/>
        <v>5.2267206300630744E-3</v>
      </c>
      <c r="R435" s="9">
        <f t="shared" si="203"/>
        <v>161.28682525634764</v>
      </c>
      <c r="S435" s="9">
        <f t="shared" si="204"/>
        <v>11.340392395019531</v>
      </c>
      <c r="T435" s="9">
        <f t="shared" si="205"/>
        <v>397.58373413085934</v>
      </c>
      <c r="U435" s="9">
        <f t="shared" si="206"/>
        <v>429.5732299804688</v>
      </c>
      <c r="V435" s="9">
        <f t="shared" si="207"/>
        <v>999.78418176269531</v>
      </c>
    </row>
    <row r="436" spans="2:22" x14ac:dyDescent="0.55000000000000004">
      <c r="B436">
        <v>70</v>
      </c>
      <c r="C436">
        <v>6089408</v>
      </c>
      <c r="D436">
        <v>131515461</v>
      </c>
      <c r="E436">
        <v>289119</v>
      </c>
      <c r="F436">
        <v>492845</v>
      </c>
      <c r="G436">
        <v>70</v>
      </c>
      <c r="H436" s="9">
        <f t="shared" si="195"/>
        <v>5.6435458374023452E-2</v>
      </c>
      <c r="I436" s="9">
        <f t="shared" si="196"/>
        <v>3.1115988159179696E-3</v>
      </c>
      <c r="J436" s="9">
        <f t="shared" si="197"/>
        <v>7.5981628417968752E-2</v>
      </c>
      <c r="K436" s="9">
        <f t="shared" si="198"/>
        <v>0.23545324707031251</v>
      </c>
      <c r="L436" s="9">
        <f t="shared" si="199"/>
        <v>0.37098193267822266</v>
      </c>
      <c r="N436" s="11">
        <f t="shared" si="200"/>
        <v>1.4557115849676643E-3</v>
      </c>
      <c r="O436" s="11">
        <f t="shared" si="201"/>
        <v>4.1750609920670895E-3</v>
      </c>
      <c r="P436" s="10">
        <f t="shared" si="202"/>
        <v>5.6307725770347542E-3</v>
      </c>
      <c r="R436" s="9">
        <f t="shared" si="203"/>
        <v>178.2174627685547</v>
      </c>
      <c r="S436" s="9">
        <f t="shared" si="204"/>
        <v>12.273872039794922</v>
      </c>
      <c r="T436" s="9">
        <f t="shared" si="205"/>
        <v>420.37822265624993</v>
      </c>
      <c r="U436" s="9">
        <f t="shared" si="206"/>
        <v>454.20175781250003</v>
      </c>
      <c r="V436" s="9">
        <f t="shared" si="207"/>
        <v>1065.0713152770995</v>
      </c>
    </row>
    <row r="437" spans="2:22" x14ac:dyDescent="0.55000000000000004">
      <c r="B437">
        <v>75</v>
      </c>
      <c r="C437">
        <v>6682710</v>
      </c>
      <c r="D437">
        <v>140752048</v>
      </c>
      <c r="E437">
        <v>312946</v>
      </c>
      <c r="F437">
        <v>537523</v>
      </c>
      <c r="G437">
        <v>75</v>
      </c>
      <c r="H437" s="9">
        <f t="shared" si="195"/>
        <v>5.9750262451171876E-2</v>
      </c>
      <c r="I437" s="9">
        <f t="shared" si="196"/>
        <v>3.1006609191894536E-3</v>
      </c>
      <c r="J437" s="9">
        <f t="shared" si="197"/>
        <v>0.12652276611328123</v>
      </c>
      <c r="K437" s="9">
        <f t="shared" si="198"/>
        <v>0.256331298828125</v>
      </c>
      <c r="L437" s="9">
        <f t="shared" si="199"/>
        <v>0.44570498831176752</v>
      </c>
      <c r="N437" s="11">
        <f t="shared" si="200"/>
        <v>2.4239337799236592E-3</v>
      </c>
      <c r="O437" s="11">
        <f t="shared" si="201"/>
        <v>4.5451174474096297E-3</v>
      </c>
      <c r="P437" s="10">
        <f t="shared" si="202"/>
        <v>6.9690512273332889E-3</v>
      </c>
      <c r="R437" s="9">
        <f t="shared" si="203"/>
        <v>196.14254150390627</v>
      </c>
      <c r="S437" s="9">
        <f t="shared" si="204"/>
        <v>13.204070315551757</v>
      </c>
      <c r="T437" s="9">
        <f t="shared" si="205"/>
        <v>458.33505249023438</v>
      </c>
      <c r="U437" s="9">
        <f t="shared" si="206"/>
        <v>495.21258544921875</v>
      </c>
      <c r="V437" s="9">
        <f t="shared" si="207"/>
        <v>1162.8942497589112</v>
      </c>
    </row>
    <row r="438" spans="2:22" x14ac:dyDescent="0.55000000000000004">
      <c r="B438">
        <v>80</v>
      </c>
      <c r="C438">
        <v>7239804</v>
      </c>
      <c r="D438">
        <v>150024718</v>
      </c>
      <c r="E438">
        <v>326423</v>
      </c>
      <c r="F438">
        <v>575515</v>
      </c>
      <c r="G438">
        <v>80</v>
      </c>
      <c r="H438" s="9">
        <f t="shared" si="195"/>
        <v>5.6103826904296883E-2</v>
      </c>
      <c r="I438" s="9">
        <f t="shared" si="196"/>
        <v>3.1127737426757812E-3</v>
      </c>
      <c r="J438" s="9">
        <f t="shared" si="197"/>
        <v>7.1563659667968738E-2</v>
      </c>
      <c r="K438" s="9">
        <f t="shared" si="198"/>
        <v>0.21797167968749998</v>
      </c>
      <c r="L438" s="9">
        <f t="shared" si="199"/>
        <v>0.34875194000244136</v>
      </c>
      <c r="N438" s="11">
        <f t="shared" si="200"/>
        <v>1.3710400371768844E-3</v>
      </c>
      <c r="O438" s="11">
        <f t="shared" si="201"/>
        <v>3.8649961484324546E-3</v>
      </c>
      <c r="P438" s="10">
        <f t="shared" si="202"/>
        <v>5.236036185609339E-3</v>
      </c>
      <c r="R438" s="9">
        <f t="shared" si="203"/>
        <v>212.97368957519532</v>
      </c>
      <c r="S438" s="9">
        <f t="shared" si="204"/>
        <v>14.137902438354493</v>
      </c>
      <c r="T438" s="9">
        <f t="shared" si="205"/>
        <v>479.80415039062495</v>
      </c>
      <c r="U438" s="9">
        <f t="shared" si="206"/>
        <v>518.40908203125002</v>
      </c>
      <c r="V438" s="9">
        <f t="shared" si="207"/>
        <v>1225.3248244354249</v>
      </c>
    </row>
    <row r="439" spans="2:22" x14ac:dyDescent="0.55000000000000004">
      <c r="B439">
        <v>85</v>
      </c>
      <c r="C439">
        <v>7830380</v>
      </c>
      <c r="D439">
        <v>159263664</v>
      </c>
      <c r="E439">
        <v>341704</v>
      </c>
      <c r="F439">
        <v>625090</v>
      </c>
      <c r="G439">
        <v>85</v>
      </c>
      <c r="H439" s="9">
        <f t="shared" si="195"/>
        <v>5.9475732421874997E-2</v>
      </c>
      <c r="I439" s="9">
        <f t="shared" si="196"/>
        <v>3.1014528198242191E-3</v>
      </c>
      <c r="J439" s="9">
        <f t="shared" si="197"/>
        <v>8.1143005371093743E-2</v>
      </c>
      <c r="K439" s="9">
        <f t="shared" si="198"/>
        <v>0.28442687988281251</v>
      </c>
      <c r="L439" s="9">
        <f t="shared" si="199"/>
        <v>0.42814707049560546</v>
      </c>
      <c r="N439" s="11">
        <f t="shared" si="200"/>
        <v>1.5546025534100233E-3</v>
      </c>
      <c r="O439" s="11">
        <f t="shared" si="201"/>
        <v>5.0434802424777119E-3</v>
      </c>
      <c r="P439" s="10">
        <f t="shared" si="202"/>
        <v>6.598082795887735E-3</v>
      </c>
      <c r="R439" s="9">
        <f t="shared" si="203"/>
        <v>230.81640930175783</v>
      </c>
      <c r="S439" s="9">
        <f t="shared" si="204"/>
        <v>15.068338284301758</v>
      </c>
      <c r="T439" s="9">
        <f t="shared" si="205"/>
        <v>504.14705200195306</v>
      </c>
      <c r="U439" s="9">
        <f t="shared" si="206"/>
        <v>544.71060791015634</v>
      </c>
      <c r="V439" s="9">
        <f t="shared" si="207"/>
        <v>1294.7424074981691</v>
      </c>
    </row>
    <row r="440" spans="2:22" x14ac:dyDescent="0.55000000000000004">
      <c r="B440">
        <v>90</v>
      </c>
      <c r="C440">
        <v>8390447</v>
      </c>
      <c r="D440">
        <v>168533359</v>
      </c>
      <c r="E440">
        <v>354954</v>
      </c>
      <c r="F440">
        <v>662416</v>
      </c>
      <c r="G440">
        <v>90</v>
      </c>
      <c r="H440" s="9">
        <f t="shared" si="195"/>
        <v>5.6403231811523444E-2</v>
      </c>
      <c r="I440" s="9">
        <f t="shared" si="196"/>
        <v>3.1117750549316411E-3</v>
      </c>
      <c r="J440" s="9">
        <f t="shared" si="197"/>
        <v>7.0358276367187486E-2</v>
      </c>
      <c r="K440" s="9">
        <f t="shared" si="198"/>
        <v>0.21415063476562504</v>
      </c>
      <c r="L440" s="9">
        <f t="shared" si="199"/>
        <v>0.34402391799926757</v>
      </c>
      <c r="N440" s="11">
        <f t="shared" si="200"/>
        <v>1.3479471832583535E-3</v>
      </c>
      <c r="O440" s="11">
        <f t="shared" si="201"/>
        <v>3.7972435141359474E-3</v>
      </c>
      <c r="P440" s="10">
        <f t="shared" si="202"/>
        <v>5.1451906973943012E-3</v>
      </c>
      <c r="R440" s="9">
        <f t="shared" si="203"/>
        <v>247.73737884521483</v>
      </c>
      <c r="S440" s="9">
        <f t="shared" si="204"/>
        <v>16.001870800781251</v>
      </c>
      <c r="T440" s="9">
        <f t="shared" si="205"/>
        <v>525.25453491210931</v>
      </c>
      <c r="U440" s="9">
        <f t="shared" si="206"/>
        <v>567.51639404296884</v>
      </c>
      <c r="V440" s="9">
        <f t="shared" si="207"/>
        <v>1356.5101786010741</v>
      </c>
    </row>
    <row r="441" spans="2:22" x14ac:dyDescent="0.55000000000000004">
      <c r="B441">
        <v>95</v>
      </c>
      <c r="C441">
        <v>8976021</v>
      </c>
      <c r="D441">
        <v>177777569</v>
      </c>
      <c r="E441">
        <v>372045</v>
      </c>
      <c r="F441">
        <v>708307</v>
      </c>
      <c r="G441">
        <v>95</v>
      </c>
      <c r="H441" s="9">
        <f t="shared" si="195"/>
        <v>5.8971990966796874E-2</v>
      </c>
      <c r="I441" s="9">
        <f t="shared" si="196"/>
        <v>3.1032199096679694E-3</v>
      </c>
      <c r="J441" s="9">
        <f t="shared" si="197"/>
        <v>9.0754211425781245E-2</v>
      </c>
      <c r="K441" s="9">
        <f t="shared" si="198"/>
        <v>0.26329064941406255</v>
      </c>
      <c r="L441" s="9">
        <f t="shared" si="199"/>
        <v>0.4161200717163086</v>
      </c>
      <c r="N441" s="11">
        <f t="shared" si="200"/>
        <v>1.738695377233111E-3</v>
      </c>
      <c r="O441" s="11">
        <f t="shared" si="201"/>
        <v>4.668566471043514E-3</v>
      </c>
      <c r="P441" s="10">
        <f t="shared" si="202"/>
        <v>6.4072618482766252E-3</v>
      </c>
      <c r="R441" s="9">
        <f t="shared" si="203"/>
        <v>265.42897613525389</v>
      </c>
      <c r="S441" s="9">
        <f t="shared" si="204"/>
        <v>16.932836773681643</v>
      </c>
      <c r="T441" s="9">
        <f t="shared" si="205"/>
        <v>552.48079833984366</v>
      </c>
      <c r="U441" s="9">
        <f t="shared" si="206"/>
        <v>596.93327636718755</v>
      </c>
      <c r="V441" s="9">
        <f t="shared" si="207"/>
        <v>1431.7758876159667</v>
      </c>
    </row>
    <row r="442" spans="2:22" x14ac:dyDescent="0.55000000000000004">
      <c r="B442">
        <v>100</v>
      </c>
      <c r="C442">
        <v>9620144</v>
      </c>
      <c r="D442">
        <v>186962958</v>
      </c>
      <c r="E442">
        <v>402433</v>
      </c>
      <c r="F442">
        <v>771383</v>
      </c>
      <c r="G442">
        <v>100</v>
      </c>
      <c r="H442" s="9">
        <f t="shared" si="195"/>
        <v>6.4868344116210938E-2</v>
      </c>
      <c r="I442" s="9">
        <f t="shared" si="196"/>
        <v>3.0834740905761721E-3</v>
      </c>
      <c r="J442" s="9">
        <f t="shared" si="197"/>
        <v>0.16136206054687499</v>
      </c>
      <c r="K442" s="9">
        <f t="shared" si="198"/>
        <v>0.36188623046875001</v>
      </c>
      <c r="L442" s="9">
        <f t="shared" si="199"/>
        <v>0.59120010922241217</v>
      </c>
      <c r="N442" s="11">
        <f t="shared" si="200"/>
        <v>3.0915064756012302E-3</v>
      </c>
      <c r="O442" s="11">
        <f t="shared" si="201"/>
        <v>6.4170021868837435E-3</v>
      </c>
      <c r="P442" s="10">
        <f t="shared" si="202"/>
        <v>9.5085086624849737E-3</v>
      </c>
      <c r="R442" s="9">
        <f t="shared" si="203"/>
        <v>284.88947937011721</v>
      </c>
      <c r="S442" s="9">
        <f t="shared" si="204"/>
        <v>17.857879000854496</v>
      </c>
      <c r="T442" s="9">
        <f t="shared" si="205"/>
        <v>600.8894165039062</v>
      </c>
      <c r="U442" s="9">
        <f t="shared" si="206"/>
        <v>649.23684082031252</v>
      </c>
      <c r="V442" s="9">
        <f t="shared" si="207"/>
        <v>1552.8736156951904</v>
      </c>
    </row>
    <row r="443" spans="2:22" x14ac:dyDescent="0.55000000000000004">
      <c r="B443">
        <v>105</v>
      </c>
      <c r="C443">
        <v>10197245</v>
      </c>
      <c r="D443">
        <v>196215809</v>
      </c>
      <c r="E443">
        <v>418593</v>
      </c>
      <c r="F443">
        <v>810535</v>
      </c>
      <c r="G443">
        <v>105</v>
      </c>
      <c r="H443" s="9">
        <f t="shared" si="195"/>
        <v>5.811869201660156E-2</v>
      </c>
      <c r="I443" s="9">
        <f t="shared" si="196"/>
        <v>3.1061206359863282E-3</v>
      </c>
      <c r="J443" s="9">
        <f t="shared" si="197"/>
        <v>8.5810546874999991E-2</v>
      </c>
      <c r="K443" s="9">
        <f t="shared" si="198"/>
        <v>0.22462695312499997</v>
      </c>
      <c r="L443" s="9">
        <f t="shared" si="199"/>
        <v>0.37166231265258787</v>
      </c>
      <c r="N443" s="11">
        <f t="shared" si="200"/>
        <v>1.6439551281633928E-3</v>
      </c>
      <c r="O443" s="11">
        <f t="shared" si="201"/>
        <v>3.9829289095206161E-3</v>
      </c>
      <c r="P443" s="10">
        <f t="shared" si="202"/>
        <v>5.6268840376840091E-3</v>
      </c>
      <c r="R443" s="9">
        <f t="shared" si="203"/>
        <v>302.32508697509769</v>
      </c>
      <c r="S443" s="9">
        <f t="shared" si="204"/>
        <v>18.789715191650394</v>
      </c>
      <c r="T443" s="9">
        <f t="shared" si="205"/>
        <v>626.6325805664062</v>
      </c>
      <c r="U443" s="9">
        <f t="shared" si="206"/>
        <v>677.05129394531252</v>
      </c>
      <c r="V443" s="9">
        <f t="shared" si="207"/>
        <v>1624.7986766784668</v>
      </c>
    </row>
    <row r="444" spans="2:22" x14ac:dyDescent="0.55000000000000004">
      <c r="B444">
        <v>110</v>
      </c>
      <c r="C444">
        <v>10763389</v>
      </c>
      <c r="D444">
        <v>205479271</v>
      </c>
      <c r="E444">
        <v>431291</v>
      </c>
      <c r="F444">
        <v>852061</v>
      </c>
      <c r="G444">
        <v>110</v>
      </c>
      <c r="H444" s="9">
        <f t="shared" si="195"/>
        <v>5.7015234375000008E-2</v>
      </c>
      <c r="I444" s="9">
        <f t="shared" si="196"/>
        <v>3.1096826782226568E-3</v>
      </c>
      <c r="J444" s="9">
        <f t="shared" si="197"/>
        <v>6.7427124023437493E-2</v>
      </c>
      <c r="K444" s="9">
        <f t="shared" si="198"/>
        <v>0.23824731445312505</v>
      </c>
      <c r="L444" s="9">
        <f t="shared" si="199"/>
        <v>0.36579935552978521</v>
      </c>
      <c r="N444" s="11">
        <f t="shared" si="200"/>
        <v>1.2918116962165117E-3</v>
      </c>
      <c r="O444" s="11">
        <f t="shared" si="201"/>
        <v>4.2245843831380421E-3</v>
      </c>
      <c r="P444" s="10">
        <f t="shared" si="202"/>
        <v>5.516396079354554E-3</v>
      </c>
      <c r="R444" s="9">
        <f t="shared" si="203"/>
        <v>319.42965728759771</v>
      </c>
      <c r="S444" s="9">
        <f t="shared" si="204"/>
        <v>19.722619995117189</v>
      </c>
      <c r="T444" s="9">
        <f t="shared" si="205"/>
        <v>646.86071777343739</v>
      </c>
      <c r="U444" s="9">
        <f t="shared" si="206"/>
        <v>698.906982421875</v>
      </c>
      <c r="V444" s="9">
        <f t="shared" si="207"/>
        <v>1684.9199774780272</v>
      </c>
    </row>
    <row r="445" spans="2:22" x14ac:dyDescent="0.55000000000000004">
      <c r="B445">
        <v>115</v>
      </c>
      <c r="C445">
        <v>11327625</v>
      </c>
      <c r="D445">
        <v>214744847</v>
      </c>
      <c r="E445">
        <v>443959</v>
      </c>
      <c r="F445">
        <v>902115</v>
      </c>
      <c r="G445">
        <v>115</v>
      </c>
      <c r="H445" s="9">
        <f t="shared" si="195"/>
        <v>5.6823083496093753E-2</v>
      </c>
      <c r="I445" s="9">
        <f>(D445-D444)*0.0011*3/32768/300</f>
        <v>3.1103923339843753E-3</v>
      </c>
      <c r="J445" s="9">
        <f>(E445-E444)*17.4*3/32768/300</f>
        <v>6.7267822265624999E-2</v>
      </c>
      <c r="K445" s="9">
        <f t="shared" si="198"/>
        <v>0.287175048828125</v>
      </c>
      <c r="L445" s="9">
        <f t="shared" si="199"/>
        <v>0.41437634692382813</v>
      </c>
      <c r="N445" s="11">
        <f t="shared" si="200"/>
        <v>1.288732683799039E-3</v>
      </c>
      <c r="O445" s="11">
        <f t="shared" si="201"/>
        <v>5.0920607637256945E-3</v>
      </c>
      <c r="P445" s="10">
        <f t="shared" si="202"/>
        <v>6.3807934475247335E-3</v>
      </c>
      <c r="R445" s="9">
        <f t="shared" si="203"/>
        <v>336.47658233642579</v>
      </c>
      <c r="S445" s="9">
        <f t="shared" si="204"/>
        <v>20.655737695312503</v>
      </c>
      <c r="T445" s="9">
        <f t="shared" si="205"/>
        <v>667.04106445312493</v>
      </c>
      <c r="U445" s="9">
        <f t="shared" si="206"/>
        <v>720.71103515625009</v>
      </c>
      <c r="V445" s="9">
        <f t="shared" si="207"/>
        <v>1744.8844196411133</v>
      </c>
    </row>
    <row r="446" spans="2:22" x14ac:dyDescent="0.55000000000000004">
      <c r="L446" s="8">
        <f>AVERAGE(L424:L445)</f>
        <v>0.36666378586231579</v>
      </c>
    </row>
    <row r="449" spans="1:22" s="7" customFormat="1" x14ac:dyDescent="0.55000000000000004">
      <c r="A449" s="15"/>
      <c r="C449" s="19" t="s">
        <v>1328</v>
      </c>
      <c r="D449" s="19"/>
      <c r="E449" s="19"/>
      <c r="F449" s="19"/>
      <c r="H449" s="20"/>
      <c r="I449" s="20"/>
      <c r="J449" s="20"/>
      <c r="K449" s="20"/>
      <c r="L449" s="21"/>
      <c r="N449" s="22"/>
      <c r="O449" s="23"/>
      <c r="P449" s="23"/>
      <c r="R449" s="24"/>
      <c r="S449" s="24"/>
      <c r="T449" s="24"/>
      <c r="U449" s="24"/>
      <c r="V449" s="16"/>
    </row>
    <row r="450" spans="1:22" s="7" customFormat="1" x14ac:dyDescent="0.55000000000000004">
      <c r="A450" s="15"/>
      <c r="C450" s="7" t="s">
        <v>1327</v>
      </c>
      <c r="D450" s="7" t="s">
        <v>1326</v>
      </c>
      <c r="E450" s="7" t="s">
        <v>1325</v>
      </c>
      <c r="F450" s="7" t="s">
        <v>1324</v>
      </c>
      <c r="H450" s="20" t="s">
        <v>1323</v>
      </c>
      <c r="I450" s="20"/>
      <c r="J450" s="20"/>
      <c r="K450" s="20"/>
      <c r="L450" s="21"/>
      <c r="N450" s="22" t="s">
        <v>1322</v>
      </c>
      <c r="O450" s="23"/>
      <c r="P450" s="23"/>
      <c r="R450" s="25" t="s">
        <v>1321</v>
      </c>
      <c r="S450" s="26"/>
      <c r="T450" s="26"/>
      <c r="U450" s="26"/>
      <c r="V450" s="14"/>
    </row>
    <row r="451" spans="1:22" ht="15.75" customHeight="1" x14ac:dyDescent="0.55000000000000004">
      <c r="A451" s="27" t="s">
        <v>1320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1319</v>
      </c>
      <c r="H451" s="8" t="s">
        <v>1307</v>
      </c>
      <c r="I451" s="8" t="s">
        <v>1308</v>
      </c>
      <c r="J451" s="8" t="s">
        <v>1318</v>
      </c>
      <c r="K451" s="8" t="s">
        <v>1317</v>
      </c>
      <c r="L451" s="8" t="s">
        <v>1316</v>
      </c>
      <c r="M451" s="8" t="s">
        <v>1319</v>
      </c>
      <c r="N451" s="13" t="s">
        <v>1318</v>
      </c>
      <c r="O451" s="13" t="s">
        <v>1317</v>
      </c>
      <c r="P451" s="12" t="s">
        <v>1316</v>
      </c>
      <c r="Q451" s="8"/>
      <c r="R451" s="8" t="s">
        <v>1307</v>
      </c>
      <c r="S451" s="8" t="s">
        <v>1308</v>
      </c>
      <c r="T451" s="8" t="s">
        <v>1318</v>
      </c>
      <c r="U451" s="8" t="s">
        <v>1317</v>
      </c>
      <c r="V451" s="8" t="s">
        <v>1316</v>
      </c>
    </row>
    <row r="452" spans="1:22" x14ac:dyDescent="0.55000000000000004">
      <c r="A452" s="27"/>
      <c r="B452">
        <v>10</v>
      </c>
      <c r="C452">
        <v>485121</v>
      </c>
      <c r="D452">
        <v>19175111</v>
      </c>
      <c r="E452">
        <v>58915</v>
      </c>
      <c r="F452">
        <v>108861</v>
      </c>
      <c r="G452">
        <v>10</v>
      </c>
      <c r="H452" s="9">
        <f t="shared" ref="H452:H473" si="208">(C452-C451)*0.33*3/32768/300</f>
        <v>3.1358056640625E-2</v>
      </c>
      <c r="I452" s="9">
        <f t="shared" ref="I452:I472" si="209">(D452-D451)*0.0011*3/327680/30</f>
        <v>3.1952213745117192E-3</v>
      </c>
      <c r="J452" s="9">
        <f t="shared" ref="J452:J472" si="210">(E452-E451)*17.4*3/327680/30</f>
        <v>0.14823028564453125</v>
      </c>
      <c r="K452" s="9">
        <f t="shared" ref="K452:K473" si="211">(F452-F451)*18.8*3/327680/30</f>
        <v>0.16422460937500002</v>
      </c>
      <c r="L452" s="9">
        <f t="shared" ref="L452:L473" si="212">SUM(H452:K452)</f>
        <v>0.34700817303466802</v>
      </c>
      <c r="M452">
        <v>10</v>
      </c>
      <c r="N452" s="11">
        <f t="shared" ref="N452:N473" si="213">(E452-E451)/(C452-C451+D452-D451)</f>
        <v>2.8398773099754314E-3</v>
      </c>
      <c r="O452" s="11">
        <f t="shared" ref="O452:O473" si="214">(F452-F451)/(C452-C451+D452-D451)</f>
        <v>2.9120060225949042E-3</v>
      </c>
      <c r="P452" s="10">
        <f t="shared" ref="P452:P473" si="215">SUM(N452:O452)</f>
        <v>5.7518833325703352E-3</v>
      </c>
      <c r="Q452">
        <v>10</v>
      </c>
      <c r="R452" s="9">
        <f t="shared" ref="R452:R473" si="216">(C452-C$3)*0.33*3/32768</f>
        <v>8.8984890747070331</v>
      </c>
      <c r="S452" s="9">
        <f t="shared" ref="S452:S473" si="217">(D452-D$3)*0.0011*3/32768</f>
        <v>0.96029919433593758</v>
      </c>
      <c r="T452" s="9">
        <f t="shared" ref="T452:T473" si="218">(E452-E$3)*17.4*3/32768</f>
        <v>53.659204101562494</v>
      </c>
      <c r="U452" s="9">
        <f t="shared" ref="U452:U473" si="219">(E452-E$3)*18.8*3/32768</f>
        <v>57.976611328125003</v>
      </c>
      <c r="V452" s="9">
        <f t="shared" ref="V452:V473" si="220">SUM(R452:U452)</f>
        <v>121.49460369873047</v>
      </c>
    </row>
    <row r="453" spans="1:22" x14ac:dyDescent="0.55000000000000004">
      <c r="A453" s="27"/>
      <c r="B453">
        <v>15</v>
      </c>
      <c r="C453">
        <v>740366</v>
      </c>
      <c r="D453">
        <v>28749522</v>
      </c>
      <c r="E453">
        <v>60820</v>
      </c>
      <c r="F453">
        <v>120967</v>
      </c>
      <c r="G453">
        <v>15</v>
      </c>
      <c r="H453" s="9">
        <f t="shared" si="208"/>
        <v>2.5705215454101565E-2</v>
      </c>
      <c r="I453" s="9">
        <f t="shared" si="209"/>
        <v>3.2140661926269528E-3</v>
      </c>
      <c r="J453" s="9">
        <f t="shared" si="210"/>
        <v>1.0115661621093751E-2</v>
      </c>
      <c r="K453" s="9">
        <f t="shared" si="211"/>
        <v>6.9455810546874996E-2</v>
      </c>
      <c r="L453" s="9">
        <f t="shared" si="212"/>
        <v>0.10849075381469726</v>
      </c>
      <c r="M453">
        <v>15</v>
      </c>
      <c r="N453" s="11">
        <f t="shared" si="213"/>
        <v>1.9380128867175006E-4</v>
      </c>
      <c r="O453" s="11">
        <f t="shared" si="214"/>
        <v>1.2315792129449902E-3</v>
      </c>
      <c r="P453" s="10">
        <f t="shared" si="215"/>
        <v>1.4253805016167403E-3</v>
      </c>
      <c r="Q453">
        <v>15</v>
      </c>
      <c r="R453" s="9">
        <f t="shared" si="216"/>
        <v>16.6100537109375</v>
      </c>
      <c r="S453" s="9">
        <f t="shared" si="217"/>
        <v>1.9245190521240236</v>
      </c>
      <c r="T453" s="9">
        <f t="shared" si="218"/>
        <v>56.693902587890619</v>
      </c>
      <c r="U453" s="9">
        <f t="shared" si="219"/>
        <v>61.255480957031253</v>
      </c>
      <c r="V453" s="9">
        <f t="shared" si="220"/>
        <v>136.48395630798339</v>
      </c>
    </row>
    <row r="454" spans="1:22" x14ac:dyDescent="0.55000000000000004">
      <c r="A454" s="27"/>
      <c r="B454">
        <v>20</v>
      </c>
      <c r="C454">
        <v>1041331</v>
      </c>
      <c r="D454">
        <v>38277880</v>
      </c>
      <c r="E454">
        <v>101644</v>
      </c>
      <c r="F454">
        <v>150492</v>
      </c>
      <c r="G454">
        <v>20</v>
      </c>
      <c r="H454" s="9">
        <f t="shared" si="208"/>
        <v>3.0309585571289065E-2</v>
      </c>
      <c r="I454" s="9">
        <f t="shared" si="209"/>
        <v>3.1986065063476566E-3</v>
      </c>
      <c r="J454" s="9">
        <f t="shared" si="210"/>
        <v>0.21677783203124998</v>
      </c>
      <c r="K454" s="9">
        <f t="shared" si="211"/>
        <v>0.16939392089843749</v>
      </c>
      <c r="L454" s="9">
        <f t="shared" si="212"/>
        <v>0.4196799450073242</v>
      </c>
      <c r="M454">
        <v>20</v>
      </c>
      <c r="N454" s="11">
        <f t="shared" si="213"/>
        <v>4.1532870575114889E-3</v>
      </c>
      <c r="O454" s="11">
        <f t="shared" si="214"/>
        <v>3.0037674008677913E-3</v>
      </c>
      <c r="P454" s="10">
        <f t="shared" si="215"/>
        <v>7.1570544583792802E-3</v>
      </c>
      <c r="Q454">
        <v>20</v>
      </c>
      <c r="R454" s="9">
        <f t="shared" si="216"/>
        <v>25.702929382324221</v>
      </c>
      <c r="S454" s="9">
        <f t="shared" si="217"/>
        <v>2.8841010040283206</v>
      </c>
      <c r="T454" s="9">
        <f t="shared" si="218"/>
        <v>121.72725219726561</v>
      </c>
      <c r="U454" s="9">
        <f t="shared" si="219"/>
        <v>131.52139892578126</v>
      </c>
      <c r="V454" s="9">
        <f t="shared" si="220"/>
        <v>281.83568150939942</v>
      </c>
    </row>
    <row r="455" spans="1:22" x14ac:dyDescent="0.55000000000000004">
      <c r="A455" s="27"/>
      <c r="B455">
        <v>25</v>
      </c>
      <c r="C455">
        <v>1406712</v>
      </c>
      <c r="D455">
        <v>47742247</v>
      </c>
      <c r="E455">
        <v>136544</v>
      </c>
      <c r="F455">
        <v>188734</v>
      </c>
      <c r="G455">
        <v>25</v>
      </c>
      <c r="H455" s="9">
        <f t="shared" si="208"/>
        <v>3.6796792602539069E-2</v>
      </c>
      <c r="I455" s="9">
        <f t="shared" si="209"/>
        <v>3.1771251525878905E-3</v>
      </c>
      <c r="J455" s="9">
        <f t="shared" si="210"/>
        <v>0.18532104492187501</v>
      </c>
      <c r="K455" s="9">
        <f t="shared" si="211"/>
        <v>0.21940600585937498</v>
      </c>
      <c r="L455" s="9">
        <f t="shared" si="212"/>
        <v>0.44470096853637697</v>
      </c>
      <c r="M455">
        <v>25</v>
      </c>
      <c r="N455" s="11">
        <f t="shared" si="213"/>
        <v>3.550447071481385E-3</v>
      </c>
      <c r="O455" s="11">
        <f t="shared" si="214"/>
        <v>3.8904354414782557E-3</v>
      </c>
      <c r="P455" s="10">
        <f t="shared" si="215"/>
        <v>7.4408825129596411E-3</v>
      </c>
      <c r="Q455">
        <v>25</v>
      </c>
      <c r="R455" s="9">
        <f t="shared" si="216"/>
        <v>36.741967163085938</v>
      </c>
      <c r="S455" s="9">
        <f t="shared" si="217"/>
        <v>3.8372385498046873</v>
      </c>
      <c r="T455" s="9">
        <f t="shared" si="218"/>
        <v>177.32356567382811</v>
      </c>
      <c r="U455" s="9">
        <f t="shared" si="219"/>
        <v>191.59097900390626</v>
      </c>
      <c r="V455" s="9">
        <f t="shared" si="220"/>
        <v>409.493750390625</v>
      </c>
    </row>
    <row r="456" spans="1:22" x14ac:dyDescent="0.55000000000000004">
      <c r="A456" s="27"/>
      <c r="B456">
        <v>30</v>
      </c>
      <c r="C456">
        <v>1751266</v>
      </c>
      <c r="D456">
        <v>57227221</v>
      </c>
      <c r="E456">
        <v>158790</v>
      </c>
      <c r="F456">
        <v>216125</v>
      </c>
      <c r="G456">
        <v>30</v>
      </c>
      <c r="H456" s="9">
        <f t="shared" si="208"/>
        <v>3.4699346923828124E-2</v>
      </c>
      <c r="I456" s="9">
        <f t="shared" si="209"/>
        <v>3.1840427856445314E-3</v>
      </c>
      <c r="J456" s="9">
        <f t="shared" si="210"/>
        <v>0.11812756347656249</v>
      </c>
      <c r="K456" s="9">
        <f t="shared" si="211"/>
        <v>0.15715051269531252</v>
      </c>
      <c r="L456" s="9">
        <f t="shared" si="212"/>
        <v>0.31316146588134763</v>
      </c>
      <c r="M456">
        <v>30</v>
      </c>
      <c r="N456" s="11">
        <f t="shared" si="213"/>
        <v>2.2631808973940558E-3</v>
      </c>
      <c r="O456" s="11">
        <f t="shared" si="214"/>
        <v>2.786603792165809E-3</v>
      </c>
      <c r="P456" s="10">
        <f t="shared" si="215"/>
        <v>5.0497846895598648E-3</v>
      </c>
      <c r="Q456">
        <v>30</v>
      </c>
      <c r="R456" s="9">
        <f t="shared" si="216"/>
        <v>47.151771240234375</v>
      </c>
      <c r="S456" s="9">
        <f t="shared" si="217"/>
        <v>4.7924513854980475</v>
      </c>
      <c r="T456" s="9">
        <f t="shared" si="218"/>
        <v>212.76183471679684</v>
      </c>
      <c r="U456" s="9">
        <f t="shared" si="219"/>
        <v>229.88060302734377</v>
      </c>
      <c r="V456" s="9">
        <f t="shared" si="220"/>
        <v>494.58666036987302</v>
      </c>
    </row>
    <row r="457" spans="1:22" x14ac:dyDescent="0.55000000000000004">
      <c r="B457">
        <v>35</v>
      </c>
      <c r="C457">
        <v>2218257</v>
      </c>
      <c r="D457">
        <v>66587936</v>
      </c>
      <c r="E457">
        <v>184157</v>
      </c>
      <c r="F457">
        <v>256937</v>
      </c>
      <c r="G457">
        <v>35</v>
      </c>
      <c r="H457" s="9">
        <f t="shared" si="208"/>
        <v>4.7029733276367183E-2</v>
      </c>
      <c r="I457" s="9">
        <f t="shared" si="209"/>
        <v>3.1423298645019532E-3</v>
      </c>
      <c r="J457" s="9">
        <f t="shared" si="210"/>
        <v>0.13470025634765623</v>
      </c>
      <c r="K457" s="9">
        <f t="shared" si="211"/>
        <v>0.23415087890625</v>
      </c>
      <c r="L457" s="9">
        <f t="shared" si="212"/>
        <v>0.41902319839477536</v>
      </c>
      <c r="N457" s="11">
        <f t="shared" si="213"/>
        <v>2.581172045643205E-3</v>
      </c>
      <c r="O457" s="11">
        <f t="shared" si="214"/>
        <v>4.1527493801707133E-3</v>
      </c>
      <c r="P457" s="10">
        <f t="shared" si="215"/>
        <v>6.7339214258139183E-3</v>
      </c>
      <c r="R457" s="9">
        <f t="shared" si="216"/>
        <v>61.260691223144534</v>
      </c>
      <c r="S457" s="9">
        <f t="shared" si="217"/>
        <v>5.7351503448486332</v>
      </c>
      <c r="T457" s="9">
        <f t="shared" si="218"/>
        <v>253.17191162109373</v>
      </c>
      <c r="U457" s="9">
        <f t="shared" si="219"/>
        <v>273.54206542968751</v>
      </c>
      <c r="V457" s="9">
        <f t="shared" si="220"/>
        <v>593.70981861877442</v>
      </c>
    </row>
    <row r="458" spans="1:22" x14ac:dyDescent="0.55000000000000004">
      <c r="B458">
        <v>40</v>
      </c>
      <c r="C458">
        <v>2671252</v>
      </c>
      <c r="D458">
        <v>75965006</v>
      </c>
      <c r="E458">
        <v>203542</v>
      </c>
      <c r="F458">
        <v>286716</v>
      </c>
      <c r="G458">
        <v>40</v>
      </c>
      <c r="H458" s="9">
        <f t="shared" si="208"/>
        <v>4.5620223999023442E-2</v>
      </c>
      <c r="I458" s="9">
        <f t="shared" si="209"/>
        <v>3.1478201293945311E-3</v>
      </c>
      <c r="J458" s="9">
        <f t="shared" si="210"/>
        <v>0.10293548583984374</v>
      </c>
      <c r="K458" s="9">
        <f t="shared" si="211"/>
        <v>0.17085119628906251</v>
      </c>
      <c r="L458" s="9">
        <f t="shared" si="212"/>
        <v>0.32255472625732423</v>
      </c>
      <c r="N458" s="11">
        <f t="shared" si="213"/>
        <v>1.972011375306267E-3</v>
      </c>
      <c r="O458" s="11">
        <f t="shared" si="214"/>
        <v>3.0293797650371591E-3</v>
      </c>
      <c r="P458" s="10">
        <f t="shared" si="215"/>
        <v>5.0013911403434261E-3</v>
      </c>
      <c r="R458" s="9">
        <f t="shared" si="216"/>
        <v>74.946758422851573</v>
      </c>
      <c r="S458" s="9">
        <f t="shared" si="217"/>
        <v>6.6794963836669927</v>
      </c>
      <c r="T458" s="9">
        <f t="shared" si="218"/>
        <v>284.05255737304685</v>
      </c>
      <c r="U458" s="9">
        <f t="shared" si="219"/>
        <v>306.90736083984376</v>
      </c>
      <c r="V458" s="9">
        <f t="shared" si="220"/>
        <v>672.58617301940922</v>
      </c>
    </row>
    <row r="459" spans="1:22" x14ac:dyDescent="0.55000000000000004">
      <c r="B459">
        <v>45</v>
      </c>
      <c r="C459">
        <v>3183659</v>
      </c>
      <c r="D459">
        <v>85281968</v>
      </c>
      <c r="E459">
        <v>218149</v>
      </c>
      <c r="F459">
        <v>311282</v>
      </c>
      <c r="G459">
        <v>45</v>
      </c>
      <c r="H459" s="9">
        <f t="shared" si="208"/>
        <v>5.1603488159179686E-2</v>
      </c>
      <c r="I459" s="9">
        <f t="shared" si="209"/>
        <v>3.1276422729492187E-3</v>
      </c>
      <c r="J459" s="9">
        <f t="shared" si="210"/>
        <v>7.7564025878906248E-2</v>
      </c>
      <c r="K459" s="9">
        <f t="shared" si="211"/>
        <v>0.14094262695312501</v>
      </c>
      <c r="L459" s="9">
        <f t="shared" si="212"/>
        <v>0.27323778326416015</v>
      </c>
      <c r="N459" s="11">
        <f t="shared" si="213"/>
        <v>1.4860567346693364E-3</v>
      </c>
      <c r="O459" s="11">
        <f t="shared" si="214"/>
        <v>2.4992448650569534E-3</v>
      </c>
      <c r="P459" s="10">
        <f t="shared" si="215"/>
        <v>3.9853015997262896E-3</v>
      </c>
      <c r="R459" s="9">
        <f t="shared" si="216"/>
        <v>90.42780487060547</v>
      </c>
      <c r="S459" s="9">
        <f t="shared" si="217"/>
        <v>7.6177890655517588</v>
      </c>
      <c r="T459" s="9">
        <f t="shared" si="218"/>
        <v>307.32176513671874</v>
      </c>
      <c r="U459" s="9">
        <f t="shared" si="219"/>
        <v>332.04880371093748</v>
      </c>
      <c r="V459" s="9">
        <f t="shared" si="220"/>
        <v>737.41616278381343</v>
      </c>
    </row>
    <row r="460" spans="1:22" x14ac:dyDescent="0.55000000000000004">
      <c r="B460">
        <v>50</v>
      </c>
      <c r="C460">
        <v>3753806</v>
      </c>
      <c r="D460">
        <v>94541648</v>
      </c>
      <c r="E460">
        <v>244228</v>
      </c>
      <c r="F460">
        <v>351129</v>
      </c>
      <c r="G460">
        <v>50</v>
      </c>
      <c r="H460" s="9">
        <f t="shared" si="208"/>
        <v>5.7418368530273441E-2</v>
      </c>
      <c r="I460" s="9">
        <f t="shared" si="209"/>
        <v>3.1084130859375001E-3</v>
      </c>
      <c r="J460" s="9">
        <f t="shared" si="210"/>
        <v>0.13848101806640623</v>
      </c>
      <c r="K460" s="9">
        <f t="shared" si="211"/>
        <v>0.2286143798828125</v>
      </c>
      <c r="L460" s="9">
        <f t="shared" si="212"/>
        <v>0.42762217956542969</v>
      </c>
      <c r="N460" s="11">
        <f t="shared" si="213"/>
        <v>2.6530477087745286E-3</v>
      </c>
      <c r="O460" s="11">
        <f t="shared" si="214"/>
        <v>4.0536827352098872E-3</v>
      </c>
      <c r="P460" s="10">
        <f t="shared" si="215"/>
        <v>6.7067304439844162E-3</v>
      </c>
      <c r="R460" s="9">
        <f t="shared" si="216"/>
        <v>107.6533154296875</v>
      </c>
      <c r="S460" s="9">
        <f t="shared" si="217"/>
        <v>8.5503129913330085</v>
      </c>
      <c r="T460" s="9">
        <f t="shared" si="218"/>
        <v>348.86607055664058</v>
      </c>
      <c r="U460" s="9">
        <f t="shared" si="219"/>
        <v>376.93575439453127</v>
      </c>
      <c r="V460" s="9">
        <f t="shared" si="220"/>
        <v>842.00545337219239</v>
      </c>
    </row>
    <row r="461" spans="1:22" x14ac:dyDescent="0.55000000000000004">
      <c r="B461">
        <v>55</v>
      </c>
      <c r="C461">
        <v>4304607</v>
      </c>
      <c r="D461">
        <v>103820735</v>
      </c>
      <c r="E461">
        <v>259385</v>
      </c>
      <c r="F461">
        <v>380694</v>
      </c>
      <c r="G461">
        <v>55</v>
      </c>
      <c r="H461" s="9">
        <f t="shared" si="208"/>
        <v>5.5470071411132811E-2</v>
      </c>
      <c r="I461" s="9">
        <f t="shared" si="209"/>
        <v>3.1149278869628911E-3</v>
      </c>
      <c r="J461" s="9">
        <f t="shared" si="210"/>
        <v>8.0484558105468743E-2</v>
      </c>
      <c r="K461" s="9">
        <f t="shared" si="211"/>
        <v>0.16962341308593751</v>
      </c>
      <c r="L461" s="9">
        <f t="shared" si="212"/>
        <v>0.30869297048950195</v>
      </c>
      <c r="N461" s="11">
        <f t="shared" si="213"/>
        <v>1.5419300809938017E-3</v>
      </c>
      <c r="O461" s="11">
        <f t="shared" si="214"/>
        <v>3.0076639733840303E-3</v>
      </c>
      <c r="P461" s="10">
        <f t="shared" si="215"/>
        <v>4.5495940543778318E-3</v>
      </c>
      <c r="R461" s="9">
        <f t="shared" si="216"/>
        <v>124.29433685302735</v>
      </c>
      <c r="S461" s="9">
        <f t="shared" si="217"/>
        <v>9.4847913574218765</v>
      </c>
      <c r="T461" s="9">
        <f t="shared" si="218"/>
        <v>373.01143798828122</v>
      </c>
      <c r="U461" s="9">
        <f t="shared" si="219"/>
        <v>403.02385253906255</v>
      </c>
      <c r="V461" s="9">
        <f t="shared" si="220"/>
        <v>909.81441873779295</v>
      </c>
    </row>
    <row r="462" spans="1:22" x14ac:dyDescent="0.55000000000000004">
      <c r="B462">
        <v>60</v>
      </c>
      <c r="C462">
        <v>4873063</v>
      </c>
      <c r="D462">
        <v>113082121</v>
      </c>
      <c r="E462">
        <v>273740</v>
      </c>
      <c r="F462">
        <v>420320</v>
      </c>
      <c r="G462">
        <v>60</v>
      </c>
      <c r="H462" s="9">
        <f t="shared" si="208"/>
        <v>5.7248071289062508E-2</v>
      </c>
      <c r="I462" s="9">
        <f t="shared" si="209"/>
        <v>3.1089857788085939E-3</v>
      </c>
      <c r="J462" s="9">
        <f t="shared" si="210"/>
        <v>7.6225891113281236E-2</v>
      </c>
      <c r="K462" s="9">
        <f t="shared" si="211"/>
        <v>0.22734643554687503</v>
      </c>
      <c r="L462" s="9">
        <f t="shared" si="212"/>
        <v>0.36392938372802741</v>
      </c>
      <c r="N462" s="11">
        <f t="shared" si="213"/>
        <v>1.460349006626963E-3</v>
      </c>
      <c r="O462" s="11">
        <f t="shared" si="214"/>
        <v>4.0311939907070734E-3</v>
      </c>
      <c r="P462" s="10">
        <f t="shared" si="215"/>
        <v>5.4915429973340368E-3</v>
      </c>
      <c r="R462" s="9">
        <f t="shared" si="216"/>
        <v>141.46875823974611</v>
      </c>
      <c r="S462" s="9">
        <f t="shared" si="217"/>
        <v>10.417487091064453</v>
      </c>
      <c r="T462" s="9">
        <f t="shared" si="218"/>
        <v>395.87920532226559</v>
      </c>
      <c r="U462" s="9">
        <f t="shared" si="219"/>
        <v>427.7315551757813</v>
      </c>
      <c r="V462" s="9">
        <f t="shared" si="220"/>
        <v>975.49700582885748</v>
      </c>
    </row>
    <row r="463" spans="1:22" x14ac:dyDescent="0.55000000000000004">
      <c r="B463">
        <v>65</v>
      </c>
      <c r="C463">
        <v>5441600</v>
      </c>
      <c r="D463">
        <v>122343530</v>
      </c>
      <c r="E463">
        <v>288374</v>
      </c>
      <c r="F463">
        <v>458864</v>
      </c>
      <c r="G463">
        <v>65</v>
      </c>
      <c r="H463" s="9">
        <f t="shared" si="208"/>
        <v>5.7256228637695326E-2</v>
      </c>
      <c r="I463" s="9">
        <f t="shared" si="209"/>
        <v>3.1089934997558595E-3</v>
      </c>
      <c r="J463" s="9">
        <f t="shared" si="210"/>
        <v>7.7707397460937494E-2</v>
      </c>
      <c r="K463" s="9">
        <f t="shared" si="211"/>
        <v>0.221138671875</v>
      </c>
      <c r="L463" s="9">
        <f t="shared" si="212"/>
        <v>0.35921129147338871</v>
      </c>
      <c r="N463" s="11">
        <f t="shared" si="213"/>
        <v>1.4887162147177613E-3</v>
      </c>
      <c r="O463" s="11">
        <f t="shared" si="214"/>
        <v>3.921079525767486E-3</v>
      </c>
      <c r="P463" s="10">
        <f t="shared" si="215"/>
        <v>5.4097957404852471E-3</v>
      </c>
      <c r="R463" s="9">
        <f t="shared" si="216"/>
        <v>158.6456268310547</v>
      </c>
      <c r="S463" s="9">
        <f t="shared" si="217"/>
        <v>11.350185140991211</v>
      </c>
      <c r="T463" s="9">
        <f t="shared" si="218"/>
        <v>419.19142456054681</v>
      </c>
      <c r="U463" s="9">
        <f t="shared" si="219"/>
        <v>452.91947021484378</v>
      </c>
      <c r="V463" s="9">
        <f t="shared" si="220"/>
        <v>1042.1067067474364</v>
      </c>
    </row>
    <row r="464" spans="1:22" x14ac:dyDescent="0.55000000000000004">
      <c r="B464">
        <v>70</v>
      </c>
      <c r="C464">
        <v>5992323</v>
      </c>
      <c r="D464">
        <v>131622497</v>
      </c>
      <c r="E464">
        <v>299259</v>
      </c>
      <c r="F464">
        <v>498028</v>
      </c>
      <c r="G464">
        <v>70</v>
      </c>
      <c r="H464" s="9">
        <f t="shared" si="208"/>
        <v>5.5462216186523437E-2</v>
      </c>
      <c r="I464" s="9">
        <f t="shared" si="209"/>
        <v>3.1148876037597655E-3</v>
      </c>
      <c r="J464" s="9">
        <f t="shared" si="210"/>
        <v>5.7799987792968736E-2</v>
      </c>
      <c r="K464" s="9">
        <f t="shared" si="211"/>
        <v>0.22469580078125001</v>
      </c>
      <c r="L464" s="9">
        <f t="shared" si="212"/>
        <v>0.34107289236450195</v>
      </c>
      <c r="N464" s="11">
        <f t="shared" si="213"/>
        <v>1.1073594385987758E-3</v>
      </c>
      <c r="O464" s="11">
        <f t="shared" si="214"/>
        <v>3.9842558615785445E-3</v>
      </c>
      <c r="P464" s="10">
        <f t="shared" si="215"/>
        <v>5.0916153001773204E-3</v>
      </c>
      <c r="R464" s="9">
        <f t="shared" si="216"/>
        <v>175.28429168701172</v>
      </c>
      <c r="S464" s="9">
        <f t="shared" si="217"/>
        <v>12.28465142211914</v>
      </c>
      <c r="T464" s="9">
        <f t="shared" si="218"/>
        <v>436.53142089843743</v>
      </c>
      <c r="U464" s="9">
        <f t="shared" si="219"/>
        <v>471.65463867187503</v>
      </c>
      <c r="V464" s="9">
        <f t="shared" si="220"/>
        <v>1095.7550026794434</v>
      </c>
    </row>
    <row r="465" spans="2:22" x14ac:dyDescent="0.55000000000000004">
      <c r="B465">
        <v>75</v>
      </c>
      <c r="C465">
        <v>6583603</v>
      </c>
      <c r="D465">
        <v>140860901</v>
      </c>
      <c r="E465">
        <v>320120</v>
      </c>
      <c r="F465">
        <v>543627</v>
      </c>
      <c r="G465">
        <v>75</v>
      </c>
      <c r="H465" s="9">
        <f t="shared" si="208"/>
        <v>5.9546630859375005E-2</v>
      </c>
      <c r="I465" s="9">
        <f t="shared" si="209"/>
        <v>3.101270874023438E-3</v>
      </c>
      <c r="J465" s="9">
        <f t="shared" si="210"/>
        <v>0.11077313232421875</v>
      </c>
      <c r="K465" s="9">
        <f t="shared" si="211"/>
        <v>0.26161535644531253</v>
      </c>
      <c r="L465" s="9">
        <f t="shared" si="212"/>
        <v>0.43503639050292975</v>
      </c>
      <c r="N465" s="11">
        <f t="shared" si="213"/>
        <v>2.122245231891483E-3</v>
      </c>
      <c r="O465" s="11">
        <f t="shared" si="214"/>
        <v>4.638908025934506E-3</v>
      </c>
      <c r="P465" s="10">
        <f t="shared" si="215"/>
        <v>6.7611532578259886E-3</v>
      </c>
      <c r="R465" s="9">
        <f t="shared" si="216"/>
        <v>193.14828094482422</v>
      </c>
      <c r="S465" s="9">
        <f t="shared" si="217"/>
        <v>13.215032684326172</v>
      </c>
      <c r="T465" s="9">
        <f t="shared" si="218"/>
        <v>469.76336059570309</v>
      </c>
      <c r="U465" s="9">
        <f t="shared" si="219"/>
        <v>507.5604125976563</v>
      </c>
      <c r="V465" s="9">
        <f t="shared" si="220"/>
        <v>1183.6870868225096</v>
      </c>
    </row>
    <row r="466" spans="2:22" x14ac:dyDescent="0.55000000000000004">
      <c r="B466">
        <v>80</v>
      </c>
      <c r="C466">
        <v>7158053</v>
      </c>
      <c r="D466">
        <v>150116178</v>
      </c>
      <c r="E466">
        <v>333813</v>
      </c>
      <c r="F466">
        <v>583379</v>
      </c>
      <c r="G466">
        <v>80</v>
      </c>
      <c r="H466" s="9">
        <f t="shared" si="208"/>
        <v>5.7851715087890623E-2</v>
      </c>
      <c r="I466" s="9">
        <f t="shared" si="209"/>
        <v>3.1069350280761719E-3</v>
      </c>
      <c r="J466" s="9">
        <f t="shared" si="210"/>
        <v>7.2710632324218746E-2</v>
      </c>
      <c r="K466" s="9">
        <f t="shared" si="211"/>
        <v>0.22806933593749998</v>
      </c>
      <c r="L466" s="9">
        <f t="shared" si="212"/>
        <v>0.36173861837768551</v>
      </c>
      <c r="N466" s="11">
        <f t="shared" si="213"/>
        <v>1.3930193585233851E-3</v>
      </c>
      <c r="O466" s="11">
        <f t="shared" si="214"/>
        <v>4.0440594128402551E-3</v>
      </c>
      <c r="P466" s="10">
        <f t="shared" si="215"/>
        <v>5.4370787713636402E-3</v>
      </c>
      <c r="R466" s="9">
        <f t="shared" si="216"/>
        <v>210.50379547119141</v>
      </c>
      <c r="S466" s="9">
        <f t="shared" si="217"/>
        <v>14.147113192749025</v>
      </c>
      <c r="T466" s="9">
        <f t="shared" si="218"/>
        <v>491.5765502929687</v>
      </c>
      <c r="U466" s="9">
        <f t="shared" si="219"/>
        <v>531.12868652343752</v>
      </c>
      <c r="V466" s="9">
        <f t="shared" si="220"/>
        <v>1247.3561454803466</v>
      </c>
    </row>
    <row r="467" spans="2:22" x14ac:dyDescent="0.55000000000000004">
      <c r="B467">
        <v>85</v>
      </c>
      <c r="C467">
        <v>7750040</v>
      </c>
      <c r="D467">
        <v>159353785</v>
      </c>
      <c r="E467">
        <v>346986</v>
      </c>
      <c r="F467">
        <v>625340</v>
      </c>
      <c r="G467">
        <v>85</v>
      </c>
      <c r="H467" s="9">
        <f t="shared" si="208"/>
        <v>5.9617831420898451E-2</v>
      </c>
      <c r="I467" s="9">
        <f t="shared" si="209"/>
        <v>3.1010033264160159E-3</v>
      </c>
      <c r="J467" s="9">
        <f t="shared" si="210"/>
        <v>6.9949401855468746E-2</v>
      </c>
      <c r="K467" s="9">
        <f t="shared" si="211"/>
        <v>0.24074304199218755</v>
      </c>
      <c r="L467" s="9">
        <f t="shared" si="212"/>
        <v>0.37341127859497075</v>
      </c>
      <c r="N467" s="11">
        <f t="shared" si="213"/>
        <v>1.34013673402991E-3</v>
      </c>
      <c r="O467" s="11">
        <f t="shared" si="214"/>
        <v>4.2688436572253137E-3</v>
      </c>
      <c r="P467" s="10">
        <f t="shared" si="215"/>
        <v>5.6089803912552239E-3</v>
      </c>
      <c r="R467" s="9">
        <f t="shared" si="216"/>
        <v>228.38914489746094</v>
      </c>
      <c r="S467" s="9">
        <f t="shared" si="217"/>
        <v>15.077414190673828</v>
      </c>
      <c r="T467" s="9">
        <f t="shared" si="218"/>
        <v>512.56137084960938</v>
      </c>
      <c r="U467" s="9">
        <f t="shared" si="219"/>
        <v>553.80194091796875</v>
      </c>
      <c r="V467" s="9">
        <f t="shared" si="220"/>
        <v>1309.8298708557129</v>
      </c>
    </row>
    <row r="468" spans="2:22" x14ac:dyDescent="0.55000000000000004">
      <c r="B468">
        <v>90</v>
      </c>
      <c r="C468">
        <v>8328189</v>
      </c>
      <c r="D468">
        <v>168605461</v>
      </c>
      <c r="E468">
        <v>367052</v>
      </c>
      <c r="F468">
        <v>668458</v>
      </c>
      <c r="G468">
        <v>90</v>
      </c>
      <c r="H468" s="9">
        <f t="shared" si="208"/>
        <v>5.8224234008789066E-2</v>
      </c>
      <c r="I468" s="9">
        <f t="shared" si="209"/>
        <v>3.1057261962890628E-3</v>
      </c>
      <c r="J468" s="9">
        <f t="shared" si="210"/>
        <v>0.10655163574218748</v>
      </c>
      <c r="K468" s="9">
        <f t="shared" si="211"/>
        <v>0.24738110351562501</v>
      </c>
      <c r="L468" s="9">
        <f t="shared" si="212"/>
        <v>0.41526269946289063</v>
      </c>
      <c r="N468" s="11">
        <f t="shared" si="213"/>
        <v>2.0413384775415638E-3</v>
      </c>
      <c r="O468" s="11">
        <f t="shared" si="214"/>
        <v>4.3864463507743015E-3</v>
      </c>
      <c r="P468" s="10">
        <f t="shared" si="215"/>
        <v>6.4277848283158653E-3</v>
      </c>
      <c r="R468" s="9">
        <f t="shared" si="216"/>
        <v>245.85641510009765</v>
      </c>
      <c r="S468" s="9">
        <f t="shared" si="217"/>
        <v>16.009132049560549</v>
      </c>
      <c r="T468" s="9">
        <f t="shared" si="218"/>
        <v>544.5268615722656</v>
      </c>
      <c r="U468" s="9">
        <f t="shared" si="219"/>
        <v>588.3393676757812</v>
      </c>
      <c r="V468" s="9">
        <f t="shared" si="220"/>
        <v>1394.7317763977051</v>
      </c>
    </row>
    <row r="469" spans="2:22" x14ac:dyDescent="0.55000000000000004">
      <c r="B469">
        <v>95</v>
      </c>
      <c r="C469">
        <v>8901205</v>
      </c>
      <c r="D469">
        <v>177862266</v>
      </c>
      <c r="E469">
        <v>383993</v>
      </c>
      <c r="F469">
        <v>707459</v>
      </c>
      <c r="G469">
        <v>95</v>
      </c>
      <c r="H469" s="9">
        <f t="shared" si="208"/>
        <v>5.7707299804687494E-2</v>
      </c>
      <c r="I469" s="9">
        <f t="shared" si="209"/>
        <v>3.1074479675292969E-3</v>
      </c>
      <c r="J469" s="9">
        <f t="shared" si="210"/>
        <v>8.9957702636718734E-2</v>
      </c>
      <c r="K469" s="9">
        <f t="shared" si="211"/>
        <v>0.22376062011718753</v>
      </c>
      <c r="L469" s="9">
        <f t="shared" si="212"/>
        <v>0.37453307052612306</v>
      </c>
      <c r="N469" s="11">
        <f t="shared" si="213"/>
        <v>1.7234291448440413E-3</v>
      </c>
      <c r="O469" s="11">
        <f t="shared" si="214"/>
        <v>3.9676205700999029E-3</v>
      </c>
      <c r="P469" s="10">
        <f t="shared" si="215"/>
        <v>5.6910497149439444E-3</v>
      </c>
      <c r="R469" s="9">
        <f t="shared" si="216"/>
        <v>263.16860504150395</v>
      </c>
      <c r="S469" s="9">
        <f t="shared" si="217"/>
        <v>16.941366439819337</v>
      </c>
      <c r="T469" s="9">
        <f t="shared" si="218"/>
        <v>571.5141723632812</v>
      </c>
      <c r="U469" s="9">
        <f t="shared" si="219"/>
        <v>617.49807128906252</v>
      </c>
      <c r="V469" s="9">
        <f t="shared" si="220"/>
        <v>1469.1222151336669</v>
      </c>
    </row>
    <row r="470" spans="2:22" x14ac:dyDescent="0.55000000000000004">
      <c r="B470">
        <v>100</v>
      </c>
      <c r="C470">
        <v>9510955</v>
      </c>
      <c r="D470">
        <v>187080354</v>
      </c>
      <c r="E470">
        <v>404655</v>
      </c>
      <c r="F470">
        <v>761796</v>
      </c>
      <c r="G470">
        <v>100</v>
      </c>
      <c r="H470" s="9">
        <f t="shared" si="208"/>
        <v>6.1406707763671874E-2</v>
      </c>
      <c r="I470" s="9">
        <f t="shared" si="209"/>
        <v>3.0944509277343749E-3</v>
      </c>
      <c r="J470" s="9">
        <f t="shared" si="210"/>
        <v>0.10971643066406249</v>
      </c>
      <c r="K470" s="9">
        <f t="shared" si="211"/>
        <v>0.31174792480468755</v>
      </c>
      <c r="L470" s="9">
        <f t="shared" si="212"/>
        <v>0.48596551416015632</v>
      </c>
      <c r="N470" s="11">
        <f t="shared" si="213"/>
        <v>2.1023952572274797E-3</v>
      </c>
      <c r="O470" s="11">
        <f t="shared" si="214"/>
        <v>5.5288864142856243E-3</v>
      </c>
      <c r="P470" s="10">
        <f t="shared" si="215"/>
        <v>7.631281671513104E-3</v>
      </c>
      <c r="R470" s="9">
        <f t="shared" si="216"/>
        <v>281.59061737060551</v>
      </c>
      <c r="S470" s="9">
        <f t="shared" si="217"/>
        <v>17.869701718139648</v>
      </c>
      <c r="T470" s="9">
        <f t="shared" si="218"/>
        <v>604.42910156249991</v>
      </c>
      <c r="U470" s="9">
        <f t="shared" si="219"/>
        <v>653.06132812500005</v>
      </c>
      <c r="V470" s="9">
        <f t="shared" si="220"/>
        <v>1556.9507487762451</v>
      </c>
    </row>
    <row r="471" spans="2:22" x14ac:dyDescent="0.55000000000000004">
      <c r="B471">
        <v>105</v>
      </c>
      <c r="C471">
        <v>10094234</v>
      </c>
      <c r="D471">
        <v>196326713</v>
      </c>
      <c r="E471">
        <v>423254</v>
      </c>
      <c r="F471">
        <v>803882</v>
      </c>
      <c r="G471">
        <v>105</v>
      </c>
      <c r="H471" s="9">
        <f t="shared" si="208"/>
        <v>5.8740866088867187E-2</v>
      </c>
      <c r="I471" s="9">
        <f t="shared" si="209"/>
        <v>3.1039413146972663E-3</v>
      </c>
      <c r="J471" s="9">
        <f t="shared" si="210"/>
        <v>9.8761779785156253E-2</v>
      </c>
      <c r="K471" s="9">
        <f t="shared" si="211"/>
        <v>0.24146020507812505</v>
      </c>
      <c r="L471" s="9">
        <f t="shared" si="212"/>
        <v>0.40206679226684572</v>
      </c>
      <c r="N471" s="11">
        <f t="shared" si="213"/>
        <v>1.8921347866523671E-3</v>
      </c>
      <c r="O471" s="11">
        <f t="shared" si="214"/>
        <v>4.2815411920561061E-3</v>
      </c>
      <c r="P471" s="10">
        <f t="shared" si="215"/>
        <v>6.1736759787084736E-3</v>
      </c>
      <c r="R471" s="9">
        <f t="shared" si="216"/>
        <v>299.21287719726564</v>
      </c>
      <c r="S471" s="9">
        <f t="shared" si="217"/>
        <v>18.800884112548829</v>
      </c>
      <c r="T471" s="9">
        <f t="shared" si="218"/>
        <v>634.05763549804681</v>
      </c>
      <c r="U471" s="9">
        <f t="shared" si="219"/>
        <v>685.07376708984384</v>
      </c>
      <c r="V471" s="9">
        <f t="shared" si="220"/>
        <v>1637.1451638977051</v>
      </c>
    </row>
    <row r="472" spans="2:22" x14ac:dyDescent="0.55000000000000004">
      <c r="B472">
        <v>110</v>
      </c>
      <c r="C472">
        <v>10684220</v>
      </c>
      <c r="D472">
        <v>205566451</v>
      </c>
      <c r="E472">
        <v>441465</v>
      </c>
      <c r="F472">
        <v>843772</v>
      </c>
      <c r="G472">
        <v>110</v>
      </c>
      <c r="H472" s="9">
        <f t="shared" si="208"/>
        <v>5.9416314697265625E-2</v>
      </c>
      <c r="I472" s="9">
        <f t="shared" si="209"/>
        <v>3.1017186889648442E-3</v>
      </c>
      <c r="J472" s="9">
        <f t="shared" si="210"/>
        <v>9.6701477050781248E-2</v>
      </c>
      <c r="K472" s="9">
        <f t="shared" si="211"/>
        <v>0.22886108398437502</v>
      </c>
      <c r="L472" s="9">
        <f t="shared" si="212"/>
        <v>0.38808059442138676</v>
      </c>
      <c r="N472" s="11">
        <f t="shared" si="213"/>
        <v>1.8526461170222074E-3</v>
      </c>
      <c r="O472" s="11">
        <f t="shared" si="214"/>
        <v>4.0580996984248994E-3</v>
      </c>
      <c r="P472" s="10">
        <f t="shared" si="215"/>
        <v>5.9107458154471068E-3</v>
      </c>
      <c r="R472" s="9">
        <f t="shared" si="216"/>
        <v>317.03777160644535</v>
      </c>
      <c r="S472" s="9">
        <f t="shared" si="217"/>
        <v>19.731399719238283</v>
      </c>
      <c r="T472" s="9">
        <f t="shared" si="218"/>
        <v>663.06807861328116</v>
      </c>
      <c r="U472" s="9">
        <f t="shared" si="219"/>
        <v>716.41838378906255</v>
      </c>
      <c r="V472" s="9">
        <f t="shared" si="220"/>
        <v>1716.2556337280273</v>
      </c>
    </row>
    <row r="473" spans="2:22" x14ac:dyDescent="0.55000000000000004">
      <c r="B473">
        <v>115</v>
      </c>
      <c r="C473">
        <v>11263259</v>
      </c>
      <c r="D473">
        <v>214816934</v>
      </c>
      <c r="E473">
        <v>460458</v>
      </c>
      <c r="F473">
        <v>882686</v>
      </c>
      <c r="G473">
        <v>115</v>
      </c>
      <c r="H473" s="9">
        <f t="shared" si="208"/>
        <v>5.8313864135742188E-2</v>
      </c>
      <c r="I473" s="9">
        <f>(D473-D472)*0.0011*3/32768/300</f>
        <v>3.1053257141113282E-3</v>
      </c>
      <c r="J473" s="9">
        <f>(E473-E472)*17.4*3/32768/300</f>
        <v>0.10085394287109374</v>
      </c>
      <c r="K473" s="9">
        <f t="shared" si="211"/>
        <v>0.22326147460937501</v>
      </c>
      <c r="L473" s="9">
        <f t="shared" si="212"/>
        <v>0.3855346073303223</v>
      </c>
      <c r="N473" s="11">
        <f t="shared" si="213"/>
        <v>1.9322404487217182E-3</v>
      </c>
      <c r="O473" s="11">
        <f t="shared" si="214"/>
        <v>3.9588903712713596E-3</v>
      </c>
      <c r="P473" s="10">
        <f t="shared" si="215"/>
        <v>5.8911308199930783E-3</v>
      </c>
      <c r="R473" s="9">
        <f t="shared" si="216"/>
        <v>334.53193084716798</v>
      </c>
      <c r="S473" s="9">
        <f t="shared" si="217"/>
        <v>20.662997433471681</v>
      </c>
      <c r="T473" s="9">
        <f t="shared" si="218"/>
        <v>693.32426147460933</v>
      </c>
      <c r="U473" s="9">
        <f t="shared" si="219"/>
        <v>749.10897216796877</v>
      </c>
      <c r="V473" s="9">
        <f t="shared" si="220"/>
        <v>1797.6281619232177</v>
      </c>
    </row>
    <row r="474" spans="2:22" x14ac:dyDescent="0.55000000000000004">
      <c r="L474" s="8">
        <f>AVERAGE(L452:L473)</f>
        <v>0.36681887715703798</v>
      </c>
    </row>
    <row r="476" spans="2:22" x14ac:dyDescent="0.55000000000000004">
      <c r="L476">
        <f>AVERAGE(L474,L446,L418,L390,L362,L334,L306,L278,L250,L222,L194,L166,L138,L110,L82,L54,L26)</f>
        <v>0.38428773310525655</v>
      </c>
    </row>
    <row r="477" spans="2:22" x14ac:dyDescent="0.55000000000000004">
      <c r="B477" s="7" t="s">
        <v>1315</v>
      </c>
      <c r="C477" s="7"/>
      <c r="E477" s="5">
        <f>(15+25)/5/60</f>
        <v>0.13333333333333333</v>
      </c>
    </row>
    <row r="478" spans="2:22" x14ac:dyDescent="0.55000000000000004">
      <c r="B478" s="7" t="s">
        <v>1314</v>
      </c>
      <c r="E478" s="7">
        <f>E477*120</f>
        <v>16</v>
      </c>
      <c r="F478" s="7" t="s">
        <v>1313</v>
      </c>
    </row>
  </sheetData>
  <mergeCells count="136"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H366:L366"/>
    <mergeCell ref="N366:P366"/>
    <mergeCell ref="R366:U366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C337:F337"/>
    <mergeCell ref="H337:L337"/>
    <mergeCell ref="N337:P337"/>
    <mergeCell ref="R337:U337"/>
    <mergeCell ref="H338:L338"/>
    <mergeCell ref="N338:P338"/>
    <mergeCell ref="R338:U338"/>
    <mergeCell ref="A339:A344"/>
    <mergeCell ref="C365:F365"/>
    <mergeCell ref="H365:L365"/>
    <mergeCell ref="N365:P365"/>
    <mergeCell ref="R365:U365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311:A316"/>
    <mergeCell ref="H254:L254"/>
    <mergeCell ref="N254:P254"/>
    <mergeCell ref="R254:U254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C225:F225"/>
    <mergeCell ref="H225:L225"/>
    <mergeCell ref="N225:P225"/>
    <mergeCell ref="R225:U225"/>
    <mergeCell ref="H226:L226"/>
    <mergeCell ref="N226:P226"/>
    <mergeCell ref="R226:U226"/>
    <mergeCell ref="A227:A232"/>
    <mergeCell ref="C253:F253"/>
    <mergeCell ref="H253:L253"/>
    <mergeCell ref="N253:P253"/>
    <mergeCell ref="R253:U253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99:A204"/>
    <mergeCell ref="H142:L142"/>
    <mergeCell ref="N142:P142"/>
    <mergeCell ref="R142:U142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C113:F113"/>
    <mergeCell ref="H113:L113"/>
    <mergeCell ref="N113:P113"/>
    <mergeCell ref="R113:U113"/>
    <mergeCell ref="H114:L114"/>
    <mergeCell ref="N114:P114"/>
    <mergeCell ref="R114:U114"/>
    <mergeCell ref="A115:A120"/>
    <mergeCell ref="C141:F141"/>
    <mergeCell ref="H141:L141"/>
    <mergeCell ref="N141:P141"/>
    <mergeCell ref="R141:U141"/>
    <mergeCell ref="A59:A64"/>
    <mergeCell ref="C85:F85"/>
    <mergeCell ref="H85:L85"/>
    <mergeCell ref="N85:P85"/>
    <mergeCell ref="R85:U85"/>
    <mergeCell ref="H86:L86"/>
    <mergeCell ref="N86:P86"/>
    <mergeCell ref="R86:U86"/>
    <mergeCell ref="A87:A92"/>
    <mergeCell ref="H30:L30"/>
    <mergeCell ref="N30:P30"/>
    <mergeCell ref="R30:U30"/>
    <mergeCell ref="A31:A36"/>
    <mergeCell ref="C57:F57"/>
    <mergeCell ref="H57:L57"/>
    <mergeCell ref="N57:P57"/>
    <mergeCell ref="R57:U57"/>
    <mergeCell ref="H58:L58"/>
    <mergeCell ref="N58:P58"/>
    <mergeCell ref="R58:U58"/>
    <mergeCell ref="C1:F1"/>
    <mergeCell ref="H1:L1"/>
    <mergeCell ref="N1:P1"/>
    <mergeCell ref="R1:U1"/>
    <mergeCell ref="H2:L2"/>
    <mergeCell ref="N2:P2"/>
    <mergeCell ref="R2:U2"/>
    <mergeCell ref="A3:A8"/>
    <mergeCell ref="C29:F29"/>
    <mergeCell ref="H29:L29"/>
    <mergeCell ref="N29:P29"/>
    <mergeCell ref="R29:U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T1_30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2020-06-22T13:46:56Z</dcterms:created>
  <dcterms:modified xsi:type="dcterms:W3CDTF">2020-06-22T16:22:53Z</dcterms:modified>
</cp:coreProperties>
</file>